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525" firstSheet="3" activeTab="7"/>
  </bookViews>
  <sheets>
    <sheet name="Total Expend Catagories" sheetId="12" r:id="rId1"/>
    <sheet name="Data" sheetId="7" r:id="rId2"/>
    <sheet name="Ratios - Total" sheetId="8" r:id="rId3"/>
    <sheet name="Ratios - Current" sheetId="10" r:id="rId4"/>
    <sheet name="Ratios - Current (Instruct)" sheetId="14" r:id="rId5"/>
    <sheet name="Ratios - Capital" sheetId="11" r:id="rId6"/>
    <sheet name="Outcomes" sheetId="13" r:id="rId7"/>
    <sheet name="Documentation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45621"/>
</workbook>
</file>

<file path=xl/calcChain.xml><?xml version="1.0" encoding="utf-8"?>
<calcChain xmlns="http://schemas.openxmlformats.org/spreadsheetml/2006/main">
  <c r="C39" i="7" l="1" a="1"/>
  <c r="C39" i="7" s="1"/>
  <c r="C38" i="7" a="1"/>
  <c r="C38" i="7" s="1"/>
  <c r="C37" i="7" a="1"/>
  <c r="C37" i="7" s="1"/>
  <c r="C36" i="7" a="1"/>
  <c r="C36" i="7"/>
  <c r="C35" i="7" a="1"/>
  <c r="C35" i="7" s="1"/>
  <c r="C34" i="7" a="1"/>
  <c r="C34" i="7" s="1"/>
  <c r="C33" i="7" a="1"/>
  <c r="C33" i="7" s="1"/>
  <c r="C32" i="7" a="1"/>
  <c r="C32" i="7" s="1"/>
  <c r="C31" i="7" a="1"/>
  <c r="C31" i="7" s="1"/>
  <c r="C30" i="7" a="1"/>
  <c r="C30" i="7" s="1"/>
  <c r="C29" i="7" a="1"/>
  <c r="C29" i="7" s="1"/>
  <c r="C28" i="7" a="1"/>
  <c r="C28" i="7"/>
  <c r="C27" i="7" a="1"/>
  <c r="C27" i="7" s="1"/>
  <c r="C26" i="7" a="1"/>
  <c r="C26" i="7" s="1"/>
  <c r="C25" i="7" a="1"/>
  <c r="C25" i="7" s="1"/>
  <c r="C24" i="7" a="1"/>
  <c r="C24" i="7"/>
  <c r="C23" i="7" a="1"/>
  <c r="C23" i="7" s="1"/>
  <c r="C22" i="7" a="1"/>
  <c r="C22" i="7" s="1"/>
  <c r="C21" i="7" a="1"/>
  <c r="C21" i="7" s="1"/>
  <c r="C20" i="7" a="1"/>
  <c r="C20" i="7"/>
  <c r="C19" i="7" a="1"/>
  <c r="C19" i="7" s="1"/>
  <c r="C18" i="7" a="1"/>
  <c r="C18" i="7" s="1"/>
  <c r="C17" i="7" a="1"/>
  <c r="C17" i="7" s="1"/>
  <c r="C16" i="7" a="1"/>
  <c r="C16" i="7"/>
  <c r="C15" i="7" a="1"/>
  <c r="C15" i="7" s="1"/>
  <c r="C14" i="7" a="1"/>
  <c r="C14" i="7" s="1"/>
  <c r="C13" i="7" a="1"/>
  <c r="C13" i="7" s="1"/>
  <c r="C12" i="7" a="1"/>
  <c r="C12" i="7"/>
  <c r="C11" i="7" a="1"/>
  <c r="C11" i="7" s="1"/>
  <c r="C10" i="7" a="1"/>
  <c r="C10" i="7" s="1"/>
  <c r="C9" i="7" a="1"/>
  <c r="C9" i="7" s="1"/>
  <c r="C8" i="7" a="1"/>
  <c r="C8" i="7"/>
  <c r="C7" i="7" a="1"/>
  <c r="C7" i="7" s="1"/>
  <c r="C6" i="7" a="1"/>
  <c r="C6" i="7" s="1"/>
  <c r="C5" i="7" a="1"/>
  <c r="C5" i="7" s="1"/>
  <c r="C4" i="7" a="1"/>
  <c r="C4" i="7"/>
  <c r="C3" i="7" a="1"/>
  <c r="C3" i="7" s="1"/>
  <c r="C2" i="7" a="1"/>
  <c r="C2" i="7" s="1"/>
  <c r="C53" i="7" a="1"/>
  <c r="C53" i="7" s="1"/>
  <c r="C52" i="7" a="1"/>
  <c r="C52" i="7"/>
  <c r="C51" i="7" a="1"/>
  <c r="C51" i="7" s="1"/>
  <c r="C50" i="7" a="1"/>
  <c r="C50" i="7" s="1"/>
  <c r="C49" i="7" a="1"/>
  <c r="C49" i="7" s="1"/>
  <c r="C48" i="7" a="1"/>
  <c r="C48" i="7"/>
  <c r="C47" i="7" a="1"/>
  <c r="C47" i="7" s="1"/>
  <c r="C46" i="7" a="1"/>
  <c r="C46" i="7" s="1"/>
  <c r="C45" i="7" a="1"/>
  <c r="C45" i="7" s="1"/>
  <c r="C44" i="7" a="1"/>
  <c r="C44" i="7" s="1"/>
  <c r="C43" i="7" a="1"/>
  <c r="C43" i="7" s="1"/>
  <c r="C42" i="7" a="1"/>
  <c r="C42" i="7" s="1"/>
  <c r="C41" i="7" a="1"/>
  <c r="C41" i="7" s="1"/>
  <c r="C40" i="7" a="1"/>
  <c r="C40" i="7" s="1"/>
  <c r="E44" i="13" l="1"/>
  <c r="D5" i="13"/>
  <c r="E20" i="13"/>
  <c r="D18" i="13"/>
  <c r="E18" i="13"/>
  <c r="F18" i="13"/>
  <c r="D35" i="13"/>
  <c r="E35" i="13"/>
  <c r="F33" i="13"/>
  <c r="E42" i="13"/>
  <c r="F42" i="13"/>
  <c r="D21" i="13"/>
  <c r="E21" i="13"/>
  <c r="F21" i="13"/>
  <c r="D51" i="13"/>
  <c r="E12" i="13"/>
  <c r="F47" i="13"/>
  <c r="E16" i="13"/>
  <c r="F16" i="13"/>
  <c r="D17" i="13"/>
  <c r="D7" i="13"/>
  <c r="E7" i="13"/>
  <c r="F7" i="13"/>
  <c r="F49" i="13"/>
  <c r="E36" i="13"/>
  <c r="E31" i="13"/>
  <c r="F31" i="13"/>
  <c r="D53" i="13"/>
  <c r="E39" i="13"/>
  <c r="D13" i="13"/>
  <c r="E13" i="13"/>
  <c r="F13" i="13"/>
  <c r="E52" i="13"/>
  <c r="E40" i="13"/>
  <c r="F40" i="13"/>
  <c r="D15" i="13"/>
  <c r="D3" i="13"/>
  <c r="E3" i="13"/>
  <c r="F3" i="13"/>
  <c r="D50" i="13"/>
  <c r="D30" i="13"/>
  <c r="E30" i="13"/>
  <c r="E8" i="13"/>
  <c r="F8" i="13"/>
  <c r="D34" i="13"/>
  <c r="D10" i="13"/>
  <c r="E10" i="13"/>
  <c r="D26" i="13"/>
  <c r="D4" i="13"/>
  <c r="E4" i="13"/>
  <c r="F4" i="13"/>
  <c r="E5" i="13"/>
  <c r="F5" i="13"/>
  <c r="D6" i="13"/>
  <c r="E6" i="13"/>
  <c r="F6" i="13"/>
  <c r="D8" i="13"/>
  <c r="D9" i="13"/>
  <c r="E9" i="13"/>
  <c r="F9" i="13"/>
  <c r="F10" i="13"/>
  <c r="D11" i="13"/>
  <c r="E11" i="13"/>
  <c r="F11" i="13"/>
  <c r="D12" i="13"/>
  <c r="F12" i="13"/>
  <c r="D14" i="13"/>
  <c r="E14" i="13"/>
  <c r="F14" i="13"/>
  <c r="E15" i="13"/>
  <c r="F15" i="13"/>
  <c r="D16" i="13"/>
  <c r="E17" i="13"/>
  <c r="F17" i="13"/>
  <c r="D19" i="13"/>
  <c r="E19" i="13"/>
  <c r="F19" i="13"/>
  <c r="D20" i="13"/>
  <c r="F20" i="13"/>
  <c r="D22" i="13"/>
  <c r="E22" i="13"/>
  <c r="F22" i="13"/>
  <c r="D23" i="13"/>
  <c r="E23" i="13"/>
  <c r="F23" i="13"/>
  <c r="D24" i="13"/>
  <c r="E24" i="13"/>
  <c r="F24" i="13"/>
  <c r="D25" i="13"/>
  <c r="E25" i="13"/>
  <c r="F25" i="13"/>
  <c r="E26" i="13"/>
  <c r="F26" i="13"/>
  <c r="D27" i="13"/>
  <c r="E27" i="13"/>
  <c r="F27" i="13"/>
  <c r="D28" i="13"/>
  <c r="E28" i="13"/>
  <c r="F28" i="13"/>
  <c r="D29" i="13"/>
  <c r="E29" i="13"/>
  <c r="F29" i="13"/>
  <c r="F30" i="13"/>
  <c r="D31" i="13"/>
  <c r="D32" i="13"/>
  <c r="E32" i="13"/>
  <c r="F32" i="13"/>
  <c r="D33" i="13"/>
  <c r="E33" i="13"/>
  <c r="E34" i="13"/>
  <c r="F34" i="13"/>
  <c r="F35" i="13"/>
  <c r="D36" i="13"/>
  <c r="F36" i="13"/>
  <c r="D37" i="13"/>
  <c r="E37" i="13"/>
  <c r="F37" i="13"/>
  <c r="D38" i="13"/>
  <c r="E38" i="13"/>
  <c r="F38" i="13"/>
  <c r="D39" i="13"/>
  <c r="F39" i="13"/>
  <c r="D40" i="13"/>
  <c r="D41" i="13"/>
  <c r="E41" i="13"/>
  <c r="F41" i="13"/>
  <c r="D42" i="13"/>
  <c r="D43" i="13"/>
  <c r="E43" i="13"/>
  <c r="F43" i="13"/>
  <c r="D44" i="13"/>
  <c r="F44" i="13"/>
  <c r="D45" i="13"/>
  <c r="E45" i="13"/>
  <c r="F45" i="13"/>
  <c r="D46" i="13"/>
  <c r="E46" i="13"/>
  <c r="F46" i="13"/>
  <c r="D47" i="13"/>
  <c r="E47" i="13"/>
  <c r="D48" i="13"/>
  <c r="E48" i="13"/>
  <c r="F48" i="13"/>
  <c r="D49" i="13"/>
  <c r="E49" i="13"/>
  <c r="E50" i="13"/>
  <c r="F50" i="13"/>
  <c r="E51" i="13"/>
  <c r="F51" i="13"/>
  <c r="D52" i="13"/>
  <c r="F52" i="13"/>
  <c r="E53" i="13"/>
  <c r="F53" i="13"/>
  <c r="E2" i="13"/>
  <c r="F2" i="13"/>
  <c r="D2" i="13"/>
  <c r="N3" i="7" l="1" a="1"/>
  <c r="N3" i="7" s="1"/>
  <c r="N4" i="7" a="1"/>
  <c r="N4" i="7" s="1"/>
  <c r="N5" i="7" a="1"/>
  <c r="N5" i="7" s="1"/>
  <c r="N6" i="7" a="1"/>
  <c r="N6" i="7" s="1"/>
  <c r="N7" i="7" a="1"/>
  <c r="N7" i="7" s="1"/>
  <c r="N8" i="7" a="1"/>
  <c r="N8" i="7" s="1"/>
  <c r="N9" i="7" a="1"/>
  <c r="N9" i="7" s="1"/>
  <c r="N10" i="7" a="1"/>
  <c r="N10" i="7" s="1"/>
  <c r="N11" i="7" a="1"/>
  <c r="N11" i="7" s="1"/>
  <c r="N12" i="7" a="1"/>
  <c r="N12" i="7" s="1"/>
  <c r="N13" i="7" a="1"/>
  <c r="N13" i="7" s="1"/>
  <c r="N14" i="7" a="1"/>
  <c r="N14" i="7" s="1"/>
  <c r="N15" i="7" a="1"/>
  <c r="N15" i="7" s="1"/>
  <c r="N16" i="7" a="1"/>
  <c r="N16" i="7" s="1"/>
  <c r="N17" i="7" a="1"/>
  <c r="N17" i="7" s="1"/>
  <c r="N18" i="7" a="1"/>
  <c r="N18" i="7" s="1"/>
  <c r="N19" i="7" a="1"/>
  <c r="N19" i="7" s="1"/>
  <c r="N20" i="7" a="1"/>
  <c r="N20" i="7" s="1"/>
  <c r="N21" i="7" a="1"/>
  <c r="N21" i="7" s="1"/>
  <c r="N22" i="7" a="1"/>
  <c r="N22" i="7" s="1"/>
  <c r="N23" i="7" a="1"/>
  <c r="N23" i="7" s="1"/>
  <c r="N24" i="7" a="1"/>
  <c r="N24" i="7" s="1"/>
  <c r="N25" i="7" a="1"/>
  <c r="N25" i="7" s="1"/>
  <c r="N26" i="7" a="1"/>
  <c r="N26" i="7" s="1"/>
  <c r="N27" i="7" a="1"/>
  <c r="N27" i="7" s="1"/>
  <c r="N28" i="7" a="1"/>
  <c r="N28" i="7" s="1"/>
  <c r="N29" i="7" a="1"/>
  <c r="N29" i="7" s="1"/>
  <c r="N30" i="7" a="1"/>
  <c r="N30" i="7" s="1"/>
  <c r="N31" i="7" a="1"/>
  <c r="N31" i="7" s="1"/>
  <c r="N32" i="7" a="1"/>
  <c r="N32" i="7" s="1"/>
  <c r="N33" i="7" a="1"/>
  <c r="N33" i="7" s="1"/>
  <c r="N34" i="7" a="1"/>
  <c r="N34" i="7" s="1"/>
  <c r="N35" i="7" a="1"/>
  <c r="N35" i="7" s="1"/>
  <c r="N36" i="7" a="1"/>
  <c r="N36" i="7" s="1"/>
  <c r="N37" i="7" a="1"/>
  <c r="N37" i="7" s="1"/>
  <c r="N38" i="7" a="1"/>
  <c r="N38" i="7" s="1"/>
  <c r="N39" i="7" a="1"/>
  <c r="N39" i="7" s="1"/>
  <c r="N40" i="7" a="1"/>
  <c r="N40" i="7" s="1"/>
  <c r="N41" i="7" a="1"/>
  <c r="N41" i="7" s="1"/>
  <c r="N42" i="7" a="1"/>
  <c r="N42" i="7" s="1"/>
  <c r="N43" i="7" a="1"/>
  <c r="N43" i="7" s="1"/>
  <c r="N44" i="7" a="1"/>
  <c r="N44" i="7" s="1"/>
  <c r="N45" i="7" a="1"/>
  <c r="N45" i="7" s="1"/>
  <c r="N46" i="7" a="1"/>
  <c r="N46" i="7" s="1"/>
  <c r="N47" i="7" a="1"/>
  <c r="N47" i="7" s="1"/>
  <c r="N48" i="7" a="1"/>
  <c r="N48" i="7" s="1"/>
  <c r="N49" i="7" a="1"/>
  <c r="N49" i="7"/>
  <c r="N50" i="7" a="1"/>
  <c r="N50" i="7" s="1"/>
  <c r="N51" i="7" a="1"/>
  <c r="N51" i="7" s="1"/>
  <c r="N52" i="7" a="1"/>
  <c r="N52" i="7" s="1"/>
  <c r="N53" i="7" a="1"/>
  <c r="N53" i="7" s="1"/>
  <c r="N2" i="7" a="1"/>
  <c r="N2" i="7" s="1"/>
  <c r="L3" i="7" a="1"/>
  <c r="L3" i="7" s="1"/>
  <c r="L4" i="7" a="1"/>
  <c r="L4" i="7" s="1"/>
  <c r="L5" i="7" a="1"/>
  <c r="L5" i="7" s="1"/>
  <c r="L6" i="7" a="1"/>
  <c r="L6" i="7"/>
  <c r="L7" i="7" a="1"/>
  <c r="L7" i="7" s="1"/>
  <c r="L8" i="7" a="1"/>
  <c r="L8" i="7" s="1"/>
  <c r="L9" i="7" a="1"/>
  <c r="L9" i="7"/>
  <c r="L10" i="7" a="1"/>
  <c r="L10" i="7" s="1"/>
  <c r="L11" i="7" a="1"/>
  <c r="L11" i="7" s="1"/>
  <c r="L12" i="7" a="1"/>
  <c r="L12" i="7" s="1"/>
  <c r="L13" i="7" a="1"/>
  <c r="L13" i="7" s="1"/>
  <c r="L14" i="7" a="1"/>
  <c r="L14" i="7"/>
  <c r="L15" i="7" a="1"/>
  <c r="L15" i="7" s="1"/>
  <c r="L16" i="7" a="1"/>
  <c r="L16" i="7" s="1"/>
  <c r="L17" i="7" a="1"/>
  <c r="L17" i="7"/>
  <c r="L18" i="7" a="1"/>
  <c r="L18" i="7" s="1"/>
  <c r="L19" i="7" a="1"/>
  <c r="L19" i="7" s="1"/>
  <c r="L20" i="7" a="1"/>
  <c r="L20" i="7" s="1"/>
  <c r="L21" i="7" a="1"/>
  <c r="L21" i="7" s="1"/>
  <c r="L22" i="7" a="1"/>
  <c r="L22" i="7"/>
  <c r="L23" i="7" a="1"/>
  <c r="L23" i="7" s="1"/>
  <c r="L24" i="7" a="1"/>
  <c r="L24" i="7" s="1"/>
  <c r="L25" i="7" a="1"/>
  <c r="L25" i="7"/>
  <c r="L26" i="7" a="1"/>
  <c r="L26" i="7" s="1"/>
  <c r="L27" i="7" a="1"/>
  <c r="L27" i="7" s="1"/>
  <c r="L28" i="7" a="1"/>
  <c r="L28" i="7" s="1"/>
  <c r="L29" i="7" a="1"/>
  <c r="L29" i="7" s="1"/>
  <c r="L30" i="7" a="1"/>
  <c r="L30" i="7"/>
  <c r="L31" i="7" a="1"/>
  <c r="L31" i="7" s="1"/>
  <c r="L32" i="7" a="1"/>
  <c r="L32" i="7" s="1"/>
  <c r="L33" i="7" a="1"/>
  <c r="L33" i="7"/>
  <c r="L34" i="7" a="1"/>
  <c r="L34" i="7" s="1"/>
  <c r="L35" i="7" a="1"/>
  <c r="L35" i="7" s="1"/>
  <c r="L36" i="7" a="1"/>
  <c r="L36" i="7" s="1"/>
  <c r="L37" i="7" a="1"/>
  <c r="L37" i="7" s="1"/>
  <c r="L38" i="7" a="1"/>
  <c r="L38" i="7"/>
  <c r="L39" i="7" a="1"/>
  <c r="L39" i="7" s="1"/>
  <c r="L40" i="7" a="1"/>
  <c r="L40" i="7" s="1"/>
  <c r="L41" i="7" a="1"/>
  <c r="L41" i="7"/>
  <c r="L42" i="7" a="1"/>
  <c r="L42" i="7" s="1"/>
  <c r="L43" i="7" a="1"/>
  <c r="L43" i="7" s="1"/>
  <c r="L44" i="7" a="1"/>
  <c r="L44" i="7" s="1"/>
  <c r="L45" i="7" a="1"/>
  <c r="L45" i="7" s="1"/>
  <c r="L46" i="7" a="1"/>
  <c r="L46" i="7" s="1"/>
  <c r="L47" i="7" a="1"/>
  <c r="L47" i="7" s="1"/>
  <c r="L48" i="7" a="1"/>
  <c r="L48" i="7" s="1"/>
  <c r="L49" i="7" a="1"/>
  <c r="L49" i="7" s="1"/>
  <c r="L50" i="7" a="1"/>
  <c r="L50" i="7" s="1"/>
  <c r="L51" i="7" a="1"/>
  <c r="L51" i="7" s="1"/>
  <c r="L52" i="7" a="1"/>
  <c r="L52" i="7" s="1"/>
  <c r="L53" i="7" a="1"/>
  <c r="L53" i="7" s="1"/>
  <c r="L2" i="7" a="1"/>
  <c r="L2" i="7" s="1"/>
  <c r="J3" i="7" a="1"/>
  <c r="J3" i="7" s="1"/>
  <c r="J4" i="7" a="1"/>
  <c r="J4" i="7" s="1"/>
  <c r="J5" i="7" a="1"/>
  <c r="J5" i="7" s="1"/>
  <c r="J6" i="7" a="1"/>
  <c r="J6" i="7" s="1"/>
  <c r="J7" i="7" a="1"/>
  <c r="J7" i="7" s="1"/>
  <c r="J8" i="7" a="1"/>
  <c r="J8" i="7" s="1"/>
  <c r="J9" i="7" a="1"/>
  <c r="J9" i="7" s="1"/>
  <c r="J10" i="7" a="1"/>
  <c r="J10" i="7" s="1"/>
  <c r="J11" i="7" a="1"/>
  <c r="J11" i="7" s="1"/>
  <c r="J12" i="7" a="1"/>
  <c r="J12" i="7" s="1"/>
  <c r="J13" i="7" a="1"/>
  <c r="J13" i="7" s="1"/>
  <c r="J14" i="7" a="1"/>
  <c r="J14" i="7" s="1"/>
  <c r="J15" i="7" a="1"/>
  <c r="J15" i="7" s="1"/>
  <c r="J16" i="7" a="1"/>
  <c r="J16" i="7" s="1"/>
  <c r="J17" i="7" a="1"/>
  <c r="J17" i="7" s="1"/>
  <c r="J18" i="7" a="1"/>
  <c r="J18" i="7" s="1"/>
  <c r="J19" i="7" a="1"/>
  <c r="J19" i="7" s="1"/>
  <c r="J20" i="7" a="1"/>
  <c r="J20" i="7" s="1"/>
  <c r="J21" i="7" a="1"/>
  <c r="J21" i="7" s="1"/>
  <c r="J22" i="7" a="1"/>
  <c r="J22" i="7" s="1"/>
  <c r="J23" i="7" a="1"/>
  <c r="J23" i="7" s="1"/>
  <c r="J24" i="7" a="1"/>
  <c r="J24" i="7" s="1"/>
  <c r="J25" i="7" a="1"/>
  <c r="J25" i="7" s="1"/>
  <c r="J26" i="7" a="1"/>
  <c r="J26" i="7" s="1"/>
  <c r="J27" i="7" a="1"/>
  <c r="J27" i="7" s="1"/>
  <c r="J28" i="7" a="1"/>
  <c r="J28" i="7" s="1"/>
  <c r="J29" i="7" a="1"/>
  <c r="J29" i="7" s="1"/>
  <c r="J30" i="7" a="1"/>
  <c r="J30" i="7" s="1"/>
  <c r="J31" i="7" a="1"/>
  <c r="J31" i="7" s="1"/>
  <c r="J32" i="7" a="1"/>
  <c r="J32" i="7" s="1"/>
  <c r="J33" i="7" a="1"/>
  <c r="J33" i="7" s="1"/>
  <c r="J34" i="7" a="1"/>
  <c r="J34" i="7" s="1"/>
  <c r="J35" i="7" a="1"/>
  <c r="J35" i="7" s="1"/>
  <c r="J36" i="7" a="1"/>
  <c r="J36" i="7" s="1"/>
  <c r="J37" i="7" a="1"/>
  <c r="J37" i="7" s="1"/>
  <c r="J38" i="7" a="1"/>
  <c r="J38" i="7" s="1"/>
  <c r="J39" i="7" a="1"/>
  <c r="J39" i="7" s="1"/>
  <c r="J40" i="7" a="1"/>
  <c r="J40" i="7" s="1"/>
  <c r="J41" i="7" a="1"/>
  <c r="J41" i="7"/>
  <c r="J42" i="7" a="1"/>
  <c r="J42" i="7"/>
  <c r="J43" i="7" a="1"/>
  <c r="J43" i="7" s="1"/>
  <c r="J44" i="7" a="1"/>
  <c r="J44" i="7" s="1"/>
  <c r="J45" i="7" a="1"/>
  <c r="J45" i="7" s="1"/>
  <c r="J46" i="7" a="1"/>
  <c r="J46" i="7" s="1"/>
  <c r="J47" i="7" a="1"/>
  <c r="J47" i="7" s="1"/>
  <c r="J48" i="7" a="1"/>
  <c r="J48" i="7" s="1"/>
  <c r="J49" i="7" a="1"/>
  <c r="J49" i="7" s="1"/>
  <c r="J50" i="7" a="1"/>
  <c r="J50" i="7" s="1"/>
  <c r="J51" i="7" a="1"/>
  <c r="J51" i="7" s="1"/>
  <c r="J52" i="7" a="1"/>
  <c r="J52" i="7" s="1"/>
  <c r="J53" i="7" a="1"/>
  <c r="J53" i="7" s="1"/>
  <c r="J2" i="7" a="1"/>
  <c r="J2" i="7" s="1"/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2" i="7"/>
  <c r="M2" i="7" l="1" a="1"/>
  <c r="M2" i="7" s="1"/>
  <c r="O2" i="7" a="1"/>
  <c r="O2" i="7" s="1"/>
  <c r="M3" i="7" a="1"/>
  <c r="M3" i="7" s="1"/>
  <c r="O3" i="7" a="1"/>
  <c r="O3" i="7" s="1"/>
  <c r="M4" i="7" a="1"/>
  <c r="M4" i="7" s="1"/>
  <c r="O4" i="7" a="1"/>
  <c r="O4" i="7" s="1"/>
  <c r="M5" i="7" a="1"/>
  <c r="M5" i="7" s="1"/>
  <c r="O5" i="7" a="1"/>
  <c r="O5" i="7" s="1"/>
  <c r="M6" i="7" a="1"/>
  <c r="M6" i="7" s="1"/>
  <c r="O6" i="7" a="1"/>
  <c r="O6" i="7" s="1"/>
  <c r="M7" i="7" a="1"/>
  <c r="M7" i="7" s="1"/>
  <c r="O7" i="7" a="1"/>
  <c r="O7" i="7" s="1"/>
  <c r="M8" i="7" a="1"/>
  <c r="M8" i="7" s="1"/>
  <c r="O8" i="7" a="1"/>
  <c r="O8" i="7" s="1"/>
  <c r="M9" i="7" a="1"/>
  <c r="M9" i="7" s="1"/>
  <c r="O9" i="7" a="1"/>
  <c r="O9" i="7" s="1"/>
  <c r="M10" i="7" a="1"/>
  <c r="M10" i="7" s="1"/>
  <c r="O10" i="7" a="1"/>
  <c r="O10" i="7" s="1"/>
  <c r="M11" i="7" a="1"/>
  <c r="M11" i="7" s="1"/>
  <c r="O11" i="7" a="1"/>
  <c r="O11" i="7" s="1"/>
  <c r="M12" i="7" a="1"/>
  <c r="M12" i="7" s="1"/>
  <c r="O12" i="7" a="1"/>
  <c r="O12" i="7" s="1"/>
  <c r="M13" i="7" a="1"/>
  <c r="M13" i="7" s="1"/>
  <c r="O13" i="7" a="1"/>
  <c r="O13" i="7" s="1"/>
  <c r="M14" i="7" a="1"/>
  <c r="M14" i="7" s="1"/>
  <c r="O14" i="7" a="1"/>
  <c r="O14" i="7" s="1"/>
  <c r="M15" i="7" a="1"/>
  <c r="M15" i="7" s="1"/>
  <c r="O15" i="7" a="1"/>
  <c r="O15" i="7" s="1"/>
  <c r="M16" i="7" a="1"/>
  <c r="M16" i="7" s="1"/>
  <c r="O16" i="7" a="1"/>
  <c r="O16" i="7" s="1"/>
  <c r="M17" i="7" a="1"/>
  <c r="M17" i="7" s="1"/>
  <c r="O17" i="7" a="1"/>
  <c r="O17" i="7" s="1"/>
  <c r="M18" i="7" a="1"/>
  <c r="M18" i="7" s="1"/>
  <c r="O18" i="7" a="1"/>
  <c r="O18" i="7" s="1"/>
  <c r="M19" i="7" a="1"/>
  <c r="M19" i="7" s="1"/>
  <c r="O19" i="7" a="1"/>
  <c r="O19" i="7" s="1"/>
  <c r="M20" i="7" a="1"/>
  <c r="M20" i="7" s="1"/>
  <c r="O20" i="7" a="1"/>
  <c r="O20" i="7" s="1"/>
  <c r="M21" i="7" a="1"/>
  <c r="M21" i="7" s="1"/>
  <c r="O21" i="7" a="1"/>
  <c r="O21" i="7" s="1"/>
  <c r="M22" i="7" a="1"/>
  <c r="M22" i="7" s="1"/>
  <c r="O22" i="7" a="1"/>
  <c r="O22" i="7" s="1"/>
  <c r="M23" i="7" a="1"/>
  <c r="M23" i="7" s="1"/>
  <c r="O23" i="7" a="1"/>
  <c r="O23" i="7" s="1"/>
  <c r="M24" i="7" a="1"/>
  <c r="M24" i="7" s="1"/>
  <c r="O24" i="7" a="1"/>
  <c r="O24" i="7" s="1"/>
  <c r="M25" i="7" a="1"/>
  <c r="M25" i="7" s="1"/>
  <c r="O25" i="7" a="1"/>
  <c r="O25" i="7" s="1"/>
  <c r="M26" i="7" a="1"/>
  <c r="M26" i="7" s="1"/>
  <c r="O26" i="7" a="1"/>
  <c r="O26" i="7" s="1"/>
  <c r="M27" i="7" a="1"/>
  <c r="M27" i="7" s="1"/>
  <c r="O27" i="7" a="1"/>
  <c r="O27" i="7" s="1"/>
  <c r="M28" i="7" a="1"/>
  <c r="M28" i="7" s="1"/>
  <c r="O28" i="7" a="1"/>
  <c r="O28" i="7" s="1"/>
  <c r="M29" i="7" a="1"/>
  <c r="M29" i="7" s="1"/>
  <c r="O29" i="7" a="1"/>
  <c r="O29" i="7" s="1"/>
  <c r="M30" i="7" a="1"/>
  <c r="M30" i="7" s="1"/>
  <c r="O30" i="7" a="1"/>
  <c r="O30" i="7" s="1"/>
  <c r="M31" i="7" a="1"/>
  <c r="M31" i="7" s="1"/>
  <c r="O31" i="7" a="1"/>
  <c r="O31" i="7" s="1"/>
  <c r="M32" i="7" a="1"/>
  <c r="M32" i="7" s="1"/>
  <c r="O32" i="7" a="1"/>
  <c r="O32" i="7" s="1"/>
  <c r="M33" i="7" a="1"/>
  <c r="M33" i="7" s="1"/>
  <c r="O33" i="7" a="1"/>
  <c r="O33" i="7" s="1"/>
  <c r="M34" i="7" a="1"/>
  <c r="M34" i="7" s="1"/>
  <c r="O34" i="7" a="1"/>
  <c r="O34" i="7" s="1"/>
  <c r="M35" i="7" a="1"/>
  <c r="M35" i="7" s="1"/>
  <c r="O35" i="7" a="1"/>
  <c r="O35" i="7" s="1"/>
  <c r="M36" i="7" a="1"/>
  <c r="M36" i="7" s="1"/>
  <c r="O36" i="7" a="1"/>
  <c r="O36" i="7" s="1"/>
  <c r="M37" i="7" a="1"/>
  <c r="M37" i="7" s="1"/>
  <c r="O37" i="7" a="1"/>
  <c r="O37" i="7" s="1"/>
  <c r="M38" i="7" a="1"/>
  <c r="M38" i="7" s="1"/>
  <c r="O38" i="7" a="1"/>
  <c r="O38" i="7" s="1"/>
  <c r="M39" i="7" a="1"/>
  <c r="M39" i="7" s="1"/>
  <c r="O39" i="7" a="1"/>
  <c r="O39" i="7" s="1"/>
  <c r="M40" i="7" a="1"/>
  <c r="M40" i="7" s="1"/>
  <c r="O40" i="7" a="1"/>
  <c r="O40" i="7" s="1"/>
  <c r="M41" i="7" a="1"/>
  <c r="M41" i="7" s="1"/>
  <c r="O41" i="7" a="1"/>
  <c r="O41" i="7" s="1"/>
  <c r="M42" i="7" a="1"/>
  <c r="M42" i="7" s="1"/>
  <c r="O42" i="7" a="1"/>
  <c r="O42" i="7" s="1"/>
  <c r="M43" i="7" a="1"/>
  <c r="M43" i="7" s="1"/>
  <c r="O43" i="7" a="1"/>
  <c r="O43" i="7" s="1"/>
  <c r="M44" i="7" a="1"/>
  <c r="M44" i="7" s="1"/>
  <c r="O44" i="7" a="1"/>
  <c r="O44" i="7" s="1"/>
  <c r="M45" i="7" a="1"/>
  <c r="M45" i="7" s="1"/>
  <c r="O45" i="7" a="1"/>
  <c r="O45" i="7" s="1"/>
  <c r="M46" i="7" a="1"/>
  <c r="M46" i="7" s="1"/>
  <c r="O46" i="7" a="1"/>
  <c r="O46" i="7" s="1"/>
  <c r="M47" i="7" a="1"/>
  <c r="M47" i="7" s="1"/>
  <c r="O47" i="7" a="1"/>
  <c r="O47" i="7" s="1"/>
  <c r="M48" i="7" a="1"/>
  <c r="M48" i="7" s="1"/>
  <c r="O48" i="7" a="1"/>
  <c r="O48" i="7" s="1"/>
  <c r="M49" i="7" a="1"/>
  <c r="M49" i="7" s="1"/>
  <c r="O49" i="7" a="1"/>
  <c r="O49" i="7" s="1"/>
  <c r="M50" i="7" a="1"/>
  <c r="M50" i="7" s="1"/>
  <c r="O50" i="7" a="1"/>
  <c r="O50" i="7" s="1"/>
  <c r="M51" i="7" a="1"/>
  <c r="M51" i="7" s="1"/>
  <c r="O51" i="7" a="1"/>
  <c r="O51" i="7" s="1"/>
  <c r="M52" i="7" a="1"/>
  <c r="M52" i="7" s="1"/>
  <c r="O52" i="7" a="1"/>
  <c r="O52" i="7" s="1"/>
  <c r="M53" i="7" a="1"/>
  <c r="M53" i="7" s="1"/>
  <c r="O53" i="7" a="1"/>
  <c r="O53" i="7" s="1"/>
  <c r="G3" i="7" a="1"/>
  <c r="G3" i="7" s="1"/>
  <c r="H3" i="7" a="1"/>
  <c r="H3" i="7" s="1"/>
  <c r="I3" i="7" a="1"/>
  <c r="I3" i="7" s="1"/>
  <c r="G4" i="7" a="1"/>
  <c r="G4" i="7" s="1"/>
  <c r="H4" i="7" a="1"/>
  <c r="H4" i="7" s="1"/>
  <c r="I4" i="7" a="1"/>
  <c r="I4" i="7" s="1"/>
  <c r="G5" i="7" a="1"/>
  <c r="G5" i="7" s="1"/>
  <c r="H5" i="7" a="1"/>
  <c r="H5" i="7" s="1"/>
  <c r="I5" i="7" a="1"/>
  <c r="I5" i="7" s="1"/>
  <c r="G6" i="7" a="1"/>
  <c r="G6" i="7" s="1"/>
  <c r="H6" i="7" a="1"/>
  <c r="H6" i="7" s="1"/>
  <c r="I6" i="7" a="1"/>
  <c r="I6" i="7" s="1"/>
  <c r="G7" i="7" a="1"/>
  <c r="G7" i="7" s="1"/>
  <c r="H7" i="7" a="1"/>
  <c r="H7" i="7" s="1"/>
  <c r="I7" i="7" a="1"/>
  <c r="I7" i="7" s="1"/>
  <c r="G8" i="7" a="1"/>
  <c r="G8" i="7" s="1"/>
  <c r="H8" i="7" a="1"/>
  <c r="H8" i="7" s="1"/>
  <c r="I8" i="7" a="1"/>
  <c r="I8" i="7" s="1"/>
  <c r="G9" i="7" a="1"/>
  <c r="G9" i="7" s="1"/>
  <c r="H9" i="7" a="1"/>
  <c r="H9" i="7" s="1"/>
  <c r="I9" i="7" a="1"/>
  <c r="I9" i="7" s="1"/>
  <c r="G10" i="7" a="1"/>
  <c r="G10" i="7" s="1"/>
  <c r="H10" i="7" a="1"/>
  <c r="H10" i="7" s="1"/>
  <c r="I10" i="7" a="1"/>
  <c r="I10" i="7" s="1"/>
  <c r="G11" i="7" a="1"/>
  <c r="G11" i="7" s="1"/>
  <c r="H11" i="7" a="1"/>
  <c r="H11" i="7" s="1"/>
  <c r="I11" i="7" a="1"/>
  <c r="I11" i="7"/>
  <c r="G12" i="7" a="1"/>
  <c r="G12" i="7" s="1"/>
  <c r="H12" i="7" a="1"/>
  <c r="H12" i="7" s="1"/>
  <c r="I12" i="7" a="1"/>
  <c r="I12" i="7" s="1"/>
  <c r="G13" i="7" a="1"/>
  <c r="G13" i="7" s="1"/>
  <c r="H13" i="7" a="1"/>
  <c r="H13" i="7" s="1"/>
  <c r="I13" i="7" a="1"/>
  <c r="I13" i="7" s="1"/>
  <c r="G14" i="7" a="1"/>
  <c r="G14" i="7" s="1"/>
  <c r="H14" i="7" a="1"/>
  <c r="H14" i="7" s="1"/>
  <c r="I14" i="7" a="1"/>
  <c r="I14" i="7" s="1"/>
  <c r="G15" i="7" a="1"/>
  <c r="G15" i="7" s="1"/>
  <c r="H15" i="7" a="1"/>
  <c r="H15" i="7" s="1"/>
  <c r="I15" i="7" a="1"/>
  <c r="I15" i="7" s="1"/>
  <c r="G16" i="7" a="1"/>
  <c r="G16" i="7" s="1"/>
  <c r="H16" i="7" a="1"/>
  <c r="H16" i="7" s="1"/>
  <c r="I16" i="7" a="1"/>
  <c r="I16" i="7" s="1"/>
  <c r="G17" i="7" a="1"/>
  <c r="G17" i="7" s="1"/>
  <c r="H17" i="7" a="1"/>
  <c r="H17" i="7" s="1"/>
  <c r="I17" i="7" a="1"/>
  <c r="I17" i="7" s="1"/>
  <c r="G18" i="7" a="1"/>
  <c r="G18" i="7" s="1"/>
  <c r="H18" i="7" a="1"/>
  <c r="H18" i="7" s="1"/>
  <c r="I18" i="7" a="1"/>
  <c r="I18" i="7" s="1"/>
  <c r="G19" i="7" a="1"/>
  <c r="G19" i="7" s="1"/>
  <c r="H19" i="7" a="1"/>
  <c r="H19" i="7" s="1"/>
  <c r="I19" i="7" a="1"/>
  <c r="I19" i="7" s="1"/>
  <c r="G20" i="7" a="1"/>
  <c r="G20" i="7" s="1"/>
  <c r="H20" i="7" a="1"/>
  <c r="H20" i="7" s="1"/>
  <c r="I20" i="7" a="1"/>
  <c r="I20" i="7" s="1"/>
  <c r="G21" i="7" a="1"/>
  <c r="G21" i="7"/>
  <c r="H21" i="7" a="1"/>
  <c r="H21" i="7" s="1"/>
  <c r="I21" i="7" a="1"/>
  <c r="I21" i="7" s="1"/>
  <c r="G22" i="7" a="1"/>
  <c r="G22" i="7" s="1"/>
  <c r="H22" i="7" a="1"/>
  <c r="H22" i="7"/>
  <c r="I22" i="7" a="1"/>
  <c r="I22" i="7" s="1"/>
  <c r="G23" i="7" a="1"/>
  <c r="G23" i="7" s="1"/>
  <c r="H23" i="7" a="1"/>
  <c r="H23" i="7" s="1"/>
  <c r="I23" i="7" a="1"/>
  <c r="I23" i="7" s="1"/>
  <c r="G24" i="7" a="1"/>
  <c r="G24" i="7" s="1"/>
  <c r="H24" i="7" a="1"/>
  <c r="H24" i="7" s="1"/>
  <c r="I24" i="7" a="1"/>
  <c r="I24" i="7" s="1"/>
  <c r="G25" i="7" a="1"/>
  <c r="G25" i="7" s="1"/>
  <c r="H25" i="7" a="1"/>
  <c r="H25" i="7" s="1"/>
  <c r="I25" i="7" a="1"/>
  <c r="I25" i="7" s="1"/>
  <c r="G26" i="7" a="1"/>
  <c r="G26" i="7" s="1"/>
  <c r="H26" i="7" a="1"/>
  <c r="H26" i="7" s="1"/>
  <c r="I26" i="7" a="1"/>
  <c r="I26" i="7" s="1"/>
  <c r="G27" i="7" a="1"/>
  <c r="G27" i="7" s="1"/>
  <c r="H27" i="7" a="1"/>
  <c r="H27" i="7" s="1"/>
  <c r="I27" i="7" a="1"/>
  <c r="I27" i="7" s="1"/>
  <c r="G28" i="7" a="1"/>
  <c r="G28" i="7" s="1"/>
  <c r="H28" i="7" a="1"/>
  <c r="H28" i="7" s="1"/>
  <c r="I28" i="7" a="1"/>
  <c r="I28" i="7" s="1"/>
  <c r="G29" i="7" a="1"/>
  <c r="G29" i="7"/>
  <c r="H29" i="7" a="1"/>
  <c r="H29" i="7" s="1"/>
  <c r="I29" i="7" a="1"/>
  <c r="I29" i="7" s="1"/>
  <c r="G30" i="7" a="1"/>
  <c r="G30" i="7" s="1"/>
  <c r="H30" i="7" a="1"/>
  <c r="H30" i="7" s="1"/>
  <c r="I30" i="7" a="1"/>
  <c r="I30" i="7" s="1"/>
  <c r="G31" i="7" a="1"/>
  <c r="G31" i="7" s="1"/>
  <c r="H31" i="7" a="1"/>
  <c r="H31" i="7" s="1"/>
  <c r="I31" i="7" a="1"/>
  <c r="I31" i="7"/>
  <c r="G32" i="7" a="1"/>
  <c r="G32" i="7" s="1"/>
  <c r="H32" i="7" a="1"/>
  <c r="H32" i="7" s="1"/>
  <c r="I32" i="7" a="1"/>
  <c r="I32" i="7" s="1"/>
  <c r="G33" i="7" a="1"/>
  <c r="G33" i="7" s="1"/>
  <c r="H33" i="7" a="1"/>
  <c r="H33" i="7" s="1"/>
  <c r="I33" i="7" a="1"/>
  <c r="I33" i="7" s="1"/>
  <c r="G34" i="7" a="1"/>
  <c r="G34" i="7" s="1"/>
  <c r="H34" i="7" a="1"/>
  <c r="H34" i="7" s="1"/>
  <c r="I34" i="7" a="1"/>
  <c r="I34" i="7" s="1"/>
  <c r="G35" i="7" a="1"/>
  <c r="G35" i="7" s="1"/>
  <c r="H35" i="7" a="1"/>
  <c r="H35" i="7" s="1"/>
  <c r="I35" i="7" a="1"/>
  <c r="I35" i="7" s="1"/>
  <c r="G36" i="7" a="1"/>
  <c r="G36" i="7" s="1"/>
  <c r="H36" i="7" a="1"/>
  <c r="H36" i="7" s="1"/>
  <c r="I36" i="7" a="1"/>
  <c r="I36" i="7" s="1"/>
  <c r="G37" i="7" a="1"/>
  <c r="G37" i="7"/>
  <c r="H37" i="7" a="1"/>
  <c r="H37" i="7" s="1"/>
  <c r="I37" i="7" a="1"/>
  <c r="I37" i="7" s="1"/>
  <c r="G38" i="7" a="1"/>
  <c r="G38" i="7" s="1"/>
  <c r="H38" i="7" a="1"/>
  <c r="H38" i="7" s="1"/>
  <c r="I38" i="7" a="1"/>
  <c r="I38" i="7" s="1"/>
  <c r="G39" i="7" a="1"/>
  <c r="G39" i="7" s="1"/>
  <c r="H39" i="7" a="1"/>
  <c r="H39" i="7" s="1"/>
  <c r="I39" i="7" a="1"/>
  <c r="I39" i="7" s="1"/>
  <c r="G40" i="7" a="1"/>
  <c r="G40" i="7" s="1"/>
  <c r="H40" i="7" a="1"/>
  <c r="H40" i="7" s="1"/>
  <c r="I40" i="7" a="1"/>
  <c r="I40" i="7" s="1"/>
  <c r="G41" i="7" a="1"/>
  <c r="G41" i="7" s="1"/>
  <c r="H41" i="7" a="1"/>
  <c r="H41" i="7" s="1"/>
  <c r="I41" i="7" a="1"/>
  <c r="I41" i="7" s="1"/>
  <c r="G42" i="7" a="1"/>
  <c r="G42" i="7" s="1"/>
  <c r="H42" i="7" a="1"/>
  <c r="H42" i="7" s="1"/>
  <c r="I42" i="7" a="1"/>
  <c r="I42" i="7" s="1"/>
  <c r="G43" i="7" a="1"/>
  <c r="G43" i="7" s="1"/>
  <c r="H43" i="7" a="1"/>
  <c r="H43" i="7" s="1"/>
  <c r="I43" i="7" a="1"/>
  <c r="I43" i="7" s="1"/>
  <c r="G44" i="7" a="1"/>
  <c r="G44" i="7" s="1"/>
  <c r="H44" i="7" a="1"/>
  <c r="H44" i="7" s="1"/>
  <c r="I44" i="7" a="1"/>
  <c r="I44" i="7" s="1"/>
  <c r="G45" i="7" a="1"/>
  <c r="G45" i="7" s="1"/>
  <c r="H45" i="7" a="1"/>
  <c r="H45" i="7" s="1"/>
  <c r="I45" i="7" a="1"/>
  <c r="I45" i="7" s="1"/>
  <c r="G46" i="7" a="1"/>
  <c r="G46" i="7" s="1"/>
  <c r="H46" i="7" a="1"/>
  <c r="H46" i="7" s="1"/>
  <c r="I46" i="7" a="1"/>
  <c r="I46" i="7" s="1"/>
  <c r="G47" i="7" a="1"/>
  <c r="G47" i="7" s="1"/>
  <c r="H47" i="7" a="1"/>
  <c r="H47" i="7" s="1"/>
  <c r="I47" i="7" a="1"/>
  <c r="I47" i="7" s="1"/>
  <c r="G48" i="7" a="1"/>
  <c r="G48" i="7" s="1"/>
  <c r="H48" i="7" a="1"/>
  <c r="H48" i="7" s="1"/>
  <c r="I48" i="7" a="1"/>
  <c r="I48" i="7" s="1"/>
  <c r="G49" i="7" a="1"/>
  <c r="G49" i="7" s="1"/>
  <c r="H49" i="7" a="1"/>
  <c r="H49" i="7" s="1"/>
  <c r="I49" i="7" a="1"/>
  <c r="I49" i="7" s="1"/>
  <c r="G50" i="7" a="1"/>
  <c r="G50" i="7" s="1"/>
  <c r="H50" i="7" a="1"/>
  <c r="H50" i="7"/>
  <c r="I50" i="7" a="1"/>
  <c r="I50" i="7" s="1"/>
  <c r="G51" i="7" a="1"/>
  <c r="G51" i="7" s="1"/>
  <c r="H51" i="7" a="1"/>
  <c r="H51" i="7" s="1"/>
  <c r="I51" i="7" a="1"/>
  <c r="I51" i="7" s="1"/>
  <c r="G52" i="7" a="1"/>
  <c r="G52" i="7" s="1"/>
  <c r="H52" i="7" a="1"/>
  <c r="H52" i="7" s="1"/>
  <c r="I52" i="7" a="1"/>
  <c r="I52" i="7" s="1"/>
  <c r="G53" i="7" a="1"/>
  <c r="G53" i="7" s="1"/>
  <c r="H53" i="7" a="1"/>
  <c r="H53" i="7" s="1"/>
  <c r="I53" i="7" a="1"/>
  <c r="I53" i="7" s="1"/>
  <c r="G2" i="7" a="1"/>
  <c r="G2" i="7" s="1"/>
  <c r="H2" i="7" a="1"/>
  <c r="H2" i="7" s="1"/>
  <c r="I2" i="7" a="1"/>
  <c r="I2" i="7" s="1"/>
  <c r="K53" i="7" a="1"/>
  <c r="K53" i="7" s="1"/>
  <c r="K52" i="7" a="1"/>
  <c r="K52" i="7" s="1"/>
  <c r="K51" i="7" a="1"/>
  <c r="K51" i="7" s="1"/>
  <c r="K50" i="7" a="1"/>
  <c r="K50" i="7" s="1"/>
  <c r="K49" i="7" a="1"/>
  <c r="K49" i="7" s="1"/>
  <c r="K48" i="7" a="1"/>
  <c r="K48" i="7" s="1"/>
  <c r="K47" i="7" a="1"/>
  <c r="K47" i="7" s="1"/>
  <c r="K46" i="7" a="1"/>
  <c r="K46" i="7" s="1"/>
  <c r="K45" i="7" a="1"/>
  <c r="K45" i="7" s="1"/>
  <c r="K44" i="7" a="1"/>
  <c r="K44" i="7" s="1"/>
  <c r="K43" i="7" a="1"/>
  <c r="K43" i="7" s="1"/>
  <c r="K42" i="7" a="1"/>
  <c r="K42" i="7" s="1"/>
  <c r="K41" i="7" a="1"/>
  <c r="K41" i="7" s="1"/>
  <c r="K40" i="7" a="1"/>
  <c r="K40" i="7" s="1"/>
  <c r="K39" i="7" a="1"/>
  <c r="K39" i="7" s="1"/>
  <c r="K38" i="7" a="1"/>
  <c r="K38" i="7" s="1"/>
  <c r="K37" i="7" a="1"/>
  <c r="K37" i="7" s="1"/>
  <c r="K36" i="7" a="1"/>
  <c r="K36" i="7" s="1"/>
  <c r="K35" i="7" a="1"/>
  <c r="K35" i="7" s="1"/>
  <c r="K34" i="7" a="1"/>
  <c r="K34" i="7" s="1"/>
  <c r="K33" i="7" a="1"/>
  <c r="K33" i="7" s="1"/>
  <c r="K32" i="7" a="1"/>
  <c r="K32" i="7" s="1"/>
  <c r="K31" i="7" a="1"/>
  <c r="K31" i="7" s="1"/>
  <c r="K30" i="7" a="1"/>
  <c r="K30" i="7" s="1"/>
  <c r="K29" i="7" a="1"/>
  <c r="K29" i="7" s="1"/>
  <c r="K28" i="7" a="1"/>
  <c r="K28" i="7" s="1"/>
  <c r="K27" i="7" a="1"/>
  <c r="K27" i="7" s="1"/>
  <c r="K26" i="7" a="1"/>
  <c r="K26" i="7" s="1"/>
  <c r="K25" i="7" a="1"/>
  <c r="K25" i="7" s="1"/>
  <c r="K24" i="7" a="1"/>
  <c r="K24" i="7" s="1"/>
  <c r="K23" i="7" a="1"/>
  <c r="K23" i="7" s="1"/>
  <c r="K22" i="7" a="1"/>
  <c r="K22" i="7" s="1"/>
  <c r="K21" i="7" a="1"/>
  <c r="K21" i="7" s="1"/>
  <c r="K20" i="7" a="1"/>
  <c r="K20" i="7" s="1"/>
  <c r="K19" i="7" a="1"/>
  <c r="K19" i="7" s="1"/>
  <c r="K18" i="7" a="1"/>
  <c r="K18" i="7" s="1"/>
  <c r="K17" i="7" a="1"/>
  <c r="K17" i="7" s="1"/>
  <c r="K16" i="7" a="1"/>
  <c r="K16" i="7" s="1"/>
  <c r="K15" i="7" a="1"/>
  <c r="K15" i="7" s="1"/>
  <c r="K14" i="7" a="1"/>
  <c r="K14" i="7" s="1"/>
  <c r="K13" i="7" a="1"/>
  <c r="K13" i="7" s="1"/>
  <c r="K12" i="7" a="1"/>
  <c r="K12" i="7" s="1"/>
  <c r="K11" i="7" a="1"/>
  <c r="K11" i="7" s="1"/>
  <c r="K10" i="7" a="1"/>
  <c r="K10" i="7" s="1"/>
  <c r="K9" i="7" a="1"/>
  <c r="K9" i="7" s="1"/>
  <c r="K8" i="7" a="1"/>
  <c r="K8" i="7" s="1"/>
  <c r="K7" i="7" a="1"/>
  <c r="K7" i="7" s="1"/>
  <c r="K6" i="7" a="1"/>
  <c r="K6" i="7" s="1"/>
  <c r="K5" i="7" a="1"/>
  <c r="K5" i="7" s="1"/>
  <c r="K4" i="7" a="1"/>
  <c r="K4" i="7" s="1"/>
  <c r="K3" i="7" a="1"/>
  <c r="K3" i="7" s="1"/>
  <c r="K2" i="7" a="1"/>
  <c r="K2" i="7" s="1"/>
  <c r="C3" i="12" a="1"/>
  <c r="C3" i="12" s="1"/>
  <c r="D3" i="12" a="1"/>
  <c r="D3" i="12" s="1"/>
  <c r="C4" i="12" a="1"/>
  <c r="C4" i="12" s="1"/>
  <c r="D4" i="12" a="1"/>
  <c r="D4" i="12" s="1"/>
  <c r="C5" i="12" a="1"/>
  <c r="C5" i="12" s="1"/>
  <c r="D5" i="12" a="1"/>
  <c r="D5" i="12" s="1"/>
  <c r="C6" i="12" a="1"/>
  <c r="C6" i="12" s="1"/>
  <c r="D6" i="12" a="1"/>
  <c r="D6" i="12" s="1"/>
  <c r="C7" i="12" a="1"/>
  <c r="C7" i="12" s="1"/>
  <c r="D7" i="12" a="1"/>
  <c r="D7" i="12"/>
  <c r="C8" i="12" a="1"/>
  <c r="C8" i="12" s="1"/>
  <c r="D8" i="12" a="1"/>
  <c r="D8" i="12" s="1"/>
  <c r="C9" i="12" a="1"/>
  <c r="C9" i="12" s="1"/>
  <c r="D9" i="12" a="1"/>
  <c r="D9" i="12" s="1"/>
  <c r="C10" i="12" a="1"/>
  <c r="C10" i="12"/>
  <c r="D10" i="12" a="1"/>
  <c r="D10" i="12" s="1"/>
  <c r="C11" i="12" a="1"/>
  <c r="C11" i="12" s="1"/>
  <c r="D11" i="12" a="1"/>
  <c r="D11" i="12" s="1"/>
  <c r="C12" i="12" a="1"/>
  <c r="C12" i="12"/>
  <c r="D12" i="12" a="1"/>
  <c r="D12" i="12" s="1"/>
  <c r="C13" i="12" a="1"/>
  <c r="C13" i="12" s="1"/>
  <c r="D13" i="12" a="1"/>
  <c r="D13" i="12" s="1"/>
  <c r="C14" i="12" a="1"/>
  <c r="C14" i="12" s="1"/>
  <c r="D14" i="12" a="1"/>
  <c r="D14" i="12" s="1"/>
  <c r="C15" i="12" a="1"/>
  <c r="C15" i="12" s="1"/>
  <c r="D15" i="12" a="1"/>
  <c r="D15" i="12"/>
  <c r="C16" i="12" a="1"/>
  <c r="C16" i="12" s="1"/>
  <c r="D16" i="12" a="1"/>
  <c r="D16" i="12" s="1"/>
  <c r="C17" i="12" a="1"/>
  <c r="C17" i="12" s="1"/>
  <c r="D17" i="12" a="1"/>
  <c r="D17" i="12"/>
  <c r="C18" i="12" a="1"/>
  <c r="C18" i="12"/>
  <c r="D18" i="12" a="1"/>
  <c r="D18" i="12" s="1"/>
  <c r="C19" i="12" a="1"/>
  <c r="C19" i="12" s="1"/>
  <c r="D19" i="12" a="1"/>
  <c r="D19" i="12" s="1"/>
  <c r="C20" i="12" a="1"/>
  <c r="C20" i="12" s="1"/>
  <c r="D20" i="12" a="1"/>
  <c r="D20" i="12" s="1"/>
  <c r="C21" i="12" a="1"/>
  <c r="C21" i="12" s="1"/>
  <c r="D21" i="12" a="1"/>
  <c r="D21" i="12" s="1"/>
  <c r="C22" i="12" a="1"/>
  <c r="C22" i="12" s="1"/>
  <c r="D22" i="12" a="1"/>
  <c r="D22" i="12" s="1"/>
  <c r="C23" i="12" a="1"/>
  <c r="C23" i="12" s="1"/>
  <c r="D23" i="12" a="1"/>
  <c r="D23" i="12" s="1"/>
  <c r="C24" i="12" a="1"/>
  <c r="C24" i="12"/>
  <c r="D24" i="12" a="1"/>
  <c r="D24" i="12" s="1"/>
  <c r="C25" i="12" a="1"/>
  <c r="C25" i="12" s="1"/>
  <c r="D25" i="12" a="1"/>
  <c r="D25" i="12" s="1"/>
  <c r="C26" i="12" a="1"/>
  <c r="C26" i="12" s="1"/>
  <c r="D26" i="12" a="1"/>
  <c r="D26" i="12" s="1"/>
  <c r="C27" i="12" a="1"/>
  <c r="C27" i="12" s="1"/>
  <c r="D27" i="12" a="1"/>
  <c r="D27" i="12" s="1"/>
  <c r="C28" i="12" a="1"/>
  <c r="C28" i="12" s="1"/>
  <c r="D28" i="12" a="1"/>
  <c r="D28" i="12" s="1"/>
  <c r="C29" i="12" a="1"/>
  <c r="C29" i="12" s="1"/>
  <c r="D29" i="12" a="1"/>
  <c r="D29" i="12" s="1"/>
  <c r="C30" i="12" a="1"/>
  <c r="C30" i="12" s="1"/>
  <c r="D30" i="12" a="1"/>
  <c r="D30" i="12" s="1"/>
  <c r="C31" i="12" a="1"/>
  <c r="C31" i="12" s="1"/>
  <c r="D31" i="12" a="1"/>
  <c r="D31" i="12" s="1"/>
  <c r="C32" i="12" a="1"/>
  <c r="C32" i="12" s="1"/>
  <c r="D32" i="12" a="1"/>
  <c r="D32" i="12" s="1"/>
  <c r="C33" i="12" a="1"/>
  <c r="C33" i="12" s="1"/>
  <c r="D33" i="12" a="1"/>
  <c r="D33" i="12"/>
  <c r="C34" i="12" a="1"/>
  <c r="C34" i="12"/>
  <c r="D34" i="12" a="1"/>
  <c r="D34" i="12" s="1"/>
  <c r="C35" i="12" a="1"/>
  <c r="C35" i="12" s="1"/>
  <c r="D35" i="12" a="1"/>
  <c r="D35" i="12" s="1"/>
  <c r="C36" i="12" a="1"/>
  <c r="C36" i="12" s="1"/>
  <c r="D36" i="12" a="1"/>
  <c r="D36" i="12" s="1"/>
  <c r="C37" i="12" a="1"/>
  <c r="C37" i="12" s="1"/>
  <c r="D37" i="12" a="1"/>
  <c r="D37" i="12" s="1"/>
  <c r="C38" i="12" a="1"/>
  <c r="C38" i="12" s="1"/>
  <c r="D38" i="12" a="1"/>
  <c r="D38" i="12" s="1"/>
  <c r="C39" i="12" a="1"/>
  <c r="C39" i="12" s="1"/>
  <c r="D39" i="12" a="1"/>
  <c r="D39" i="12" s="1"/>
  <c r="C40" i="12" a="1"/>
  <c r="C40" i="12"/>
  <c r="D40" i="12" a="1"/>
  <c r="D40" i="12" s="1"/>
  <c r="C41" i="12" a="1"/>
  <c r="C41" i="12" s="1"/>
  <c r="D41" i="12" a="1"/>
  <c r="D41" i="12" s="1"/>
  <c r="C42" i="12" a="1"/>
  <c r="C42" i="12" s="1"/>
  <c r="D42" i="12" a="1"/>
  <c r="D42" i="12" s="1"/>
  <c r="C43" i="12" a="1"/>
  <c r="C43" i="12" s="1"/>
  <c r="D43" i="12" a="1"/>
  <c r="D43" i="12" s="1"/>
  <c r="C44" i="12" a="1"/>
  <c r="C44" i="12" s="1"/>
  <c r="D44" i="12" a="1"/>
  <c r="D44" i="12" s="1"/>
  <c r="C45" i="12" a="1"/>
  <c r="C45" i="12" s="1"/>
  <c r="D45" i="12" a="1"/>
  <c r="D45" i="12" s="1"/>
  <c r="C46" i="12" a="1"/>
  <c r="C46" i="12" s="1"/>
  <c r="D46" i="12" a="1"/>
  <c r="D46" i="12" s="1"/>
  <c r="C47" i="12" a="1"/>
  <c r="C47" i="12" s="1"/>
  <c r="D47" i="12" a="1"/>
  <c r="D47" i="12" s="1"/>
  <c r="C48" i="12" a="1"/>
  <c r="C48" i="12" s="1"/>
  <c r="D48" i="12" a="1"/>
  <c r="D48" i="12" s="1"/>
  <c r="C49" i="12" a="1"/>
  <c r="C49" i="12" s="1"/>
  <c r="D49" i="12" a="1"/>
  <c r="D49" i="12" s="1"/>
  <c r="C50" i="12" a="1"/>
  <c r="C50" i="12" s="1"/>
  <c r="D50" i="12" a="1"/>
  <c r="D50" i="12" s="1"/>
  <c r="C51" i="12" a="1"/>
  <c r="C51" i="12" s="1"/>
  <c r="D51" i="12" a="1"/>
  <c r="D51" i="12"/>
  <c r="C52" i="12" a="1"/>
  <c r="C52" i="12" s="1"/>
  <c r="D52" i="12" a="1"/>
  <c r="D52" i="12" s="1"/>
  <c r="C53" i="12" a="1"/>
  <c r="C53" i="12" s="1"/>
  <c r="D53" i="12" a="1"/>
  <c r="D53" i="12"/>
  <c r="D2" i="12" a="1"/>
  <c r="D2" i="12" s="1"/>
  <c r="C2" i="12" a="1"/>
  <c r="C2" i="12" s="1"/>
  <c r="W19" i="14" l="1"/>
  <c r="W26" i="14"/>
  <c r="W27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54" i="14"/>
  <c r="U3" i="14"/>
  <c r="U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3" i="14"/>
  <c r="T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4" i="14"/>
  <c r="S3" i="14"/>
  <c r="T3" i="8"/>
  <c r="Q33" i="14"/>
  <c r="Q17" i="14"/>
  <c r="Q21" i="14"/>
  <c r="Q30" i="14"/>
  <c r="Q51" i="14"/>
  <c r="N41" i="14"/>
  <c r="L39" i="14"/>
  <c r="N34" i="14"/>
  <c r="N26" i="14"/>
  <c r="G22" i="14"/>
  <c r="L20" i="14"/>
  <c r="O17" i="14"/>
  <c r="N9" i="14"/>
  <c r="L3" i="14"/>
  <c r="L13" i="14"/>
  <c r="Q13" i="14"/>
  <c r="L43" i="14"/>
  <c r="N17" i="14"/>
  <c r="G17" i="14"/>
  <c r="L9" i="14"/>
  <c r="W47" i="14"/>
  <c r="L27" i="14"/>
  <c r="L48" i="14"/>
  <c r="N42" i="14"/>
  <c r="L54" i="14"/>
  <c r="Q54" i="14"/>
  <c r="L12" i="14"/>
  <c r="L22" i="14"/>
  <c r="Q22" i="14"/>
  <c r="L35" i="14"/>
  <c r="N35" i="14"/>
  <c r="L4" i="14"/>
  <c r="W4" i="14"/>
  <c r="L24" i="14"/>
  <c r="W24" i="14"/>
  <c r="N25" i="14"/>
  <c r="L11" i="14"/>
  <c r="W11" i="14"/>
  <c r="L7" i="14"/>
  <c r="L10" i="14"/>
  <c r="Q10" i="14"/>
  <c r="L51" i="14"/>
  <c r="W51" i="14"/>
  <c r="L44" i="14"/>
  <c r="W44" i="14"/>
  <c r="W52" i="14"/>
  <c r="W3" i="14"/>
  <c r="L18" i="14"/>
  <c r="L28" i="14"/>
  <c r="W28" i="14"/>
  <c r="L26" i="14"/>
  <c r="W46" i="14"/>
  <c r="W32" i="14"/>
  <c r="L53" i="14"/>
  <c r="Q53" i="14"/>
  <c r="N15" i="14"/>
  <c r="L14" i="14"/>
  <c r="L30" i="14"/>
  <c r="W30" i="14"/>
  <c r="W36" i="14"/>
  <c r="Q5" i="14"/>
  <c r="L40" i="14"/>
  <c r="N40" i="14"/>
  <c r="N50" i="14"/>
  <c r="L8" i="14"/>
  <c r="L6" i="14"/>
  <c r="Q6" i="14"/>
  <c r="W20" i="14"/>
  <c r="W23" i="14"/>
  <c r="L31" i="14"/>
  <c r="N31" i="14"/>
  <c r="L29" i="14"/>
  <c r="N29" i="14"/>
  <c r="N45" i="14"/>
  <c r="W21" i="14"/>
  <c r="L38" i="14"/>
  <c r="L33" i="14"/>
  <c r="N37" i="14"/>
  <c r="N23" i="14" l="1"/>
  <c r="N6" i="14"/>
  <c r="L34" i="14"/>
  <c r="L32" i="14"/>
  <c r="L41" i="14"/>
  <c r="L23" i="14"/>
  <c r="Q50" i="14"/>
  <c r="W15" i="14"/>
  <c r="N33" i="14"/>
  <c r="Q52" i="14"/>
  <c r="Q47" i="14"/>
  <c r="W50" i="14"/>
  <c r="L37" i="14"/>
  <c r="N20" i="14"/>
  <c r="L36" i="14"/>
  <c r="N19" i="14"/>
  <c r="N30" i="14"/>
  <c r="Q16" i="14"/>
  <c r="Q3" i="14"/>
  <c r="G27" i="14"/>
  <c r="W42" i="14"/>
  <c r="L17" i="14"/>
  <c r="Q42" i="14"/>
  <c r="L21" i="14"/>
  <c r="L16" i="14"/>
  <c r="L49" i="14"/>
  <c r="N32" i="14"/>
  <c r="N27" i="14"/>
  <c r="N22" i="14"/>
  <c r="Q36" i="14"/>
  <c r="Q19" i="14"/>
  <c r="Q9" i="14"/>
  <c r="W35" i="14"/>
  <c r="W10" i="14"/>
  <c r="L45" i="14"/>
  <c r="L50" i="14"/>
  <c r="L15" i="14"/>
  <c r="N51" i="14"/>
  <c r="L25" i="14"/>
  <c r="N4" i="14"/>
  <c r="L42" i="14"/>
  <c r="N5" i="14"/>
  <c r="L5" i="14"/>
  <c r="W14" i="14"/>
  <c r="Q14" i="14"/>
  <c r="N14" i="14"/>
  <c r="N18" i="14"/>
  <c r="W18" i="14"/>
  <c r="L52" i="14"/>
  <c r="N7" i="14"/>
  <c r="W7" i="14"/>
  <c r="W12" i="14"/>
  <c r="N12" i="14"/>
  <c r="L47" i="14"/>
  <c r="N47" i="14"/>
  <c r="W43" i="14"/>
  <c r="N43" i="14"/>
  <c r="N38" i="14"/>
  <c r="W38" i="14"/>
  <c r="N46" i="14"/>
  <c r="L46" i="14"/>
  <c r="W8" i="14"/>
  <c r="N8" i="14"/>
  <c r="Q43" i="14"/>
  <c r="O18" i="14"/>
  <c r="N39" i="14"/>
  <c r="Q37" i="14"/>
  <c r="G29" i="14"/>
  <c r="O40" i="14"/>
  <c r="G53" i="14"/>
  <c r="G24" i="14"/>
  <c r="W34" i="14"/>
  <c r="N3" i="14"/>
  <c r="N11" i="14"/>
  <c r="N28" i="14"/>
  <c r="N36" i="14"/>
  <c r="N44" i="14"/>
  <c r="N52" i="14"/>
  <c r="Q46" i="14"/>
  <c r="Q45" i="14"/>
  <c r="Q23" i="14"/>
  <c r="Q34" i="14"/>
  <c r="Q44" i="14"/>
  <c r="Q27" i="14"/>
  <c r="G36" i="14"/>
  <c r="G26" i="14"/>
  <c r="G35" i="14"/>
  <c r="W49" i="14"/>
  <c r="W41" i="14"/>
  <c r="W33" i="14"/>
  <c r="W25" i="14"/>
  <c r="W17" i="14"/>
  <c r="W9" i="14"/>
  <c r="G8" i="14"/>
  <c r="N16" i="14"/>
  <c r="L19" i="14"/>
  <c r="Q24" i="14"/>
  <c r="G11" i="14"/>
  <c r="W40" i="14"/>
  <c r="W16" i="14"/>
  <c r="N13" i="14"/>
  <c r="N54" i="14"/>
  <c r="Q8" i="14"/>
  <c r="G34" i="14"/>
  <c r="W39" i="14"/>
  <c r="N10" i="14"/>
  <c r="Q4" i="14"/>
  <c r="Q29" i="14"/>
  <c r="Q38" i="14"/>
  <c r="Q20" i="14"/>
  <c r="Q26" i="14"/>
  <c r="Q35" i="14"/>
  <c r="G33" i="14"/>
  <c r="G30" i="14"/>
  <c r="G28" i="14"/>
  <c r="G10" i="14"/>
  <c r="G54" i="14"/>
  <c r="G13" i="14"/>
  <c r="W54" i="14"/>
  <c r="W22" i="14"/>
  <c r="W6" i="14"/>
  <c r="O38" i="14"/>
  <c r="N49" i="14"/>
  <c r="Q39" i="14"/>
  <c r="G21" i="14"/>
  <c r="W48" i="14"/>
  <c r="Q49" i="14"/>
  <c r="Q12" i="14"/>
  <c r="W31" i="14"/>
  <c r="N21" i="14"/>
  <c r="N24" i="14"/>
  <c r="N48" i="14"/>
  <c r="Q28" i="14"/>
  <c r="Q32" i="14"/>
  <c r="Q41" i="14"/>
  <c r="G15" i="14"/>
  <c r="G52" i="14"/>
  <c r="G25" i="14"/>
  <c r="W53" i="14"/>
  <c r="W45" i="14"/>
  <c r="W37" i="14"/>
  <c r="W29" i="14"/>
  <c r="W13" i="14"/>
  <c r="W5" i="14"/>
  <c r="Q7" i="14"/>
  <c r="G16" i="14"/>
  <c r="Q11" i="14"/>
  <c r="Q18" i="14"/>
  <c r="G32" i="14"/>
  <c r="N53" i="14"/>
  <c r="Q31" i="14"/>
  <c r="Q40" i="14"/>
  <c r="Q15" i="14"/>
  <c r="Q25" i="14"/>
  <c r="Q48" i="14"/>
  <c r="G23" i="14"/>
  <c r="G51" i="14"/>
  <c r="G6" i="14"/>
  <c r="O6" i="14"/>
  <c r="G4" i="14"/>
  <c r="G12" i="14"/>
  <c r="G3" i="14"/>
  <c r="G14" i="14"/>
  <c r="O5" i="14"/>
  <c r="O3" i="14"/>
  <c r="O4" i="14"/>
  <c r="G7" i="14"/>
  <c r="O7" i="14"/>
  <c r="G9" i="14"/>
  <c r="O9" i="14"/>
  <c r="O11" i="14"/>
  <c r="O8" i="14"/>
  <c r="O10" i="14"/>
  <c r="O14" i="14"/>
  <c r="O31" i="14"/>
  <c r="O21" i="14"/>
  <c r="G49" i="14"/>
  <c r="O49" i="14"/>
  <c r="G18" i="14"/>
  <c r="O12" i="14"/>
  <c r="O13" i="14"/>
  <c r="O33" i="14"/>
  <c r="G20" i="14"/>
  <c r="O20" i="14"/>
  <c r="O30" i="14"/>
  <c r="O26" i="14"/>
  <c r="O35" i="14"/>
  <c r="G41" i="14"/>
  <c r="G39" i="14"/>
  <c r="G5" i="14"/>
  <c r="O36" i="14"/>
  <c r="O28" i="14"/>
  <c r="G19" i="14"/>
  <c r="O19" i="14"/>
  <c r="O22" i="14"/>
  <c r="O41" i="14"/>
  <c r="G45" i="14"/>
  <c r="O45" i="14"/>
  <c r="O25" i="14"/>
  <c r="G48" i="14"/>
  <c r="O48" i="14"/>
  <c r="G38" i="14"/>
  <c r="O54" i="14"/>
  <c r="G43" i="14"/>
  <c r="O43" i="14"/>
  <c r="O23" i="14"/>
  <c r="O34" i="14"/>
  <c r="G46" i="14"/>
  <c r="O46" i="14"/>
  <c r="G44" i="14"/>
  <c r="O44" i="14"/>
  <c r="O27" i="14"/>
  <c r="O32" i="14"/>
  <c r="O51" i="14"/>
  <c r="G47" i="14"/>
  <c r="O47" i="14"/>
  <c r="G40" i="14"/>
  <c r="G31" i="14"/>
  <c r="O16" i="14"/>
  <c r="O15" i="14"/>
  <c r="O39" i="14"/>
  <c r="O29" i="14"/>
  <c r="G50" i="14"/>
  <c r="O50" i="14"/>
  <c r="O53" i="14"/>
  <c r="O52" i="14"/>
  <c r="O24" i="14"/>
  <c r="G42" i="14"/>
  <c r="O42" i="14"/>
  <c r="O37" i="14"/>
  <c r="G37" i="14"/>
  <c r="V30" i="14"/>
  <c r="V25" i="14"/>
  <c r="V34" i="14"/>
  <c r="V46" i="14"/>
  <c r="V18" i="14"/>
  <c r="V33" i="14"/>
  <c r="Q3" i="8"/>
  <c r="V17" i="14"/>
  <c r="V29" i="14"/>
  <c r="V50" i="14"/>
  <c r="V28" i="14"/>
  <c r="V12" i="14"/>
  <c r="V11" i="14"/>
  <c r="V13" i="14"/>
  <c r="V5" i="14"/>
  <c r="V7" i="14" l="1"/>
  <c r="V23" i="14"/>
  <c r="V3" i="14"/>
  <c r="V44" i="14"/>
  <c r="V49" i="14"/>
  <c r="V38" i="14"/>
  <c r="V19" i="14"/>
  <c r="V26" i="14"/>
  <c r="V53" i="14"/>
  <c r="V22" i="14"/>
  <c r="V41" i="14"/>
  <c r="V27" i="14"/>
  <c r="V4" i="14"/>
  <c r="V21" i="14"/>
  <c r="V10" i="14"/>
  <c r="V51" i="14"/>
  <c r="V42" i="14"/>
  <c r="V36" i="14"/>
  <c r="V9" i="14"/>
  <c r="V45" i="14"/>
  <c r="V43" i="14"/>
  <c r="V31" i="14"/>
  <c r="V24" i="14"/>
  <c r="V40" i="14"/>
  <c r="V16" i="14"/>
  <c r="V35" i="14"/>
  <c r="V8" i="14"/>
  <c r="V32" i="14"/>
  <c r="V20" i="14"/>
  <c r="V52" i="14"/>
  <c r="V15" i="14"/>
  <c r="V47" i="14"/>
  <c r="V14" i="14"/>
  <c r="V39" i="14"/>
  <c r="V48" i="14"/>
  <c r="V6" i="14"/>
  <c r="V37" i="14"/>
  <c r="V54" i="14"/>
  <c r="J21" i="14" l="1"/>
  <c r="H21" i="14"/>
  <c r="E21" i="14"/>
  <c r="C21" i="14"/>
  <c r="H45" i="14"/>
  <c r="E45" i="14"/>
  <c r="J45" i="14"/>
  <c r="C45" i="14"/>
  <c r="H15" i="14"/>
  <c r="J15" i="14"/>
  <c r="E15" i="14"/>
  <c r="C15" i="14"/>
  <c r="J52" i="14"/>
  <c r="E52" i="14"/>
  <c r="H52" i="14"/>
  <c r="C52" i="14"/>
  <c r="H25" i="14"/>
  <c r="E25" i="14"/>
  <c r="C25" i="14"/>
  <c r="J25" i="14"/>
  <c r="E42" i="14"/>
  <c r="C42" i="14"/>
  <c r="H42" i="14"/>
  <c r="J42" i="14"/>
  <c r="J29" i="14"/>
  <c r="H29" i="14"/>
  <c r="E29" i="14"/>
  <c r="C29" i="14"/>
  <c r="H40" i="14"/>
  <c r="E40" i="14"/>
  <c r="C40" i="14"/>
  <c r="J40" i="14"/>
  <c r="E53" i="14"/>
  <c r="H53" i="14"/>
  <c r="J53" i="14"/>
  <c r="C53" i="14"/>
  <c r="E39" i="14"/>
  <c r="H39" i="14"/>
  <c r="J39" i="14"/>
  <c r="C39" i="14"/>
  <c r="C24" i="14"/>
  <c r="J24" i="14"/>
  <c r="H24" i="14"/>
  <c r="E24" i="14"/>
  <c r="H48" i="14"/>
  <c r="C48" i="14"/>
  <c r="E48" i="14"/>
  <c r="J48" i="14"/>
  <c r="J27" i="14"/>
  <c r="E27" i="14"/>
  <c r="C27" i="14"/>
  <c r="H27" i="14"/>
  <c r="H47" i="14"/>
  <c r="J47" i="14"/>
  <c r="E47" i="14"/>
  <c r="C47" i="14"/>
  <c r="J16" i="14"/>
  <c r="H16" i="14"/>
  <c r="E16" i="14"/>
  <c r="C16" i="14"/>
  <c r="J11" i="14"/>
  <c r="H11" i="14"/>
  <c r="E11" i="14"/>
  <c r="C11" i="14"/>
  <c r="C34" i="14"/>
  <c r="H34" i="14"/>
  <c r="E34" i="14"/>
  <c r="J34" i="14"/>
  <c r="J41" i="14"/>
  <c r="H41" i="14"/>
  <c r="C41" i="14"/>
  <c r="E41" i="14"/>
  <c r="E46" i="14"/>
  <c r="H46" i="14"/>
  <c r="J46" i="14"/>
  <c r="C46" i="14"/>
  <c r="E37" i="14"/>
  <c r="H37" i="14"/>
  <c r="J37" i="14"/>
  <c r="C37" i="14"/>
  <c r="C20" i="14"/>
  <c r="E20" i="14"/>
  <c r="J20" i="14"/>
  <c r="H20" i="14"/>
  <c r="J36" i="14"/>
  <c r="H36" i="14"/>
  <c r="E36" i="14"/>
  <c r="C36" i="14"/>
  <c r="E26" i="14"/>
  <c r="H26" i="14"/>
  <c r="J26" i="14"/>
  <c r="C26" i="14"/>
  <c r="H19" i="14"/>
  <c r="E19" i="14"/>
  <c r="J19" i="14"/>
  <c r="C19" i="14"/>
  <c r="J35" i="14"/>
  <c r="E35" i="14"/>
  <c r="H35" i="14"/>
  <c r="C35" i="14"/>
  <c r="E9" i="14"/>
  <c r="H9" i="14"/>
  <c r="J9" i="14"/>
  <c r="C9" i="14"/>
  <c r="J3" i="14"/>
  <c r="E3" i="14"/>
  <c r="H3" i="14"/>
  <c r="C3" i="14"/>
  <c r="E31" i="14"/>
  <c r="J31" i="14"/>
  <c r="C31" i="14"/>
  <c r="H31" i="14"/>
  <c r="J44" i="14"/>
  <c r="E44" i="14"/>
  <c r="H44" i="14"/>
  <c r="C44" i="14"/>
  <c r="H5" i="14"/>
  <c r="E5" i="14"/>
  <c r="J5" i="14"/>
  <c r="C5" i="14"/>
  <c r="H4" i="14"/>
  <c r="E4" i="14"/>
  <c r="C4" i="14"/>
  <c r="J4" i="14"/>
  <c r="J33" i="14"/>
  <c r="H33" i="14"/>
  <c r="E33" i="14"/>
  <c r="C33" i="14"/>
  <c r="C6" i="14"/>
  <c r="H6" i="14"/>
  <c r="E6" i="14"/>
  <c r="J6" i="14"/>
  <c r="H30" i="14"/>
  <c r="E30" i="14"/>
  <c r="C30" i="14"/>
  <c r="J30" i="14"/>
  <c r="J28" i="14"/>
  <c r="H28" i="14"/>
  <c r="E28" i="14"/>
  <c r="C28" i="14"/>
  <c r="J10" i="14"/>
  <c r="E10" i="14"/>
  <c r="H10" i="14"/>
  <c r="C10" i="14"/>
  <c r="H22" i="14"/>
  <c r="J22" i="14"/>
  <c r="C22" i="14"/>
  <c r="E22" i="14"/>
  <c r="J49" i="14"/>
  <c r="H49" i="14"/>
  <c r="E49" i="14"/>
  <c r="C49" i="14"/>
  <c r="E50" i="14"/>
  <c r="J50" i="14"/>
  <c r="H50" i="14"/>
  <c r="C50" i="14"/>
  <c r="J32" i="14"/>
  <c r="H32" i="14"/>
  <c r="C32" i="14"/>
  <c r="E32" i="14"/>
  <c r="C23" i="14"/>
  <c r="H23" i="14"/>
  <c r="J23" i="14"/>
  <c r="E23" i="14"/>
  <c r="E51" i="14"/>
  <c r="C51" i="14"/>
  <c r="H51" i="14"/>
  <c r="J51" i="14"/>
  <c r="E38" i="14"/>
  <c r="H38" i="14"/>
  <c r="C38" i="14"/>
  <c r="J38" i="14"/>
  <c r="J8" i="14"/>
  <c r="H8" i="14"/>
  <c r="C8" i="14"/>
  <c r="E8" i="14"/>
  <c r="E14" i="14"/>
  <c r="J14" i="14"/>
  <c r="C14" i="14"/>
  <c r="H14" i="14"/>
  <c r="H18" i="14"/>
  <c r="J18" i="14"/>
  <c r="E18" i="14"/>
  <c r="C18" i="14"/>
  <c r="J7" i="14"/>
  <c r="E7" i="14"/>
  <c r="C7" i="14"/>
  <c r="H7" i="14"/>
  <c r="H12" i="14"/>
  <c r="E12" i="14"/>
  <c r="J12" i="14"/>
  <c r="C12" i="14"/>
  <c r="C17" i="14"/>
  <c r="J17" i="14"/>
  <c r="E17" i="14"/>
  <c r="H17" i="14"/>
  <c r="E54" i="14"/>
  <c r="H54" i="14"/>
  <c r="C54" i="14"/>
  <c r="J54" i="14"/>
  <c r="J43" i="14"/>
  <c r="E43" i="14"/>
  <c r="H43" i="14"/>
  <c r="C43" i="14"/>
  <c r="J13" i="14"/>
  <c r="E13" i="14"/>
  <c r="H13" i="14"/>
  <c r="C13" i="14"/>
  <c r="U37" i="10" l="1"/>
  <c r="U23" i="8"/>
  <c r="T37" i="10"/>
  <c r="T23" i="8"/>
  <c r="T25" i="10"/>
  <c r="U18" i="8"/>
  <c r="U25" i="10"/>
  <c r="U15" i="10"/>
  <c r="T15" i="10"/>
  <c r="U34" i="8"/>
  <c r="U45" i="10"/>
  <c r="U33" i="8"/>
  <c r="T45" i="10"/>
  <c r="S23" i="8"/>
  <c r="S37" i="10"/>
  <c r="S25" i="10"/>
  <c r="S15" i="10"/>
  <c r="S45" i="10"/>
  <c r="U43" i="8"/>
  <c r="U13" i="10"/>
  <c r="T13" i="10"/>
  <c r="T11" i="10"/>
  <c r="U26" i="8"/>
  <c r="U11" i="10"/>
  <c r="U6" i="8"/>
  <c r="U49" i="10"/>
  <c r="T49" i="10"/>
  <c r="U21" i="10"/>
  <c r="U31" i="8"/>
  <c r="T21" i="10"/>
  <c r="S4" i="10"/>
  <c r="S46" i="10"/>
  <c r="S5" i="10"/>
  <c r="S16" i="10"/>
  <c r="S23" i="10"/>
  <c r="S21" i="10"/>
  <c r="U43" i="10"/>
  <c r="U4" i="8"/>
  <c r="T43" i="10"/>
  <c r="U27" i="10"/>
  <c r="U40" i="8"/>
  <c r="T27" i="10"/>
  <c r="U12" i="10"/>
  <c r="U52" i="8"/>
  <c r="T12" i="10"/>
  <c r="U17" i="8"/>
  <c r="T41" i="10"/>
  <c r="U41" i="10"/>
  <c r="T7" i="10"/>
  <c r="U7" i="10"/>
  <c r="U38" i="8"/>
  <c r="U44" i="10"/>
  <c r="U13" i="8"/>
  <c r="T44" i="10"/>
  <c r="U18" i="10"/>
  <c r="U39" i="8"/>
  <c r="T18" i="10"/>
  <c r="T32" i="10"/>
  <c r="U10" i="8"/>
  <c r="U32" i="10"/>
  <c r="U14" i="10"/>
  <c r="U51" i="8"/>
  <c r="T14" i="10"/>
  <c r="U34" i="10"/>
  <c r="U41" i="8"/>
  <c r="T34" i="10"/>
  <c r="T8" i="10"/>
  <c r="U42" i="8"/>
  <c r="U8" i="10"/>
  <c r="T31" i="10"/>
  <c r="U31" i="10"/>
  <c r="U9" i="8"/>
  <c r="U38" i="10"/>
  <c r="U25" i="8"/>
  <c r="T38" i="10"/>
  <c r="U42" i="10"/>
  <c r="U15" i="8"/>
  <c r="T42" i="10"/>
  <c r="T19" i="10"/>
  <c r="U27" i="8"/>
  <c r="U19" i="10"/>
  <c r="U20" i="10"/>
  <c r="U32" i="8"/>
  <c r="T20" i="10"/>
  <c r="S35" i="10"/>
  <c r="S26" i="10"/>
  <c r="S50" i="10"/>
  <c r="U4" i="10"/>
  <c r="U54" i="8"/>
  <c r="T4" i="10"/>
  <c r="U46" i="10"/>
  <c r="U48" i="8"/>
  <c r="T46" i="10"/>
  <c r="U37" i="8"/>
  <c r="T16" i="10"/>
  <c r="U16" i="10"/>
  <c r="S54" i="10"/>
  <c r="S3" i="10"/>
  <c r="S49" i="10"/>
  <c r="S43" i="10"/>
  <c r="S27" i="10"/>
  <c r="S12" i="10"/>
  <c r="S41" i="10"/>
  <c r="S7" i="10"/>
  <c r="S44" i="10"/>
  <c r="S18" i="10"/>
  <c r="S32" i="10"/>
  <c r="S14" i="10"/>
  <c r="S34" i="10"/>
  <c r="S8" i="10"/>
  <c r="S31" i="10"/>
  <c r="S38" i="10"/>
  <c r="T9" i="10"/>
  <c r="U35" i="8"/>
  <c r="U9" i="10"/>
  <c r="U52" i="10"/>
  <c r="U21" i="8"/>
  <c r="T52" i="10"/>
  <c r="U50" i="10"/>
  <c r="U11" i="8"/>
  <c r="T50" i="10"/>
  <c r="S9" i="10"/>
  <c r="S52" i="10"/>
  <c r="S36" i="10"/>
  <c r="U54" i="10"/>
  <c r="U3" i="8"/>
  <c r="T54" i="10"/>
  <c r="T3" i="10"/>
  <c r="U46" i="8"/>
  <c r="U3" i="10"/>
  <c r="U5" i="10"/>
  <c r="U47" i="8"/>
  <c r="T5" i="10"/>
  <c r="S47" i="10"/>
  <c r="S11" i="10"/>
  <c r="U53" i="8"/>
  <c r="U17" i="10"/>
  <c r="T17" i="10"/>
  <c r="U22" i="10"/>
  <c r="U30" i="8"/>
  <c r="T22" i="10"/>
  <c r="U44" i="8"/>
  <c r="U24" i="10"/>
  <c r="T24" i="10"/>
  <c r="U10" i="10"/>
  <c r="U19" i="8"/>
  <c r="T10" i="10"/>
  <c r="U39" i="10"/>
  <c r="U29" i="8"/>
  <c r="T39" i="10"/>
  <c r="U28" i="10"/>
  <c r="U36" i="8"/>
  <c r="T28" i="10"/>
  <c r="U53" i="10"/>
  <c r="U7" i="8"/>
  <c r="T53" i="10"/>
  <c r="U30" i="10"/>
  <c r="U22" i="8"/>
  <c r="T30" i="10"/>
  <c r="U20" i="8"/>
  <c r="U40" i="10"/>
  <c r="T40" i="10"/>
  <c r="U6" i="10"/>
  <c r="U49" i="8"/>
  <c r="T6" i="10"/>
  <c r="U29" i="10"/>
  <c r="U24" i="8"/>
  <c r="T29" i="10"/>
  <c r="U5" i="8"/>
  <c r="U33" i="10"/>
  <c r="T33" i="10"/>
  <c r="T35" i="10"/>
  <c r="U50" i="8"/>
  <c r="U35" i="10"/>
  <c r="U26" i="10"/>
  <c r="U14" i="8"/>
  <c r="T26" i="10"/>
  <c r="U36" i="10"/>
  <c r="U16" i="8"/>
  <c r="T36" i="10"/>
  <c r="S42" i="10"/>
  <c r="S19" i="10"/>
  <c r="S20" i="10"/>
  <c r="U47" i="10"/>
  <c r="T47" i="10"/>
  <c r="U28" i="8"/>
  <c r="T51" i="10"/>
  <c r="U12" i="8"/>
  <c r="U51" i="10"/>
  <c r="U23" i="10"/>
  <c r="T23" i="10"/>
  <c r="U45" i="8"/>
  <c r="S13" i="10"/>
  <c r="S51" i="10"/>
  <c r="U8" i="8"/>
  <c r="U48" i="10"/>
  <c r="T48" i="10"/>
  <c r="S17" i="10"/>
  <c r="S48" i="10"/>
  <c r="S22" i="10"/>
  <c r="S24" i="10"/>
  <c r="S10" i="10"/>
  <c r="S39" i="10"/>
  <c r="S28" i="10"/>
  <c r="S53" i="10"/>
  <c r="S30" i="10"/>
  <c r="S40" i="10"/>
  <c r="S6" i="10"/>
  <c r="S29" i="10"/>
  <c r="S33" i="10"/>
  <c r="W13" i="10"/>
  <c r="Q17" i="10"/>
  <c r="W35" i="8"/>
  <c r="Q47" i="10"/>
  <c r="Q27" i="10"/>
  <c r="Q8" i="8"/>
  <c r="W42" i="10"/>
  <c r="W54" i="10"/>
  <c r="W12" i="10"/>
  <c r="Q22" i="10"/>
  <c r="Q50" i="8"/>
  <c r="Q54" i="8"/>
  <c r="W17" i="8"/>
  <c r="W44" i="8"/>
  <c r="W25" i="10"/>
  <c r="W11" i="10"/>
  <c r="W38" i="8"/>
  <c r="W10" i="10"/>
  <c r="Q19" i="10"/>
  <c r="W13" i="8"/>
  <c r="W39" i="10"/>
  <c r="Q21" i="8"/>
  <c r="Q3" i="10"/>
  <c r="Q39" i="8"/>
  <c r="W36" i="8"/>
  <c r="Q14" i="8"/>
  <c r="Q32" i="10"/>
  <c r="Q53" i="10"/>
  <c r="W15" i="10"/>
  <c r="W49" i="10"/>
  <c r="W22" i="8"/>
  <c r="W36" i="10"/>
  <c r="Q5" i="10"/>
  <c r="W41" i="8"/>
  <c r="Q40" i="10"/>
  <c r="W50" i="10"/>
  <c r="Q37" i="8"/>
  <c r="Q42" i="8"/>
  <c r="Q49" i="8"/>
  <c r="Q32" i="8"/>
  <c r="Q23" i="10"/>
  <c r="W9" i="8"/>
  <c r="W24" i="8"/>
  <c r="Q21" i="10"/>
  <c r="W25" i="8"/>
  <c r="W33" i="10"/>
  <c r="Q37" i="10"/>
  <c r="Q4" i="10" l="1"/>
  <c r="Q23" i="8"/>
  <c r="Q33" i="10"/>
  <c r="Q19" i="8"/>
  <c r="J17" i="8"/>
  <c r="W37" i="8"/>
  <c r="W16" i="10"/>
  <c r="W4" i="10"/>
  <c r="Q40" i="8"/>
  <c r="W19" i="8"/>
  <c r="Q30" i="10"/>
  <c r="W53" i="8"/>
  <c r="Q52" i="8"/>
  <c r="W46" i="8"/>
  <c r="V42" i="10"/>
  <c r="V21" i="10"/>
  <c r="V29" i="10"/>
  <c r="V24" i="10"/>
  <c r="V22" i="10"/>
  <c r="V20" i="10"/>
  <c r="V53" i="10"/>
  <c r="V30" i="10"/>
  <c r="V15" i="10"/>
  <c r="V44" i="10"/>
  <c r="V26" i="10"/>
  <c r="W16" i="8"/>
  <c r="Q9" i="10"/>
  <c r="Q29" i="10"/>
  <c r="Q24" i="10"/>
  <c r="Q27" i="8"/>
  <c r="W53" i="10"/>
  <c r="Q10" i="8"/>
  <c r="Q34" i="8"/>
  <c r="Q24" i="8"/>
  <c r="Q44" i="8"/>
  <c r="W28" i="8"/>
  <c r="W40" i="10"/>
  <c r="W7" i="8"/>
  <c r="W3" i="10"/>
  <c r="Q36" i="10"/>
  <c r="W18" i="10"/>
  <c r="Q15" i="10"/>
  <c r="Q20" i="10"/>
  <c r="W50" i="8"/>
  <c r="Q36" i="8"/>
  <c r="W45" i="8"/>
  <c r="W26" i="10"/>
  <c r="W5" i="8"/>
  <c r="W6" i="10"/>
  <c r="Q52" i="10"/>
  <c r="Q6" i="8"/>
  <c r="W34" i="8"/>
  <c r="Q26" i="10"/>
  <c r="Q16" i="8"/>
  <c r="W20" i="10"/>
  <c r="Q20" i="8"/>
  <c r="W14" i="8"/>
  <c r="W49" i="8"/>
  <c r="W21" i="8"/>
  <c r="Q49" i="10"/>
  <c r="Q50" i="10"/>
  <c r="W32" i="8"/>
  <c r="W41" i="10"/>
  <c r="Q28" i="10"/>
  <c r="W40" i="8"/>
  <c r="Q11" i="8"/>
  <c r="V39" i="10"/>
  <c r="V41" i="10"/>
  <c r="V14" i="10"/>
  <c r="V45" i="10"/>
  <c r="V51" i="10"/>
  <c r="V36" i="10"/>
  <c r="V28" i="10"/>
  <c r="V19" i="10"/>
  <c r="V11" i="10"/>
  <c r="V38" i="10"/>
  <c r="V18" i="10"/>
  <c r="V43" i="10"/>
  <c r="V31" i="10"/>
  <c r="V48" i="10"/>
  <c r="V7" i="10"/>
  <c r="V37" i="10"/>
  <c r="V6" i="10"/>
  <c r="V17" i="10"/>
  <c r="V5" i="10"/>
  <c r="V12" i="10"/>
  <c r="V3" i="10"/>
  <c r="J44" i="10"/>
  <c r="N8" i="10"/>
  <c r="O8" i="10"/>
  <c r="G8" i="10"/>
  <c r="G8" i="11"/>
  <c r="O14" i="10"/>
  <c r="N14" i="10"/>
  <c r="G14" i="11"/>
  <c r="G14" i="10"/>
  <c r="O7" i="10"/>
  <c r="N7" i="10"/>
  <c r="G7" i="10"/>
  <c r="G7" i="11"/>
  <c r="L48" i="8"/>
  <c r="L46" i="10"/>
  <c r="W39" i="8"/>
  <c r="H31" i="8"/>
  <c r="N21" i="10"/>
  <c r="G21" i="11"/>
  <c r="G21" i="10"/>
  <c r="O21" i="10"/>
  <c r="J26" i="10"/>
  <c r="L26" i="10"/>
  <c r="W17" i="10"/>
  <c r="V27" i="10"/>
  <c r="W7" i="10"/>
  <c r="W27" i="10"/>
  <c r="O5" i="10"/>
  <c r="N5" i="10"/>
  <c r="G5" i="11"/>
  <c r="G5" i="10"/>
  <c r="N46" i="10"/>
  <c r="G46" i="10"/>
  <c r="G46" i="11"/>
  <c r="O46" i="10"/>
  <c r="G51" i="11"/>
  <c r="N51" i="10"/>
  <c r="G51" i="10"/>
  <c r="O51" i="10"/>
  <c r="N43" i="10"/>
  <c r="G43" i="10"/>
  <c r="O43" i="10"/>
  <c r="G43" i="11"/>
  <c r="L22" i="8"/>
  <c r="L53" i="8"/>
  <c r="W30" i="8"/>
  <c r="Q18" i="10"/>
  <c r="Q46" i="8"/>
  <c r="W8" i="10"/>
  <c r="V23" i="10"/>
  <c r="N45" i="10"/>
  <c r="G45" i="11"/>
  <c r="G45" i="10"/>
  <c r="O45" i="10"/>
  <c r="N4" i="10"/>
  <c r="G4" i="10"/>
  <c r="N54" i="8"/>
  <c r="G4" i="11"/>
  <c r="O4" i="10"/>
  <c r="N54" i="10"/>
  <c r="G54" i="10"/>
  <c r="O54" i="10"/>
  <c r="G54" i="11"/>
  <c r="J38" i="10"/>
  <c r="J8" i="10"/>
  <c r="L14" i="10"/>
  <c r="J18" i="10"/>
  <c r="J7" i="10"/>
  <c r="L52" i="8"/>
  <c r="L43" i="10"/>
  <c r="Q22" i="8"/>
  <c r="Q29" i="8"/>
  <c r="Q51" i="10"/>
  <c r="W23" i="10"/>
  <c r="W35" i="10"/>
  <c r="W30" i="10"/>
  <c r="W29" i="8"/>
  <c r="W5" i="10"/>
  <c r="W3" i="8"/>
  <c r="Q9" i="8"/>
  <c r="Q17" i="8"/>
  <c r="W14" i="10"/>
  <c r="W44" i="10"/>
  <c r="W52" i="8"/>
  <c r="Q45" i="8"/>
  <c r="V46" i="10"/>
  <c r="V25" i="10"/>
  <c r="J32" i="10"/>
  <c r="W48" i="10"/>
  <c r="L31" i="10"/>
  <c r="N32" i="10"/>
  <c r="O32" i="10"/>
  <c r="G32" i="10"/>
  <c r="G32" i="11"/>
  <c r="J12" i="8"/>
  <c r="V34" i="10"/>
  <c r="W34" i="10"/>
  <c r="J32" i="8"/>
  <c r="W22" i="10"/>
  <c r="Q7" i="10"/>
  <c r="N16" i="10"/>
  <c r="G16" i="11"/>
  <c r="G16" i="10"/>
  <c r="O16" i="10"/>
  <c r="N3" i="10"/>
  <c r="G3" i="11"/>
  <c r="G3" i="10"/>
  <c r="O3" i="10"/>
  <c r="L36" i="8"/>
  <c r="Q47" i="8"/>
  <c r="N37" i="10"/>
  <c r="O37" i="10"/>
  <c r="G37" i="11"/>
  <c r="G37" i="10"/>
  <c r="N20" i="10"/>
  <c r="G20" i="10"/>
  <c r="G20" i="11"/>
  <c r="O20" i="10"/>
  <c r="N50" i="10"/>
  <c r="O50" i="10"/>
  <c r="G50" i="10"/>
  <c r="G50" i="11"/>
  <c r="N36" i="10"/>
  <c r="G36" i="10"/>
  <c r="G36" i="11"/>
  <c r="O36" i="10"/>
  <c r="N15" i="10"/>
  <c r="G15" i="10"/>
  <c r="G15" i="11"/>
  <c r="O15" i="10"/>
  <c r="N26" i="10"/>
  <c r="G26" i="10"/>
  <c r="O26" i="10"/>
  <c r="G26" i="11"/>
  <c r="G52" i="10"/>
  <c r="N52" i="10"/>
  <c r="G52" i="11"/>
  <c r="O52" i="10"/>
  <c r="G19" i="11"/>
  <c r="G19" i="10"/>
  <c r="N19" i="10"/>
  <c r="O19" i="10"/>
  <c r="N25" i="10"/>
  <c r="G25" i="10"/>
  <c r="O25" i="10"/>
  <c r="G25" i="11"/>
  <c r="O47" i="10"/>
  <c r="N47" i="10"/>
  <c r="G47" i="11"/>
  <c r="G47" i="10"/>
  <c r="N13" i="10"/>
  <c r="G13" i="10"/>
  <c r="G13" i="11"/>
  <c r="O13" i="10"/>
  <c r="J21" i="10"/>
  <c r="L49" i="10"/>
  <c r="J46" i="8"/>
  <c r="L3" i="10"/>
  <c r="L11" i="10"/>
  <c r="L43" i="8"/>
  <c r="Q6" i="10"/>
  <c r="Q39" i="10"/>
  <c r="Q13" i="10"/>
  <c r="W12" i="8"/>
  <c r="Q11" i="10"/>
  <c r="W47" i="8"/>
  <c r="V52" i="10"/>
  <c r="W11" i="8"/>
  <c r="Q31" i="10"/>
  <c r="Q14" i="10"/>
  <c r="Q41" i="10"/>
  <c r="Q4" i="8"/>
  <c r="V54" i="10"/>
  <c r="W46" i="10"/>
  <c r="W54" i="8"/>
  <c r="W19" i="10"/>
  <c r="W51" i="8"/>
  <c r="Q46" i="10"/>
  <c r="W21" i="10"/>
  <c r="W26" i="8"/>
  <c r="W43" i="8"/>
  <c r="Q18" i="8"/>
  <c r="O38" i="10"/>
  <c r="N38" i="10"/>
  <c r="G38" i="10"/>
  <c r="G38" i="11"/>
  <c r="N22" i="10"/>
  <c r="G22" i="11"/>
  <c r="O22" i="10"/>
  <c r="G22" i="10"/>
  <c r="N48" i="10"/>
  <c r="O48" i="10"/>
  <c r="G48" i="11"/>
  <c r="G48" i="10"/>
  <c r="L41" i="10"/>
  <c r="Q48" i="10"/>
  <c r="W38" i="10"/>
  <c r="N34" i="10"/>
  <c r="O34" i="10"/>
  <c r="G34" i="10"/>
  <c r="G34" i="11"/>
  <c r="N44" i="10"/>
  <c r="G44" i="10"/>
  <c r="O44" i="10"/>
  <c r="G44" i="11"/>
  <c r="N41" i="10"/>
  <c r="G41" i="11"/>
  <c r="O41" i="10"/>
  <c r="G41" i="10"/>
  <c r="N17" i="10"/>
  <c r="G17" i="10"/>
  <c r="G17" i="11"/>
  <c r="O17" i="10"/>
  <c r="J47" i="8"/>
  <c r="J47" i="10"/>
  <c r="W42" i="8"/>
  <c r="N27" i="10"/>
  <c r="G27" i="11"/>
  <c r="G27" i="10"/>
  <c r="O27" i="10"/>
  <c r="L23" i="8"/>
  <c r="J19" i="10"/>
  <c r="Q34" i="10"/>
  <c r="W32" i="10"/>
  <c r="Q31" i="8"/>
  <c r="O23" i="10"/>
  <c r="N23" i="10"/>
  <c r="G23" i="10"/>
  <c r="G23" i="11"/>
  <c r="J5" i="8"/>
  <c r="J19" i="8"/>
  <c r="Q12" i="8"/>
  <c r="Q41" i="8"/>
  <c r="H24" i="8"/>
  <c r="N29" i="10"/>
  <c r="O29" i="10"/>
  <c r="G29" i="10"/>
  <c r="G29" i="11"/>
  <c r="G35" i="11"/>
  <c r="N35" i="10"/>
  <c r="O35" i="10"/>
  <c r="G35" i="10"/>
  <c r="G42" i="10"/>
  <c r="N42" i="10"/>
  <c r="O42" i="10"/>
  <c r="G42" i="11"/>
  <c r="L45" i="10"/>
  <c r="L11" i="8"/>
  <c r="J34" i="8"/>
  <c r="L52" i="10"/>
  <c r="L18" i="8"/>
  <c r="L25" i="10"/>
  <c r="L42" i="10"/>
  <c r="V33" i="10"/>
  <c r="V10" i="10"/>
  <c r="Q30" i="8"/>
  <c r="W8" i="8"/>
  <c r="V13" i="10"/>
  <c r="W47" i="10"/>
  <c r="Q42" i="10"/>
  <c r="V47" i="10"/>
  <c r="V9" i="10"/>
  <c r="V8" i="10"/>
  <c r="Q51" i="8"/>
  <c r="Q44" i="10"/>
  <c r="Q43" i="10"/>
  <c r="Q54" i="10"/>
  <c r="V35" i="10"/>
  <c r="W27" i="8"/>
  <c r="W15" i="8"/>
  <c r="W43" i="10"/>
  <c r="V16" i="10"/>
  <c r="Q48" i="8"/>
  <c r="W31" i="8"/>
  <c r="Q45" i="10"/>
  <c r="Q25" i="10"/>
  <c r="W45" i="10"/>
  <c r="W18" i="8"/>
  <c r="W37" i="10"/>
  <c r="N31" i="10"/>
  <c r="O31" i="10"/>
  <c r="G31" i="11"/>
  <c r="G31" i="10"/>
  <c r="J41" i="8"/>
  <c r="L27" i="10"/>
  <c r="G18" i="10"/>
  <c r="N18" i="10"/>
  <c r="G18" i="11"/>
  <c r="O18" i="10"/>
  <c r="L45" i="8"/>
  <c r="J54" i="8"/>
  <c r="Q38" i="10"/>
  <c r="Q38" i="8"/>
  <c r="W10" i="8"/>
  <c r="N12" i="10"/>
  <c r="G12" i="11"/>
  <c r="O12" i="10"/>
  <c r="G12" i="10"/>
  <c r="L9" i="10"/>
  <c r="Q25" i="8"/>
  <c r="N49" i="10"/>
  <c r="O49" i="10"/>
  <c r="G49" i="10"/>
  <c r="G49" i="11"/>
  <c r="N11" i="10"/>
  <c r="G11" i="10"/>
  <c r="G11" i="11"/>
  <c r="O11" i="10"/>
  <c r="L49" i="8"/>
  <c r="J30" i="8"/>
  <c r="Q53" i="8"/>
  <c r="Q26" i="8"/>
  <c r="N33" i="10"/>
  <c r="G33" i="11"/>
  <c r="G33" i="10"/>
  <c r="O33" i="10"/>
  <c r="N6" i="10"/>
  <c r="G6" i="11"/>
  <c r="G6" i="10"/>
  <c r="O6" i="10"/>
  <c r="N40" i="10"/>
  <c r="G40" i="10"/>
  <c r="G40" i="11"/>
  <c r="O40" i="10"/>
  <c r="N30" i="10"/>
  <c r="O30" i="10"/>
  <c r="G30" i="10"/>
  <c r="G30" i="11"/>
  <c r="N53" i="10"/>
  <c r="G53" i="11"/>
  <c r="O53" i="10"/>
  <c r="G53" i="10"/>
  <c r="N28" i="10"/>
  <c r="G28" i="11"/>
  <c r="O28" i="10"/>
  <c r="G28" i="10"/>
  <c r="N39" i="10"/>
  <c r="G39" i="10"/>
  <c r="O39" i="10"/>
  <c r="G39" i="11"/>
  <c r="H19" i="8"/>
  <c r="N10" i="10"/>
  <c r="G10" i="11"/>
  <c r="G10" i="10"/>
  <c r="O10" i="10"/>
  <c r="N24" i="10"/>
  <c r="O24" i="10"/>
  <c r="G24" i="11"/>
  <c r="G24" i="10"/>
  <c r="H35" i="8"/>
  <c r="N9" i="10"/>
  <c r="G9" i="11"/>
  <c r="O9" i="10"/>
  <c r="G9" i="10"/>
  <c r="J29" i="10"/>
  <c r="J20" i="8"/>
  <c r="J7" i="8"/>
  <c r="L39" i="10"/>
  <c r="L24" i="10"/>
  <c r="J8" i="8"/>
  <c r="Q5" i="8"/>
  <c r="V40" i="10"/>
  <c r="Q7" i="8"/>
  <c r="Q10" i="10"/>
  <c r="Q43" i="8"/>
  <c r="W51" i="10"/>
  <c r="Q15" i="8"/>
  <c r="W29" i="10"/>
  <c r="W20" i="8"/>
  <c r="W28" i="10"/>
  <c r="W24" i="10"/>
  <c r="Q28" i="8"/>
  <c r="Q35" i="8"/>
  <c r="W52" i="10"/>
  <c r="W9" i="10"/>
  <c r="Q8" i="10"/>
  <c r="V32" i="10"/>
  <c r="Q13" i="8"/>
  <c r="Q12" i="10"/>
  <c r="V49" i="10"/>
  <c r="W48" i="8"/>
  <c r="V50" i="10"/>
  <c r="Q35" i="10"/>
  <c r="W31" i="10"/>
  <c r="W4" i="8"/>
  <c r="Q16" i="10"/>
  <c r="V4" i="10"/>
  <c r="W6" i="8"/>
  <c r="Q33" i="8"/>
  <c r="W33" i="8"/>
  <c r="W23" i="8"/>
  <c r="S32" i="8"/>
  <c r="T32" i="8"/>
  <c r="T27" i="8"/>
  <c r="S27" i="8"/>
  <c r="V27" i="8" s="1"/>
  <c r="S35" i="8"/>
  <c r="V35" i="8" s="1"/>
  <c r="T35" i="8"/>
  <c r="S22" i="8"/>
  <c r="V22" i="8" s="1"/>
  <c r="T22" i="8"/>
  <c r="S19" i="8"/>
  <c r="V19" i="8" s="1"/>
  <c r="T19" i="8"/>
  <c r="S53" i="8"/>
  <c r="V53" i="8" s="1"/>
  <c r="T53" i="8"/>
  <c r="S25" i="8"/>
  <c r="V25" i="8" s="1"/>
  <c r="T25" i="8"/>
  <c r="S42" i="8"/>
  <c r="V42" i="8" s="1"/>
  <c r="T42" i="8"/>
  <c r="S51" i="8"/>
  <c r="V51" i="8" s="1"/>
  <c r="T51" i="8"/>
  <c r="S39" i="8"/>
  <c r="V39" i="8" s="1"/>
  <c r="T39" i="8"/>
  <c r="S38" i="8"/>
  <c r="V38" i="8" s="1"/>
  <c r="T38" i="8"/>
  <c r="S52" i="8"/>
  <c r="V52" i="8" s="1"/>
  <c r="T52" i="8"/>
  <c r="T4" i="8"/>
  <c r="S4" i="8"/>
  <c r="V4" i="8" s="1"/>
  <c r="S31" i="8"/>
  <c r="V31" i="8" s="1"/>
  <c r="T31" i="8"/>
  <c r="T37" i="8"/>
  <c r="S37" i="8"/>
  <c r="V37" i="8" s="1"/>
  <c r="S6" i="8"/>
  <c r="V6" i="8" s="1"/>
  <c r="T6" i="8"/>
  <c r="S46" i="8"/>
  <c r="V46" i="8" s="1"/>
  <c r="T46" i="8"/>
  <c r="T26" i="8"/>
  <c r="S26" i="8"/>
  <c r="V26" i="8" s="1"/>
  <c r="S3" i="8"/>
  <c r="V3" i="8" s="1"/>
  <c r="S43" i="8"/>
  <c r="V43" i="8" s="1"/>
  <c r="T43" i="8"/>
  <c r="S14" i="8"/>
  <c r="V14" i="8" s="1"/>
  <c r="T14" i="8"/>
  <c r="S49" i="8"/>
  <c r="V49" i="8" s="1"/>
  <c r="T49" i="8"/>
  <c r="S33" i="8"/>
  <c r="V33" i="8" s="1"/>
  <c r="T33" i="8"/>
  <c r="S11" i="8"/>
  <c r="V11" i="8" s="1"/>
  <c r="T11" i="8"/>
  <c r="T34" i="8"/>
  <c r="S34" i="8"/>
  <c r="V34" i="8" s="1"/>
  <c r="S21" i="8"/>
  <c r="V21" i="8" s="1"/>
  <c r="T21" i="8"/>
  <c r="S18" i="8"/>
  <c r="V18" i="8" s="1"/>
  <c r="T18" i="8"/>
  <c r="S15" i="8"/>
  <c r="V15" i="8" s="1"/>
  <c r="T15" i="8"/>
  <c r="S24" i="8"/>
  <c r="V24" i="8" s="1"/>
  <c r="T24" i="8"/>
  <c r="S20" i="8"/>
  <c r="V20" i="8" s="1"/>
  <c r="T20" i="8"/>
  <c r="S7" i="8"/>
  <c r="V7" i="8" s="1"/>
  <c r="T7" i="8"/>
  <c r="S29" i="8"/>
  <c r="V29" i="8" s="1"/>
  <c r="T29" i="8"/>
  <c r="S44" i="8"/>
  <c r="V44" i="8" s="1"/>
  <c r="T44" i="8"/>
  <c r="S8" i="8"/>
  <c r="V8" i="8" s="1"/>
  <c r="T8" i="8"/>
  <c r="S16" i="8"/>
  <c r="V16" i="8" s="1"/>
  <c r="T16" i="8"/>
  <c r="T50" i="8"/>
  <c r="S50" i="8"/>
  <c r="V50" i="8" s="1"/>
  <c r="T5" i="8"/>
  <c r="S5" i="8"/>
  <c r="V5" i="8" s="1"/>
  <c r="S36" i="8"/>
  <c r="V36" i="8" s="1"/>
  <c r="T36" i="8"/>
  <c r="S30" i="8"/>
  <c r="V30" i="8" s="1"/>
  <c r="T30" i="8"/>
  <c r="T9" i="8"/>
  <c r="S9" i="8"/>
  <c r="V9" i="8" s="1"/>
  <c r="S41" i="8"/>
  <c r="V41" i="8" s="1"/>
  <c r="T41" i="8"/>
  <c r="S10" i="8"/>
  <c r="V10" i="8" s="1"/>
  <c r="T10" i="8"/>
  <c r="S13" i="8"/>
  <c r="V13" i="8" s="1"/>
  <c r="T13" i="8"/>
  <c r="S17" i="8"/>
  <c r="V17" i="8" s="1"/>
  <c r="T17" i="8"/>
  <c r="T40" i="8"/>
  <c r="S40" i="8"/>
  <c r="S45" i="8"/>
  <c r="V45" i="8" s="1"/>
  <c r="T45" i="8"/>
  <c r="S47" i="8"/>
  <c r="V47" i="8" s="1"/>
  <c r="T47" i="8"/>
  <c r="S48" i="8"/>
  <c r="V48" i="8" s="1"/>
  <c r="T48" i="8"/>
  <c r="T12" i="8"/>
  <c r="S12" i="8"/>
  <c r="V12" i="8" s="1"/>
  <c r="S54" i="8"/>
  <c r="V54" i="8" s="1"/>
  <c r="T54" i="8"/>
  <c r="T28" i="8"/>
  <c r="S28" i="8"/>
  <c r="V28" i="8" s="1"/>
  <c r="H46" i="8"/>
  <c r="C20" i="11"/>
  <c r="H20" i="10"/>
  <c r="E20" i="11"/>
  <c r="E20" i="10"/>
  <c r="C20" i="10"/>
  <c r="C15" i="10"/>
  <c r="C15" i="11"/>
  <c r="E15" i="11"/>
  <c r="H15" i="10"/>
  <c r="E15" i="10"/>
  <c r="H19" i="10"/>
  <c r="E19" i="10"/>
  <c r="C19" i="11"/>
  <c r="C19" i="10"/>
  <c r="E19" i="11"/>
  <c r="C47" i="10"/>
  <c r="C47" i="11"/>
  <c r="H47" i="10"/>
  <c r="E47" i="10"/>
  <c r="E47" i="11"/>
  <c r="C29" i="10"/>
  <c r="C29" i="11"/>
  <c r="E29" i="11"/>
  <c r="H29" i="10"/>
  <c r="E29" i="10"/>
  <c r="H35" i="10"/>
  <c r="E35" i="10"/>
  <c r="C35" i="10"/>
  <c r="C35" i="11"/>
  <c r="E35" i="11"/>
  <c r="E42" i="10"/>
  <c r="E42" i="11"/>
  <c r="C42" i="10"/>
  <c r="C42" i="11"/>
  <c r="H42" i="10"/>
  <c r="E6" i="11"/>
  <c r="C6" i="10"/>
  <c r="H6" i="10"/>
  <c r="E6" i="10"/>
  <c r="C6" i="11"/>
  <c r="H40" i="10"/>
  <c r="E40" i="10"/>
  <c r="C40" i="10"/>
  <c r="E40" i="11"/>
  <c r="C40" i="11"/>
  <c r="E30" i="11"/>
  <c r="C30" i="10"/>
  <c r="H30" i="10"/>
  <c r="E30" i="10"/>
  <c r="C30" i="11"/>
  <c r="C53" i="10"/>
  <c r="C53" i="11"/>
  <c r="H53" i="10"/>
  <c r="E53" i="11"/>
  <c r="E53" i="10"/>
  <c r="C28" i="11"/>
  <c r="E28" i="11"/>
  <c r="E28" i="10"/>
  <c r="H28" i="10"/>
  <c r="C28" i="10"/>
  <c r="H39" i="10"/>
  <c r="C39" i="10"/>
  <c r="E39" i="10"/>
  <c r="C39" i="11"/>
  <c r="E39" i="11"/>
  <c r="E10" i="10"/>
  <c r="C10" i="11"/>
  <c r="E10" i="11"/>
  <c r="C10" i="10"/>
  <c r="H10" i="10"/>
  <c r="E24" i="10"/>
  <c r="C24" i="10"/>
  <c r="C24" i="11"/>
  <c r="H24" i="10"/>
  <c r="E24" i="11"/>
  <c r="H9" i="10"/>
  <c r="C9" i="11"/>
  <c r="E9" i="10"/>
  <c r="E9" i="11"/>
  <c r="C9" i="10"/>
  <c r="E38" i="11"/>
  <c r="C38" i="10"/>
  <c r="H38" i="10"/>
  <c r="E38" i="10"/>
  <c r="C38" i="11"/>
  <c r="E22" i="11"/>
  <c r="C22" i="10"/>
  <c r="H22" i="10"/>
  <c r="E22" i="10"/>
  <c r="C22" i="11"/>
  <c r="C48" i="10"/>
  <c r="H48" i="10"/>
  <c r="E48" i="11"/>
  <c r="C48" i="11"/>
  <c r="E48" i="10"/>
  <c r="C36" i="11"/>
  <c r="E36" i="11"/>
  <c r="H36" i="10"/>
  <c r="E36" i="10"/>
  <c r="C36" i="10"/>
  <c r="C52" i="11"/>
  <c r="E52" i="11"/>
  <c r="H52" i="10"/>
  <c r="E52" i="10"/>
  <c r="C52" i="10"/>
  <c r="C33" i="11"/>
  <c r="E33" i="11"/>
  <c r="H33" i="10"/>
  <c r="C33" i="10"/>
  <c r="E33" i="10"/>
  <c r="C31" i="10"/>
  <c r="C31" i="11"/>
  <c r="E31" i="11"/>
  <c r="H31" i="10"/>
  <c r="E31" i="10"/>
  <c r="H34" i="10"/>
  <c r="C34" i="11"/>
  <c r="E34" i="10"/>
  <c r="E34" i="11"/>
  <c r="C34" i="10"/>
  <c r="C32" i="10"/>
  <c r="H32" i="10"/>
  <c r="E32" i="10"/>
  <c r="C32" i="11"/>
  <c r="E32" i="11"/>
  <c r="E44" i="10"/>
  <c r="C44" i="11"/>
  <c r="E44" i="11"/>
  <c r="H44" i="10"/>
  <c r="C44" i="10"/>
  <c r="C17" i="11"/>
  <c r="E17" i="11"/>
  <c r="C17" i="10"/>
  <c r="H17" i="10"/>
  <c r="E17" i="10"/>
  <c r="H23" i="10"/>
  <c r="E23" i="10"/>
  <c r="C23" i="10"/>
  <c r="C23" i="11"/>
  <c r="E23" i="11"/>
  <c r="C16" i="10"/>
  <c r="H16" i="10"/>
  <c r="E16" i="10"/>
  <c r="C16" i="11"/>
  <c r="E16" i="11"/>
  <c r="C5" i="10"/>
  <c r="H5" i="10"/>
  <c r="E5" i="10"/>
  <c r="C5" i="11"/>
  <c r="E5" i="11"/>
  <c r="C49" i="11"/>
  <c r="E49" i="11"/>
  <c r="C49" i="10"/>
  <c r="H49" i="10"/>
  <c r="E49" i="10"/>
  <c r="E46" i="11"/>
  <c r="C46" i="10"/>
  <c r="H46" i="10"/>
  <c r="E46" i="10"/>
  <c r="C46" i="11"/>
  <c r="H3" i="10"/>
  <c r="E3" i="10"/>
  <c r="E3" i="11"/>
  <c r="C3" i="10"/>
  <c r="C3" i="11"/>
  <c r="H51" i="10"/>
  <c r="E51" i="10"/>
  <c r="C51" i="10"/>
  <c r="C51" i="11"/>
  <c r="E51" i="11"/>
  <c r="E11" i="10"/>
  <c r="C11" i="10"/>
  <c r="H11" i="10"/>
  <c r="C11" i="11"/>
  <c r="E11" i="11"/>
  <c r="E27" i="10"/>
  <c r="J27" i="10"/>
  <c r="C27" i="11"/>
  <c r="H27" i="10"/>
  <c r="E27" i="11"/>
  <c r="C27" i="10"/>
  <c r="E43" i="10"/>
  <c r="C43" i="10"/>
  <c r="E43" i="11"/>
  <c r="C43" i="11"/>
  <c r="H43" i="10"/>
  <c r="E50" i="11"/>
  <c r="C50" i="10"/>
  <c r="H50" i="10"/>
  <c r="C50" i="11"/>
  <c r="E50" i="10"/>
  <c r="E26" i="10"/>
  <c r="C26" i="11"/>
  <c r="E26" i="11"/>
  <c r="C26" i="10"/>
  <c r="H26" i="10"/>
  <c r="E25" i="10"/>
  <c r="C25" i="11"/>
  <c r="E25" i="11"/>
  <c r="C25" i="10"/>
  <c r="J25" i="10"/>
  <c r="H25" i="10"/>
  <c r="C13" i="10"/>
  <c r="E13" i="10"/>
  <c r="C13" i="11"/>
  <c r="E13" i="11"/>
  <c r="H13" i="10"/>
  <c r="H8" i="10"/>
  <c r="E8" i="10"/>
  <c r="C8" i="10"/>
  <c r="C8" i="11"/>
  <c r="E8" i="11"/>
  <c r="E14" i="11"/>
  <c r="C14" i="10"/>
  <c r="J14" i="10"/>
  <c r="H14" i="10"/>
  <c r="C14" i="11"/>
  <c r="E14" i="10"/>
  <c r="H18" i="10"/>
  <c r="C18" i="11"/>
  <c r="E18" i="10"/>
  <c r="E18" i="11"/>
  <c r="C18" i="10"/>
  <c r="H7" i="10"/>
  <c r="C7" i="10"/>
  <c r="E7" i="10"/>
  <c r="C7" i="11"/>
  <c r="E7" i="11"/>
  <c r="C21" i="10"/>
  <c r="H21" i="10"/>
  <c r="E21" i="10"/>
  <c r="C21" i="11"/>
  <c r="E21" i="11"/>
  <c r="H41" i="10"/>
  <c r="C41" i="11"/>
  <c r="E41" i="10"/>
  <c r="E41" i="11"/>
  <c r="C41" i="10"/>
  <c r="J41" i="10"/>
  <c r="E12" i="10"/>
  <c r="C12" i="11"/>
  <c r="E12" i="11"/>
  <c r="H12" i="10"/>
  <c r="C12" i="10"/>
  <c r="C37" i="10"/>
  <c r="H37" i="10"/>
  <c r="E37" i="10"/>
  <c r="C37" i="11"/>
  <c r="E37" i="11"/>
  <c r="C45" i="10"/>
  <c r="E45" i="10"/>
  <c r="C45" i="11"/>
  <c r="H45" i="10"/>
  <c r="E45" i="11"/>
  <c r="H14" i="8"/>
  <c r="C4" i="11"/>
  <c r="E4" i="11"/>
  <c r="H4" i="10"/>
  <c r="E4" i="10"/>
  <c r="C4" i="10"/>
  <c r="E54" i="11"/>
  <c r="C54" i="10"/>
  <c r="H54" i="10"/>
  <c r="C54" i="11"/>
  <c r="E54" i="10"/>
  <c r="H18" i="8"/>
  <c r="H3" i="8"/>
  <c r="H45" i="8"/>
  <c r="H54" i="8"/>
  <c r="H49" i="8"/>
  <c r="H41" i="8"/>
  <c r="H40" i="8"/>
  <c r="H36" i="8"/>
  <c r="G4" i="8"/>
  <c r="H4" i="8"/>
  <c r="O37" i="8"/>
  <c r="O46" i="8"/>
  <c r="O26" i="8"/>
  <c r="O3" i="8"/>
  <c r="O43" i="8"/>
  <c r="O33" i="8"/>
  <c r="O34" i="8"/>
  <c r="O18" i="8"/>
  <c r="H30" i="8"/>
  <c r="O20" i="8"/>
  <c r="O29" i="8"/>
  <c r="O44" i="8"/>
  <c r="O8" i="8"/>
  <c r="H37" i="8"/>
  <c r="H16" i="8"/>
  <c r="H7" i="8"/>
  <c r="E48" i="8"/>
  <c r="G39" i="8"/>
  <c r="H39" i="8"/>
  <c r="H29" i="8"/>
  <c r="J40" i="8"/>
  <c r="H43" i="8"/>
  <c r="O9" i="8"/>
  <c r="O41" i="8"/>
  <c r="O10" i="8"/>
  <c r="O13" i="8"/>
  <c r="O17" i="8"/>
  <c r="O40" i="8"/>
  <c r="G42" i="8"/>
  <c r="H42" i="8"/>
  <c r="H34" i="8"/>
  <c r="E20" i="8"/>
  <c r="H20" i="8"/>
  <c r="O11" i="8"/>
  <c r="O21" i="8"/>
  <c r="O15" i="8"/>
  <c r="E23" i="8"/>
  <c r="H23" i="8"/>
  <c r="O23" i="8"/>
  <c r="G38" i="8"/>
  <c r="H38" i="8"/>
  <c r="H15" i="8"/>
  <c r="O48" i="8"/>
  <c r="O12" i="8"/>
  <c r="O54" i="8"/>
  <c r="O28" i="8"/>
  <c r="H6" i="8"/>
  <c r="E27" i="8"/>
  <c r="H27" i="8"/>
  <c r="H53" i="8"/>
  <c r="O32" i="8"/>
  <c r="O16" i="8"/>
  <c r="O14" i="8"/>
  <c r="O27" i="8"/>
  <c r="O50" i="8"/>
  <c r="O35" i="8"/>
  <c r="H21" i="8"/>
  <c r="E17" i="8"/>
  <c r="H17" i="8"/>
  <c r="O6" i="8"/>
  <c r="G51" i="8"/>
  <c r="H51" i="8"/>
  <c r="H12" i="8"/>
  <c r="O24" i="8"/>
  <c r="O47" i="8"/>
  <c r="E5" i="8"/>
  <c r="H5" i="8"/>
  <c r="H33" i="8"/>
  <c r="H11" i="8"/>
  <c r="H10" i="8"/>
  <c r="E13" i="8"/>
  <c r="H13" i="8"/>
  <c r="N50" i="8"/>
  <c r="H50" i="8"/>
  <c r="G52" i="8"/>
  <c r="H52" i="8"/>
  <c r="E28" i="8"/>
  <c r="H28" i="8"/>
  <c r="O5" i="8"/>
  <c r="O49" i="8"/>
  <c r="O22" i="8"/>
  <c r="O36" i="8"/>
  <c r="O19" i="8"/>
  <c r="O30" i="8"/>
  <c r="O53" i="8"/>
  <c r="O31" i="8"/>
  <c r="E47" i="8"/>
  <c r="H47" i="8"/>
  <c r="H32" i="8"/>
  <c r="H48" i="8"/>
  <c r="O7" i="8"/>
  <c r="E9" i="8"/>
  <c r="H9" i="8"/>
  <c r="J16" i="8"/>
  <c r="E44" i="8"/>
  <c r="H44" i="8"/>
  <c r="O45" i="8"/>
  <c r="G25" i="8"/>
  <c r="H25" i="8"/>
  <c r="H22" i="8"/>
  <c r="H26" i="8"/>
  <c r="J50" i="8"/>
  <c r="N8" i="8"/>
  <c r="H8" i="8"/>
  <c r="O25" i="8"/>
  <c r="O42" i="8"/>
  <c r="O51" i="8"/>
  <c r="O39" i="8"/>
  <c r="O38" i="8"/>
  <c r="O52" i="8"/>
  <c r="O4" i="8"/>
  <c r="E45" i="8"/>
  <c r="J51" i="8"/>
  <c r="E30" i="8"/>
  <c r="E54" i="8"/>
  <c r="N30" i="8"/>
  <c r="N16" i="8"/>
  <c r="L51" i="8"/>
  <c r="N52" i="8"/>
  <c r="E41" i="8"/>
  <c r="N21" i="8"/>
  <c r="N53" i="8"/>
  <c r="N19" i="8"/>
  <c r="L17" i="8"/>
  <c r="L40" i="8"/>
  <c r="E16" i="8"/>
  <c r="N36" i="8"/>
  <c r="C46" i="8"/>
  <c r="G26" i="8"/>
  <c r="E34" i="8"/>
  <c r="E29" i="8"/>
  <c r="E40" i="8"/>
  <c r="G15" i="8"/>
  <c r="E12" i="8"/>
  <c r="N5" i="8"/>
  <c r="J3" i="8"/>
  <c r="G44" i="8"/>
  <c r="N29" i="8"/>
  <c r="G49" i="8"/>
  <c r="J37" i="8"/>
  <c r="N34" i="8"/>
  <c r="E10" i="8"/>
  <c r="E33" i="8"/>
  <c r="E21" i="8"/>
  <c r="N27" i="8"/>
  <c r="C37" i="8"/>
  <c r="N24" i="8"/>
  <c r="E15" i="8"/>
  <c r="C11" i="8"/>
  <c r="G21" i="8"/>
  <c r="C15" i="8"/>
  <c r="E32" i="8"/>
  <c r="N25" i="8"/>
  <c r="N38" i="8"/>
  <c r="N33" i="8"/>
  <c r="E7" i="8"/>
  <c r="E49" i="8"/>
  <c r="N32" i="8"/>
  <c r="N44" i="8"/>
  <c r="G32" i="8"/>
  <c r="G14" i="8"/>
  <c r="G19" i="8"/>
  <c r="G35" i="8"/>
  <c r="G22" i="8"/>
  <c r="E18" i="8"/>
  <c r="E50" i="8"/>
  <c r="N49" i="8"/>
  <c r="C45" i="8"/>
  <c r="C48" i="8"/>
  <c r="C12" i="8"/>
  <c r="C54" i="8"/>
  <c r="C28" i="8"/>
  <c r="C23" i="8"/>
  <c r="C16" i="8"/>
  <c r="G16" i="8"/>
  <c r="V23" i="8"/>
  <c r="G50" i="8"/>
  <c r="C5" i="8"/>
  <c r="C49" i="8"/>
  <c r="C22" i="8"/>
  <c r="C36" i="8"/>
  <c r="C19" i="8"/>
  <c r="C30" i="8"/>
  <c r="C53" i="8"/>
  <c r="G6" i="8"/>
  <c r="G43" i="8"/>
  <c r="C47" i="8"/>
  <c r="G37" i="8"/>
  <c r="C32" i="8"/>
  <c r="C14" i="8"/>
  <c r="C27" i="8"/>
  <c r="C50" i="8"/>
  <c r="C35" i="8"/>
  <c r="G23" i="8"/>
  <c r="C25" i="8"/>
  <c r="C42" i="8"/>
  <c r="C51" i="8"/>
  <c r="C39" i="8"/>
  <c r="C38" i="8"/>
  <c r="C52" i="8"/>
  <c r="C4" i="8"/>
  <c r="G34" i="8"/>
  <c r="C31" i="8"/>
  <c r="C6" i="8"/>
  <c r="C26" i="8"/>
  <c r="C3" i="8"/>
  <c r="C43" i="8"/>
  <c r="G46" i="8"/>
  <c r="G27" i="8"/>
  <c r="C33" i="8"/>
  <c r="C34" i="8"/>
  <c r="C18" i="8"/>
  <c r="C24" i="8"/>
  <c r="C20" i="8"/>
  <c r="C7" i="8"/>
  <c r="C29" i="8"/>
  <c r="C44" i="8"/>
  <c r="C8" i="8"/>
  <c r="G33" i="8"/>
  <c r="G29" i="8"/>
  <c r="C21" i="8"/>
  <c r="G5" i="8"/>
  <c r="G30" i="8"/>
  <c r="C9" i="8"/>
  <c r="C41" i="8"/>
  <c r="C10" i="8"/>
  <c r="C13" i="8"/>
  <c r="C17" i="8"/>
  <c r="C40" i="8"/>
  <c r="G31" i="8"/>
  <c r="N14" i="8"/>
  <c r="N22" i="8"/>
  <c r="E36" i="8"/>
  <c r="G24" i="8"/>
  <c r="G7" i="8"/>
  <c r="G8" i="8"/>
  <c r="N51" i="8"/>
  <c r="N39" i="8"/>
  <c r="N4" i="8"/>
  <c r="E25" i="8"/>
  <c r="E42" i="8"/>
  <c r="E51" i="8"/>
  <c r="E39" i="8"/>
  <c r="E38" i="8"/>
  <c r="E52" i="8"/>
  <c r="E4" i="8"/>
  <c r="G9" i="8"/>
  <c r="G41" i="8"/>
  <c r="G10" i="8"/>
  <c r="G13" i="8"/>
  <c r="G17" i="8"/>
  <c r="G40" i="8"/>
  <c r="N31" i="8"/>
  <c r="N37" i="8"/>
  <c r="N6" i="8"/>
  <c r="N46" i="8"/>
  <c r="N26" i="8"/>
  <c r="N3" i="8"/>
  <c r="N43" i="8"/>
  <c r="E22" i="8"/>
  <c r="E19" i="8"/>
  <c r="E53" i="8"/>
  <c r="G20" i="8"/>
  <c r="N42" i="8"/>
  <c r="E31" i="8"/>
  <c r="E37" i="8"/>
  <c r="E6" i="8"/>
  <c r="E46" i="8"/>
  <c r="E26" i="8"/>
  <c r="E3" i="8"/>
  <c r="E43" i="8"/>
  <c r="G45" i="8"/>
  <c r="G47" i="8"/>
  <c r="G48" i="8"/>
  <c r="G12" i="8"/>
  <c r="G54" i="8"/>
  <c r="G28" i="8"/>
  <c r="N11" i="8"/>
  <c r="N18" i="8"/>
  <c r="N15" i="8"/>
  <c r="N23" i="8"/>
  <c r="G3" i="8"/>
  <c r="N35" i="8"/>
  <c r="E35" i="8"/>
  <c r="E11" i="8"/>
  <c r="N20" i="8"/>
  <c r="N7" i="8"/>
  <c r="E24" i="8"/>
  <c r="E8" i="8"/>
  <c r="G36" i="8"/>
  <c r="G53" i="8"/>
  <c r="N9" i="8"/>
  <c r="N41" i="8"/>
  <c r="N10" i="8"/>
  <c r="N13" i="8"/>
  <c r="N17" i="8"/>
  <c r="N40" i="8"/>
  <c r="E14" i="8"/>
  <c r="G11" i="8"/>
  <c r="G18" i="8"/>
  <c r="N45" i="8"/>
  <c r="N47" i="8"/>
  <c r="N48" i="8"/>
  <c r="N12" i="8"/>
  <c r="N28" i="8"/>
  <c r="J50" i="10" l="1"/>
  <c r="J17" i="10"/>
  <c r="L17" i="10"/>
  <c r="J53" i="8"/>
  <c r="J49" i="10"/>
  <c r="J33" i="10"/>
  <c r="L44" i="8"/>
  <c r="J49" i="8"/>
  <c r="J6" i="10"/>
  <c r="L6" i="10"/>
  <c r="L33" i="10"/>
  <c r="J52" i="8"/>
  <c r="J31" i="10"/>
  <c r="L44" i="10"/>
  <c r="L14" i="8"/>
  <c r="L5" i="8"/>
  <c r="J48" i="8"/>
  <c r="L24" i="8"/>
  <c r="J26" i="8"/>
  <c r="J44" i="8"/>
  <c r="L21" i="10"/>
  <c r="L54" i="8"/>
  <c r="L26" i="8"/>
  <c r="J6" i="8"/>
  <c r="J13" i="8"/>
  <c r="J48" i="10"/>
  <c r="L46" i="8"/>
  <c r="J11" i="10"/>
  <c r="J46" i="10"/>
  <c r="J24" i="8"/>
  <c r="L6" i="8"/>
  <c r="J24" i="10"/>
  <c r="L29" i="10"/>
  <c r="L5" i="10"/>
  <c r="J38" i="8"/>
  <c r="L40" i="10"/>
  <c r="L22" i="10"/>
  <c r="L50" i="10"/>
  <c r="L12" i="10"/>
  <c r="J14" i="8"/>
  <c r="J3" i="10"/>
  <c r="L25" i="8"/>
  <c r="J22" i="10"/>
  <c r="L8" i="10"/>
  <c r="J45" i="10"/>
  <c r="J22" i="8"/>
  <c r="J21" i="8"/>
  <c r="J18" i="8"/>
  <c r="J10" i="10"/>
  <c r="L48" i="10"/>
  <c r="L18" i="10"/>
  <c r="L4" i="8"/>
  <c r="J33" i="8"/>
  <c r="L54" i="10"/>
  <c r="L15" i="8"/>
  <c r="J31" i="8"/>
  <c r="J43" i="10"/>
  <c r="J4" i="8"/>
  <c r="L21" i="8"/>
  <c r="J12" i="10"/>
  <c r="J42" i="10"/>
  <c r="J15" i="8"/>
  <c r="J30" i="10"/>
  <c r="L33" i="8"/>
  <c r="L38" i="8"/>
  <c r="J28" i="8"/>
  <c r="J25" i="8"/>
  <c r="J5" i="10"/>
  <c r="J52" i="10"/>
  <c r="L36" i="10"/>
  <c r="L4" i="10"/>
  <c r="L34" i="10"/>
  <c r="L28" i="10"/>
  <c r="L30" i="10"/>
  <c r="J51" i="10"/>
  <c r="J39" i="10"/>
  <c r="L31" i="8"/>
  <c r="J45" i="8"/>
  <c r="L13" i="8"/>
  <c r="J39" i="8"/>
  <c r="J11" i="8"/>
  <c r="J9" i="10"/>
  <c r="J20" i="10"/>
  <c r="L23" i="10"/>
  <c r="L10" i="10"/>
  <c r="L12" i="8"/>
  <c r="L47" i="8"/>
  <c r="J4" i="10"/>
  <c r="J35" i="8"/>
  <c r="L16" i="10"/>
  <c r="J29" i="8"/>
  <c r="L29" i="8"/>
  <c r="J43" i="8"/>
  <c r="L32" i="8"/>
  <c r="J10" i="8"/>
  <c r="J54" i="10"/>
  <c r="J28" i="10"/>
  <c r="L47" i="10"/>
  <c r="L7" i="10"/>
  <c r="L38" i="10"/>
  <c r="L10" i="8"/>
  <c r="L39" i="8"/>
  <c r="L19" i="8"/>
  <c r="L35" i="8"/>
  <c r="J23" i="10"/>
  <c r="L37" i="10"/>
  <c r="L13" i="10"/>
  <c r="L51" i="10"/>
  <c r="L32" i="10"/>
  <c r="L8" i="8"/>
  <c r="J27" i="8"/>
  <c r="J36" i="10"/>
  <c r="L20" i="8"/>
  <c r="J36" i="8"/>
  <c r="J23" i="8"/>
  <c r="J15" i="10"/>
  <c r="L53" i="10"/>
  <c r="L15" i="10"/>
  <c r="L19" i="10"/>
  <c r="L20" i="10"/>
  <c r="J9" i="8"/>
  <c r="L7" i="8"/>
  <c r="J13" i="10"/>
  <c r="J53" i="10"/>
  <c r="L34" i="8"/>
  <c r="L28" i="8"/>
  <c r="J40" i="10"/>
  <c r="L42" i="8"/>
  <c r="J42" i="8"/>
  <c r="L9" i="8"/>
  <c r="L30" i="8"/>
  <c r="J37" i="10"/>
  <c r="J34" i="10"/>
  <c r="L27" i="8"/>
  <c r="J35" i="10"/>
  <c r="L41" i="8"/>
  <c r="J16" i="10"/>
  <c r="L35" i="10"/>
  <c r="V32" i="8"/>
  <c r="L16" i="8"/>
  <c r="L50" i="8"/>
  <c r="V40" i="8"/>
  <c r="L3" i="8"/>
  <c r="L37" i="8"/>
</calcChain>
</file>

<file path=xl/sharedStrings.xml><?xml version="1.0" encoding="utf-8"?>
<sst xmlns="http://schemas.openxmlformats.org/spreadsheetml/2006/main" count="873" uniqueCount="169">
  <si>
    <t>Code</t>
  </si>
  <si>
    <t xml:space="preserve">State 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</si>
  <si>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</si>
  <si>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</si>
  <si>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</si>
  <si>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</si>
  <si>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</si>
  <si>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</si>
  <si>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</si>
  <si>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</si>
  <si>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</si>
  <si>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</si>
  <si>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</si>
  <si>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</si>
  <si>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</si>
  <si>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</si>
  <si>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</si>
  <si>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</si>
  <si>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</si>
  <si>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</si>
  <si>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</si>
  <si>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</si>
  <si>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</si>
  <si>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</si>
  <si>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</si>
  <si>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</si>
  <si>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</si>
  <si>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</si>
  <si>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</si>
  <si>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</si>
  <si>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</si>
  <si>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</si>
  <si>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</si>
  <si>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</si>
  <si>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</si>
  <si>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</si>
  <si>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</si>
  <si>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</si>
  <si>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</si>
  <si>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</si>
  <si>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</si>
  <si>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</si>
  <si>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</si>
  <si>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</si>
  <si>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</si>
  <si>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</si>
  <si>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</si>
  <si>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</si>
  <si>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</si>
  <si>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</si>
  <si>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</si>
  <si>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</si>
  <si>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</si>
  <si>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</si>
  <si>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</si>
  <si>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</si>
  <si>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</si>
  <si>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</si>
  <si>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</si>
  <si>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</si>
  <si>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</si>
  <si>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</si>
  <si>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</si>
  <si>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</si>
  <si>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</si>
  <si>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</si>
  <si>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</si>
  <si>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</si>
  <si>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</si>
  <si>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</si>
  <si>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</si>
  <si>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</si>
  <si>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</si>
  <si>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</si>
  <si>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</si>
  <si>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</si>
  <si>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</si>
  <si>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</si>
  <si>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</si>
  <si>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</si>
  <si>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</si>
  <si>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</si>
  <si>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</si>
  <si>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</si>
  <si>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</si>
  <si>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</si>
  <si>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</si>
  <si>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</si>
  <si>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</si>
  <si>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</si>
  <si>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</si>
  <si>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</si>
  <si>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</si>
  <si>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</si>
  <si>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</si>
  <si>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</si>
  <si>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</si>
  <si>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</si>
  <si>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</si>
  <si>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</si>
  <si>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</si>
  <si>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</si>
  <si>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</si>
  <si>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</si>
  <si>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</si>
  <si>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</si>
  <si>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Population</t>
  </si>
  <si>
    <t>Caseloads</t>
  </si>
  <si>
    <t>Payroll</t>
  </si>
  <si>
    <t>Spending Per Capita</t>
  </si>
  <si>
    <t>Expenditures</t>
  </si>
  <si>
    <t>Recipients Per Capita</t>
  </si>
  <si>
    <t>Payroll Per Expenditure</t>
  </si>
  <si>
    <t>Payroll Per Unit</t>
  </si>
  <si>
    <t>Payroll Per Recipient</t>
  </si>
  <si>
    <t xml:space="preserve">Term </t>
  </si>
  <si>
    <t>Source</t>
  </si>
  <si>
    <t xml:space="preserve">
</t>
  </si>
  <si>
    <t>March 2012 Payroll * 10</t>
  </si>
  <si>
    <t xml:space="preserve">March 2012 Full Time Equivalent Employment </t>
  </si>
  <si>
    <t>Notes</t>
  </si>
  <si>
    <t>U.S. Census, 2012 American Community 1-Year Estimates 
--&gt; B14002: Public Enrollment</t>
  </si>
  <si>
    <t>U.S. and state population</t>
  </si>
  <si>
    <t xml:space="preserve">Potentially Eligible Population </t>
  </si>
  <si>
    <t xml:space="preserve">Eligible Population </t>
  </si>
  <si>
    <t>Potentially Eligible Population Per Capita</t>
  </si>
  <si>
    <t>Eligible Population Per Potentially Elegible Population</t>
  </si>
  <si>
    <t>=</t>
  </si>
  <si>
    <t>*</t>
  </si>
  <si>
    <t>(1)</t>
  </si>
  <si>
    <t>(2)</t>
  </si>
  <si>
    <t>(3)</t>
  </si>
  <si>
    <t>Spending Per Recipient</t>
  </si>
  <si>
    <t>Recipient Per Capita</t>
  </si>
  <si>
    <t>Non-Payroll Per Unit</t>
  </si>
  <si>
    <t>Unit Per Recipient</t>
  </si>
  <si>
    <t>Spending Per Unit</t>
  </si>
  <si>
    <t>Total Expenditures</t>
  </si>
  <si>
    <t>Current Expenditures</t>
  </si>
  <si>
    <t xml:space="preserve">Capital Expenditures </t>
  </si>
  <si>
    <t xml:space="preserve">Recipient Per Eligible Population </t>
  </si>
  <si>
    <t>(4)</t>
  </si>
  <si>
    <t xml:space="preserve">Elementary and Secondary Specific </t>
  </si>
  <si>
    <t>Units</t>
  </si>
  <si>
    <t>Year</t>
  </si>
  <si>
    <t>U.S. Census: See payroll and employment 1940 - 2012 data - STATE AND LOCAL GOVERNMENT: EMPLOYMENT AND PAYROLL DATA, BY STATE AND BY FUNCTION: MARCH 2012 Payroll</t>
  </si>
  <si>
    <t>U.S. Census: See payroll and employment 1940 - 2012 data - STATE AND LOCAL GOVERNMENT: EMPLOYMENT AND PAYROLL DATA, BY STATE AND BY FUNCTION: MARCH 2012 employment</t>
  </si>
  <si>
    <t>Updated</t>
  </si>
  <si>
    <t xml:space="preserve">Units - Total </t>
  </si>
  <si>
    <t xml:space="preserve">Units - Instructional </t>
  </si>
  <si>
    <t xml:space="preserve">Payroll - Total </t>
  </si>
  <si>
    <t xml:space="preserve">Payroll - Instructional </t>
  </si>
  <si>
    <t>Units - Other</t>
  </si>
  <si>
    <t>Payroll - Other</t>
  </si>
  <si>
    <t>Higher Education Auxiliary Enterprises (16)</t>
  </si>
  <si>
    <t>Higher Education - Other (18)</t>
  </si>
  <si>
    <t>college students</t>
  </si>
  <si>
    <t>Higher Education Expenditures</t>
  </si>
  <si>
    <t>18-24 year old population plus net migration</t>
  </si>
  <si>
    <t>U.S. Census (see above) and NCES Digest 2013 Table 309.10 - Residents and Migration</t>
  </si>
  <si>
    <t xml:space="preserve">College Enrollment </t>
  </si>
  <si>
    <t xml:space="preserve">U.S. Census - See expenditure 1972 -2012 Data. Census catagories: Higher Education Euxiliary Enterprises (16), Higher Education - Other. Charges (A), Current expenditures (E), construction (F) and other capital outlays (G). </t>
  </si>
  <si>
    <t>U.S. BEA 1972 - 2012 based on Census Bureau midyear population Estimates. (Last Updated March 25, 2015). Accessed through BEA Regional Data: SA1 Personal Income Summary: Personal Income, Population, Per Capita Personal Income</t>
  </si>
  <si>
    <t>Outcomes</t>
  </si>
  <si>
    <t xml:space="preserve">NCES, Didgest of Education Statistics 2013: Table 319.10. Degrees conferred by postsecondary institutions, by control of institution, level of degree, and state or jurisdiction: 2011-12 (https://nces.ed.gov/programs/digest/d14/tables/dt14_319.10.asp) </t>
  </si>
  <si>
    <t>Bachelor's degrees</t>
  </si>
  <si>
    <t>Master's degrees</t>
  </si>
  <si>
    <t>Doctor's  degrees</t>
  </si>
  <si>
    <t>Degrees Conferred (4 plus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</si>
</sst>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43" fontId="0" fillId="0" borderId="0" xfId="1" applyFont="1"/>
    <xf numFmtId="0" fontId="0" fillId="0" borderId="0" xfId="0" applyAlignment="1">
      <alignment wrapText="1"/>
    </xf>
    <xf numFmtId="43" fontId="0" fillId="0" borderId="4" xfId="1" applyFont="1" applyBorder="1"/>
    <xf numFmtId="43" fontId="0" fillId="0" borderId="0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8" xfId="1" applyFont="1" applyBorder="1"/>
    <xf numFmtId="43" fontId="0" fillId="0" borderId="0" xfId="0" applyNumberFormat="1"/>
    <xf numFmtId="0" fontId="2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quotePrefix="1" applyBorder="1" applyAlignment="1">
      <alignment wrapText="1"/>
    </xf>
    <xf numFmtId="43" fontId="0" fillId="0" borderId="1" xfId="1" applyFont="1" applyBorder="1"/>
    <xf numFmtId="43" fontId="0" fillId="0" borderId="2" xfId="1" applyFont="1" applyBorder="1"/>
    <xf numFmtId="43" fontId="0" fillId="0" borderId="3" xfId="1" applyFont="1" applyBorder="1"/>
    <xf numFmtId="0" fontId="2" fillId="0" borderId="7" xfId="0" applyFont="1" applyBorder="1"/>
    <xf numFmtId="43" fontId="2" fillId="0" borderId="9" xfId="1" applyFont="1" applyBorder="1" applyAlignment="1">
      <alignment wrapText="1"/>
    </xf>
    <xf numFmtId="43" fontId="0" fillId="0" borderId="9" xfId="1" applyFont="1" applyBorder="1" applyAlignment="1">
      <alignment wrapText="1"/>
    </xf>
    <xf numFmtId="43" fontId="0" fillId="0" borderId="9" xfId="1" quotePrefix="1" applyFont="1" applyBorder="1" applyAlignment="1">
      <alignment wrapText="1"/>
    </xf>
    <xf numFmtId="0" fontId="0" fillId="0" borderId="5" xfId="0" applyBorder="1"/>
    <xf numFmtId="0" fontId="0" fillId="0" borderId="11" xfId="0" applyBorder="1"/>
    <xf numFmtId="43" fontId="2" fillId="0" borderId="9" xfId="1" applyFont="1" applyFill="1" applyBorder="1" applyAlignment="1" applyProtection="1">
      <alignment horizontal="right" wrapText="1"/>
    </xf>
    <xf numFmtId="0" fontId="2" fillId="0" borderId="0" xfId="0" applyFont="1" applyBorder="1"/>
    <xf numFmtId="0" fontId="2" fillId="0" borderId="4" xfId="0" applyFont="1" applyBorder="1"/>
    <xf numFmtId="0" fontId="0" fillId="0" borderId="0" xfId="0" applyBorder="1"/>
    <xf numFmtId="0" fontId="2" fillId="0" borderId="6" xfId="0" applyFont="1" applyBorder="1"/>
    <xf numFmtId="0" fontId="0" fillId="0" borderId="7" xfId="0" applyBorder="1"/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72-12_expend_high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CES%20-%20Residence%20and%20Migration%20(201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CES%20-%20Public%20and%20Private%20Enrollment%20(1970-201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40-12_employ_higher.xls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CES%20-%20Degrees%20Conferred%20(11-12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General%20Data/BEA%20-%20State%20Population%201972%20-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1972</v>
          </cell>
          <cell r="C2" t="str">
            <v>AL</v>
          </cell>
          <cell r="D2">
            <v>35656000</v>
          </cell>
          <cell r="G2">
            <v>196514000</v>
          </cell>
          <cell r="J2">
            <v>0</v>
          </cell>
          <cell r="L2">
            <v>35656000</v>
          </cell>
          <cell r="M2">
            <v>335296992</v>
          </cell>
        </row>
        <row r="3">
          <cell r="A3">
            <v>1972</v>
          </cell>
          <cell r="C3" t="str">
            <v>AK</v>
          </cell>
          <cell r="D3">
            <v>3399000</v>
          </cell>
          <cell r="G3">
            <v>38012000</v>
          </cell>
          <cell r="J3">
            <v>0</v>
          </cell>
          <cell r="L3">
            <v>3399000</v>
          </cell>
          <cell r="M3">
            <v>76661000</v>
          </cell>
        </row>
        <row r="4">
          <cell r="A4">
            <v>1972</v>
          </cell>
          <cell r="C4" t="str">
            <v>AZ</v>
          </cell>
          <cell r="D4">
            <v>27669000</v>
          </cell>
          <cell r="G4">
            <v>199845000</v>
          </cell>
          <cell r="J4">
            <v>0</v>
          </cell>
          <cell r="L4">
            <v>27669000</v>
          </cell>
          <cell r="M4">
            <v>307225984</v>
          </cell>
        </row>
        <row r="5">
          <cell r="A5">
            <v>1972</v>
          </cell>
          <cell r="C5" t="str">
            <v>AR</v>
          </cell>
          <cell r="D5">
            <v>22633000</v>
          </cell>
          <cell r="G5">
            <v>93019000</v>
          </cell>
          <cell r="J5">
            <v>0</v>
          </cell>
          <cell r="L5">
            <v>22633000</v>
          </cell>
          <cell r="M5">
            <v>139324000</v>
          </cell>
        </row>
        <row r="6">
          <cell r="A6">
            <v>1972</v>
          </cell>
          <cell r="C6" t="str">
            <v>CA</v>
          </cell>
          <cell r="D6">
            <v>98423000</v>
          </cell>
          <cell r="G6">
            <v>1443367000</v>
          </cell>
          <cell r="J6">
            <v>0</v>
          </cell>
          <cell r="L6">
            <v>98423000</v>
          </cell>
          <cell r="M6">
            <v>1972913024</v>
          </cell>
        </row>
        <row r="7">
          <cell r="A7">
            <v>1972</v>
          </cell>
          <cell r="C7" t="str">
            <v>CO</v>
          </cell>
          <cell r="D7">
            <v>44952000</v>
          </cell>
          <cell r="G7">
            <v>242107000</v>
          </cell>
          <cell r="J7">
            <v>0</v>
          </cell>
          <cell r="L7">
            <v>44952000</v>
          </cell>
          <cell r="M7">
            <v>386142016</v>
          </cell>
        </row>
        <row r="8">
          <cell r="A8">
            <v>1972</v>
          </cell>
          <cell r="C8" t="str">
            <v>CT</v>
          </cell>
          <cell r="D8">
            <v>19490000</v>
          </cell>
          <cell r="G8">
            <v>131506000</v>
          </cell>
          <cell r="J8">
            <v>0</v>
          </cell>
          <cell r="L8">
            <v>19490000</v>
          </cell>
          <cell r="M8">
            <v>199584000</v>
          </cell>
        </row>
        <row r="9">
          <cell r="A9">
            <v>1972</v>
          </cell>
          <cell r="C9" t="str">
            <v>DE</v>
          </cell>
          <cell r="D9">
            <v>8403000</v>
          </cell>
          <cell r="G9">
            <v>47595000</v>
          </cell>
          <cell r="J9">
            <v>0</v>
          </cell>
          <cell r="L9">
            <v>8403000</v>
          </cell>
          <cell r="M9">
            <v>104389000</v>
          </cell>
        </row>
        <row r="10">
          <cell r="A10">
            <v>1972</v>
          </cell>
          <cell r="C10" t="str">
            <v>DC</v>
          </cell>
          <cell r="D10">
            <v>0</v>
          </cell>
          <cell r="G10">
            <v>30266000</v>
          </cell>
          <cell r="J10">
            <v>0</v>
          </cell>
          <cell r="L10">
            <v>0</v>
          </cell>
          <cell r="M10">
            <v>36810000</v>
          </cell>
        </row>
        <row r="11">
          <cell r="A11">
            <v>1972</v>
          </cell>
          <cell r="C11" t="str">
            <v>FL</v>
          </cell>
          <cell r="D11">
            <v>43600000</v>
          </cell>
          <cell r="G11">
            <v>461344000</v>
          </cell>
          <cell r="J11">
            <v>0</v>
          </cell>
          <cell r="L11">
            <v>43600000</v>
          </cell>
          <cell r="M11">
            <v>762454016</v>
          </cell>
        </row>
        <row r="12">
          <cell r="A12">
            <v>1972</v>
          </cell>
          <cell r="C12" t="str">
            <v>GA</v>
          </cell>
          <cell r="D12">
            <v>33670000</v>
          </cell>
          <cell r="G12">
            <v>233099000</v>
          </cell>
          <cell r="J12">
            <v>0</v>
          </cell>
          <cell r="L12">
            <v>33670000</v>
          </cell>
          <cell r="M12">
            <v>435356992</v>
          </cell>
        </row>
        <row r="13">
          <cell r="A13">
            <v>1972</v>
          </cell>
          <cell r="C13" t="str">
            <v>HI</v>
          </cell>
          <cell r="D13">
            <v>7050000</v>
          </cell>
          <cell r="G13">
            <v>94550000</v>
          </cell>
          <cell r="J13">
            <v>0</v>
          </cell>
          <cell r="L13">
            <v>7050000</v>
          </cell>
          <cell r="M13">
            <v>128857000</v>
          </cell>
        </row>
        <row r="14">
          <cell r="A14">
            <v>1972</v>
          </cell>
          <cell r="C14" t="str">
            <v>ID</v>
          </cell>
          <cell r="D14">
            <v>10127000</v>
          </cell>
          <cell r="G14">
            <v>52623000</v>
          </cell>
          <cell r="J14">
            <v>0</v>
          </cell>
          <cell r="L14">
            <v>10127000</v>
          </cell>
          <cell r="M14">
            <v>83131000</v>
          </cell>
        </row>
        <row r="15">
          <cell r="A15">
            <v>1972</v>
          </cell>
          <cell r="C15" t="str">
            <v>IL</v>
          </cell>
          <cell r="D15">
            <v>105896000</v>
          </cell>
          <cell r="G15">
            <v>616833000</v>
          </cell>
          <cell r="J15">
            <v>0</v>
          </cell>
          <cell r="L15">
            <v>105896000</v>
          </cell>
          <cell r="M15">
            <v>1091830016</v>
          </cell>
        </row>
        <row r="16">
          <cell r="A16">
            <v>1972</v>
          </cell>
          <cell r="C16" t="str">
            <v>IN</v>
          </cell>
          <cell r="D16">
            <v>75356000</v>
          </cell>
          <cell r="G16">
            <v>385665000</v>
          </cell>
          <cell r="J16">
            <v>0</v>
          </cell>
          <cell r="L16">
            <v>75356000</v>
          </cell>
          <cell r="M16">
            <v>639075008</v>
          </cell>
        </row>
        <row r="17">
          <cell r="A17">
            <v>1972</v>
          </cell>
          <cell r="C17" t="str">
            <v>IA</v>
          </cell>
          <cell r="D17">
            <v>32575000</v>
          </cell>
          <cell r="G17">
            <v>195921000</v>
          </cell>
          <cell r="J17">
            <v>0</v>
          </cell>
          <cell r="L17">
            <v>32575000</v>
          </cell>
          <cell r="M17">
            <v>328294016</v>
          </cell>
        </row>
        <row r="18">
          <cell r="A18">
            <v>1972</v>
          </cell>
          <cell r="C18" t="str">
            <v>KS</v>
          </cell>
          <cell r="D18">
            <v>29201000</v>
          </cell>
          <cell r="G18">
            <v>182094000</v>
          </cell>
          <cell r="J18">
            <v>0</v>
          </cell>
          <cell r="L18">
            <v>29201000</v>
          </cell>
          <cell r="M18">
            <v>299732000</v>
          </cell>
        </row>
        <row r="19">
          <cell r="A19">
            <v>1972</v>
          </cell>
          <cell r="C19" t="str">
            <v>KY</v>
          </cell>
          <cell r="D19">
            <v>27706000</v>
          </cell>
          <cell r="G19">
            <v>204251000</v>
          </cell>
          <cell r="J19">
            <v>0</v>
          </cell>
          <cell r="L19">
            <v>27706000</v>
          </cell>
          <cell r="M19">
            <v>319951008</v>
          </cell>
        </row>
        <row r="20">
          <cell r="A20">
            <v>1972</v>
          </cell>
          <cell r="C20" t="str">
            <v>LA</v>
          </cell>
          <cell r="D20">
            <v>47803000</v>
          </cell>
          <cell r="G20">
            <v>198426000</v>
          </cell>
          <cell r="J20">
            <v>0</v>
          </cell>
          <cell r="L20">
            <v>47803000</v>
          </cell>
          <cell r="M20">
            <v>300176992</v>
          </cell>
        </row>
        <row r="21">
          <cell r="A21">
            <v>1972</v>
          </cell>
          <cell r="C21" t="str">
            <v>ME</v>
          </cell>
          <cell r="D21">
            <v>11850000</v>
          </cell>
          <cell r="G21">
            <v>53086000</v>
          </cell>
          <cell r="J21">
            <v>0</v>
          </cell>
          <cell r="L21">
            <v>11850000</v>
          </cell>
          <cell r="M21">
            <v>75037000</v>
          </cell>
        </row>
        <row r="22">
          <cell r="A22">
            <v>1972</v>
          </cell>
          <cell r="C22" t="str">
            <v>MD</v>
          </cell>
          <cell r="D22">
            <v>22668000</v>
          </cell>
          <cell r="G22">
            <v>240257000</v>
          </cell>
          <cell r="J22">
            <v>0</v>
          </cell>
          <cell r="L22">
            <v>22668000</v>
          </cell>
          <cell r="M22">
            <v>466926016</v>
          </cell>
        </row>
        <row r="23">
          <cell r="A23">
            <v>1972</v>
          </cell>
          <cell r="C23" t="str">
            <v>MA</v>
          </cell>
          <cell r="D23">
            <v>35664000</v>
          </cell>
          <cell r="G23">
            <v>208840000</v>
          </cell>
          <cell r="J23">
            <v>0</v>
          </cell>
          <cell r="L23">
            <v>35664000</v>
          </cell>
          <cell r="M23">
            <v>626822976</v>
          </cell>
        </row>
        <row r="24">
          <cell r="A24">
            <v>1972</v>
          </cell>
          <cell r="C24" t="str">
            <v>MI</v>
          </cell>
          <cell r="D24">
            <v>119091000</v>
          </cell>
          <cell r="G24">
            <v>733397000</v>
          </cell>
          <cell r="J24">
            <v>0</v>
          </cell>
          <cell r="L24">
            <v>119091000</v>
          </cell>
          <cell r="M24">
            <v>1070305024</v>
          </cell>
        </row>
        <row r="25">
          <cell r="A25">
            <v>1972</v>
          </cell>
          <cell r="C25" t="str">
            <v>MN</v>
          </cell>
          <cell r="D25">
            <v>55466000</v>
          </cell>
          <cell r="G25">
            <v>354268000</v>
          </cell>
          <cell r="J25">
            <v>0</v>
          </cell>
          <cell r="L25">
            <v>55466000</v>
          </cell>
          <cell r="M25">
            <v>658472000</v>
          </cell>
        </row>
        <row r="26">
          <cell r="A26">
            <v>1972</v>
          </cell>
          <cell r="C26" t="str">
            <v>MS</v>
          </cell>
          <cell r="D26">
            <v>27336000</v>
          </cell>
          <cell r="G26">
            <v>132118000</v>
          </cell>
          <cell r="J26">
            <v>0</v>
          </cell>
          <cell r="L26">
            <v>27336000</v>
          </cell>
          <cell r="M26">
            <v>190544000</v>
          </cell>
        </row>
        <row r="27">
          <cell r="A27">
            <v>1972</v>
          </cell>
          <cell r="C27" t="str">
            <v>MO</v>
          </cell>
          <cell r="D27">
            <v>36287000</v>
          </cell>
          <cell r="G27">
            <v>270292000</v>
          </cell>
          <cell r="J27">
            <v>0</v>
          </cell>
          <cell r="L27">
            <v>36287000</v>
          </cell>
          <cell r="M27">
            <v>457816000</v>
          </cell>
        </row>
        <row r="28">
          <cell r="A28">
            <v>1972</v>
          </cell>
          <cell r="C28" t="str">
            <v>MT</v>
          </cell>
          <cell r="D28">
            <v>13506000</v>
          </cell>
          <cell r="G28">
            <v>53193000</v>
          </cell>
          <cell r="J28">
            <v>0</v>
          </cell>
          <cell r="L28">
            <v>13506000</v>
          </cell>
          <cell r="M28">
            <v>77319000</v>
          </cell>
        </row>
        <row r="29">
          <cell r="A29">
            <v>1972</v>
          </cell>
          <cell r="C29" t="str">
            <v>NE</v>
          </cell>
          <cell r="D29">
            <v>18429000</v>
          </cell>
          <cell r="G29">
            <v>107141000</v>
          </cell>
          <cell r="J29">
            <v>0</v>
          </cell>
          <cell r="L29">
            <v>18429000</v>
          </cell>
          <cell r="M29">
            <v>166084000</v>
          </cell>
        </row>
        <row r="30">
          <cell r="A30">
            <v>1972</v>
          </cell>
          <cell r="C30" t="str">
            <v>NV</v>
          </cell>
          <cell r="D30">
            <v>2424000</v>
          </cell>
          <cell r="G30">
            <v>34489000</v>
          </cell>
          <cell r="J30">
            <v>0</v>
          </cell>
          <cell r="L30">
            <v>2424000</v>
          </cell>
          <cell r="M30">
            <v>51935000</v>
          </cell>
        </row>
        <row r="31">
          <cell r="A31">
            <v>1972</v>
          </cell>
          <cell r="C31" t="str">
            <v>NH</v>
          </cell>
          <cell r="D31">
            <v>9910000</v>
          </cell>
          <cell r="G31">
            <v>48830000</v>
          </cell>
          <cell r="J31">
            <v>0</v>
          </cell>
          <cell r="L31">
            <v>9910000</v>
          </cell>
          <cell r="M31">
            <v>84433000</v>
          </cell>
        </row>
        <row r="32">
          <cell r="A32">
            <v>1972</v>
          </cell>
          <cell r="C32" t="str">
            <v>NJ</v>
          </cell>
          <cell r="D32">
            <v>22771000</v>
          </cell>
          <cell r="G32">
            <v>279020000</v>
          </cell>
          <cell r="J32">
            <v>0</v>
          </cell>
          <cell r="L32">
            <v>22771000</v>
          </cell>
          <cell r="M32">
            <v>500484000</v>
          </cell>
        </row>
        <row r="33">
          <cell r="A33">
            <v>1972</v>
          </cell>
          <cell r="C33" t="str">
            <v>NM</v>
          </cell>
          <cell r="D33">
            <v>17717000</v>
          </cell>
          <cell r="G33">
            <v>107639000</v>
          </cell>
          <cell r="J33">
            <v>0</v>
          </cell>
          <cell r="L33">
            <v>17717000</v>
          </cell>
          <cell r="M33">
            <v>145520992</v>
          </cell>
        </row>
        <row r="34">
          <cell r="A34">
            <v>1972</v>
          </cell>
          <cell r="C34" t="str">
            <v>NY</v>
          </cell>
          <cell r="D34">
            <v>54968000</v>
          </cell>
          <cell r="G34">
            <v>1020969000</v>
          </cell>
          <cell r="J34">
            <v>0</v>
          </cell>
          <cell r="L34">
            <v>54968000</v>
          </cell>
          <cell r="M34">
            <v>2025517056</v>
          </cell>
        </row>
        <row r="35">
          <cell r="A35">
            <v>1972</v>
          </cell>
          <cell r="C35" t="str">
            <v>NC</v>
          </cell>
          <cell r="D35">
            <v>61091000</v>
          </cell>
          <cell r="G35">
            <v>352623000</v>
          </cell>
          <cell r="J35">
            <v>0</v>
          </cell>
          <cell r="L35">
            <v>61091000</v>
          </cell>
          <cell r="M35">
            <v>486220000</v>
          </cell>
        </row>
        <row r="36">
          <cell r="A36">
            <v>1972</v>
          </cell>
          <cell r="C36" t="str">
            <v>ND</v>
          </cell>
          <cell r="D36">
            <v>15150000</v>
          </cell>
          <cell r="G36">
            <v>55197000</v>
          </cell>
          <cell r="J36">
            <v>0</v>
          </cell>
          <cell r="L36">
            <v>15150000</v>
          </cell>
          <cell r="M36">
            <v>88715000</v>
          </cell>
        </row>
        <row r="37">
          <cell r="A37">
            <v>1972</v>
          </cell>
          <cell r="C37" t="str">
            <v>OH</v>
          </cell>
          <cell r="D37">
            <v>92766000</v>
          </cell>
          <cell r="G37">
            <v>623568000</v>
          </cell>
          <cell r="J37">
            <v>0</v>
          </cell>
          <cell r="L37">
            <v>92766000</v>
          </cell>
          <cell r="M37">
            <v>1153529984</v>
          </cell>
        </row>
        <row r="38">
          <cell r="A38">
            <v>1972</v>
          </cell>
          <cell r="C38" t="str">
            <v>OK</v>
          </cell>
          <cell r="D38">
            <v>64751000</v>
          </cell>
          <cell r="G38">
            <v>189718000</v>
          </cell>
          <cell r="J38">
            <v>0</v>
          </cell>
          <cell r="L38">
            <v>64751000</v>
          </cell>
          <cell r="M38">
            <v>255284992</v>
          </cell>
        </row>
        <row r="39">
          <cell r="A39">
            <v>1972</v>
          </cell>
          <cell r="C39" t="str">
            <v>OR</v>
          </cell>
          <cell r="D39">
            <v>24480000</v>
          </cell>
          <cell r="G39">
            <v>183929000</v>
          </cell>
          <cell r="J39">
            <v>0</v>
          </cell>
          <cell r="L39">
            <v>24480000</v>
          </cell>
          <cell r="M39">
            <v>268342000</v>
          </cell>
        </row>
        <row r="40">
          <cell r="A40">
            <v>1972</v>
          </cell>
          <cell r="C40" t="str">
            <v>PA</v>
          </cell>
          <cell r="D40">
            <v>58809000</v>
          </cell>
          <cell r="G40">
            <v>387912000</v>
          </cell>
          <cell r="J40">
            <v>0</v>
          </cell>
          <cell r="L40">
            <v>58809000</v>
          </cell>
          <cell r="M40">
            <v>712488000</v>
          </cell>
        </row>
        <row r="41">
          <cell r="A41">
            <v>1972</v>
          </cell>
          <cell r="C41" t="str">
            <v>RI</v>
          </cell>
          <cell r="D41">
            <v>8730000</v>
          </cell>
          <cell r="G41">
            <v>54105000</v>
          </cell>
          <cell r="J41">
            <v>0</v>
          </cell>
          <cell r="L41">
            <v>8730000</v>
          </cell>
          <cell r="M41">
            <v>103159000</v>
          </cell>
        </row>
        <row r="42">
          <cell r="A42">
            <v>1972</v>
          </cell>
          <cell r="C42" t="str">
            <v>SC</v>
          </cell>
          <cell r="D42">
            <v>24409000</v>
          </cell>
          <cell r="G42">
            <v>111094000</v>
          </cell>
          <cell r="J42">
            <v>0</v>
          </cell>
          <cell r="L42">
            <v>24409000</v>
          </cell>
          <cell r="M42">
            <v>198402000</v>
          </cell>
        </row>
        <row r="43">
          <cell r="A43">
            <v>1972</v>
          </cell>
          <cell r="C43" t="str">
            <v>SD</v>
          </cell>
          <cell r="D43">
            <v>25319000</v>
          </cell>
          <cell r="G43">
            <v>62499000</v>
          </cell>
          <cell r="J43">
            <v>0</v>
          </cell>
          <cell r="L43">
            <v>25319000</v>
          </cell>
          <cell r="M43">
            <v>102992000</v>
          </cell>
        </row>
        <row r="44">
          <cell r="A44">
            <v>1972</v>
          </cell>
          <cell r="C44" t="str">
            <v>TN</v>
          </cell>
          <cell r="D44">
            <v>35939000</v>
          </cell>
          <cell r="G44">
            <v>194770000</v>
          </cell>
          <cell r="J44">
            <v>0</v>
          </cell>
          <cell r="L44">
            <v>35939000</v>
          </cell>
          <cell r="M44">
            <v>303873984</v>
          </cell>
        </row>
        <row r="45">
          <cell r="A45">
            <v>1972</v>
          </cell>
          <cell r="C45" t="str">
            <v>TX</v>
          </cell>
          <cell r="D45">
            <v>124413000</v>
          </cell>
          <cell r="G45">
            <v>653319000</v>
          </cell>
          <cell r="J45">
            <v>0</v>
          </cell>
          <cell r="L45">
            <v>124413000</v>
          </cell>
          <cell r="M45">
            <v>975793024</v>
          </cell>
        </row>
        <row r="46">
          <cell r="A46">
            <v>1972</v>
          </cell>
          <cell r="C46" t="str">
            <v>US</v>
          </cell>
          <cell r="D46">
            <v>1858246000</v>
          </cell>
          <cell r="G46">
            <v>12880955000</v>
          </cell>
          <cell r="J46">
            <v>0</v>
          </cell>
          <cell r="L46">
            <v>1858246016</v>
          </cell>
          <cell r="M46">
            <v>21280477184</v>
          </cell>
        </row>
        <row r="47">
          <cell r="A47">
            <v>1972</v>
          </cell>
          <cell r="C47" t="str">
            <v>UT</v>
          </cell>
          <cell r="D47">
            <v>20202000</v>
          </cell>
          <cell r="G47">
            <v>127939000</v>
          </cell>
          <cell r="J47">
            <v>0</v>
          </cell>
          <cell r="L47">
            <v>20202000</v>
          </cell>
          <cell r="M47">
            <v>218823008</v>
          </cell>
        </row>
        <row r="48">
          <cell r="A48">
            <v>1972</v>
          </cell>
          <cell r="C48" t="str">
            <v>VT</v>
          </cell>
          <cell r="D48">
            <v>7013000</v>
          </cell>
          <cell r="G48">
            <v>44240000</v>
          </cell>
          <cell r="J48">
            <v>0</v>
          </cell>
          <cell r="L48">
            <v>7013000</v>
          </cell>
          <cell r="M48">
            <v>77228000</v>
          </cell>
        </row>
        <row r="49">
          <cell r="A49">
            <v>1972</v>
          </cell>
          <cell r="C49" t="str">
            <v>VA</v>
          </cell>
          <cell r="D49">
            <v>45373000</v>
          </cell>
          <cell r="G49">
            <v>253930000</v>
          </cell>
          <cell r="J49">
            <v>0</v>
          </cell>
          <cell r="L49">
            <v>45373000</v>
          </cell>
          <cell r="M49">
            <v>412679008</v>
          </cell>
        </row>
        <row r="50">
          <cell r="A50">
            <v>1972</v>
          </cell>
          <cell r="C50" t="str">
            <v>WA</v>
          </cell>
          <cell r="D50">
            <v>37155000</v>
          </cell>
          <cell r="G50">
            <v>320337000</v>
          </cell>
          <cell r="J50">
            <v>0</v>
          </cell>
          <cell r="L50">
            <v>37155000</v>
          </cell>
          <cell r="M50">
            <v>475606016</v>
          </cell>
        </row>
        <row r="51">
          <cell r="A51">
            <v>1972</v>
          </cell>
          <cell r="C51" t="str">
            <v>WV</v>
          </cell>
          <cell r="D51">
            <v>21842000</v>
          </cell>
          <cell r="G51">
            <v>96400000</v>
          </cell>
          <cell r="J51">
            <v>0</v>
          </cell>
          <cell r="L51">
            <v>21842000</v>
          </cell>
          <cell r="M51">
            <v>130833000</v>
          </cell>
        </row>
        <row r="52">
          <cell r="A52">
            <v>1972</v>
          </cell>
          <cell r="C52" t="str">
            <v>WI</v>
          </cell>
          <cell r="D52">
            <v>62258000</v>
          </cell>
          <cell r="G52">
            <v>442352000</v>
          </cell>
          <cell r="J52">
            <v>0</v>
          </cell>
          <cell r="L52">
            <v>62258000</v>
          </cell>
          <cell r="M52">
            <v>717108992</v>
          </cell>
        </row>
        <row r="53">
          <cell r="A53">
            <v>1972</v>
          </cell>
          <cell r="C53" t="str">
            <v>WY</v>
          </cell>
          <cell r="D53">
            <v>6850000</v>
          </cell>
          <cell r="G53">
            <v>36447000</v>
          </cell>
          <cell r="J53">
            <v>0</v>
          </cell>
          <cell r="L53">
            <v>6850000</v>
          </cell>
          <cell r="M53">
            <v>54979000</v>
          </cell>
        </row>
        <row r="54">
          <cell r="A54">
            <v>1977</v>
          </cell>
          <cell r="C54" t="str">
            <v>AL</v>
          </cell>
          <cell r="D54">
            <v>65676000</v>
          </cell>
          <cell r="G54">
            <v>362802000</v>
          </cell>
          <cell r="J54">
            <v>1442000</v>
          </cell>
          <cell r="L54">
            <v>119555000</v>
          </cell>
          <cell r="M54">
            <v>584492992</v>
          </cell>
        </row>
        <row r="55">
          <cell r="A55">
            <v>1977</v>
          </cell>
          <cell r="C55" t="str">
            <v>AK</v>
          </cell>
          <cell r="D55">
            <v>4680000</v>
          </cell>
          <cell r="G55">
            <v>59873000</v>
          </cell>
          <cell r="J55">
            <v>0</v>
          </cell>
          <cell r="L55">
            <v>9836000</v>
          </cell>
          <cell r="M55">
            <v>107094000</v>
          </cell>
        </row>
        <row r="56">
          <cell r="A56">
            <v>1977</v>
          </cell>
          <cell r="C56" t="str">
            <v>AZ</v>
          </cell>
          <cell r="D56">
            <v>46382000</v>
          </cell>
          <cell r="G56">
            <v>323992000</v>
          </cell>
          <cell r="J56">
            <v>1168000</v>
          </cell>
          <cell r="L56">
            <v>92231000</v>
          </cell>
          <cell r="M56">
            <v>462049984</v>
          </cell>
        </row>
        <row r="57">
          <cell r="A57">
            <v>1977</v>
          </cell>
          <cell r="C57" t="str">
            <v>AR</v>
          </cell>
          <cell r="D57">
            <v>31275000</v>
          </cell>
          <cell r="G57">
            <v>140224000</v>
          </cell>
          <cell r="J57">
            <v>2069000</v>
          </cell>
          <cell r="L57">
            <v>66925000</v>
          </cell>
          <cell r="M57">
            <v>222788992</v>
          </cell>
        </row>
        <row r="58">
          <cell r="A58">
            <v>1977</v>
          </cell>
          <cell r="C58" t="str">
            <v>CA</v>
          </cell>
          <cell r="D58">
            <v>177801000</v>
          </cell>
          <cell r="G58">
            <v>3164388000</v>
          </cell>
          <cell r="J58">
            <v>5468000</v>
          </cell>
          <cell r="L58">
            <v>332739008</v>
          </cell>
          <cell r="M58">
            <v>4149395968</v>
          </cell>
        </row>
        <row r="59">
          <cell r="A59">
            <v>1977</v>
          </cell>
          <cell r="C59" t="str">
            <v>CO</v>
          </cell>
          <cell r="D59">
            <v>73658000</v>
          </cell>
          <cell r="G59">
            <v>366244000</v>
          </cell>
          <cell r="J59">
            <v>4038000</v>
          </cell>
          <cell r="L59">
            <v>149307008</v>
          </cell>
          <cell r="M59">
            <v>555110016</v>
          </cell>
        </row>
        <row r="60">
          <cell r="A60">
            <v>1977</v>
          </cell>
          <cell r="C60" t="str">
            <v>CT</v>
          </cell>
          <cell r="D60">
            <v>27400000</v>
          </cell>
          <cell r="G60">
            <v>176119000</v>
          </cell>
          <cell r="J60">
            <v>545000</v>
          </cell>
          <cell r="L60">
            <v>51366000</v>
          </cell>
          <cell r="M60">
            <v>227907008</v>
          </cell>
        </row>
        <row r="61">
          <cell r="A61">
            <v>1977</v>
          </cell>
          <cell r="C61" t="str">
            <v>DE</v>
          </cell>
          <cell r="D61">
            <v>16744000</v>
          </cell>
          <cell r="G61">
            <v>81437000</v>
          </cell>
          <cell r="J61">
            <v>250000</v>
          </cell>
          <cell r="L61">
            <v>30204000</v>
          </cell>
          <cell r="M61">
            <v>146352000</v>
          </cell>
        </row>
        <row r="62">
          <cell r="A62">
            <v>1977</v>
          </cell>
          <cell r="C62" t="str">
            <v>DC</v>
          </cell>
          <cell r="D62">
            <v>0</v>
          </cell>
          <cell r="G62">
            <v>50164000</v>
          </cell>
          <cell r="J62">
            <v>0</v>
          </cell>
          <cell r="L62">
            <v>0</v>
          </cell>
          <cell r="M62">
            <v>53047000</v>
          </cell>
        </row>
        <row r="63">
          <cell r="A63">
            <v>1977</v>
          </cell>
          <cell r="C63" t="str">
            <v>FL</v>
          </cell>
          <cell r="D63">
            <v>59731000</v>
          </cell>
          <cell r="G63">
            <v>638252000</v>
          </cell>
          <cell r="J63">
            <v>2068000</v>
          </cell>
          <cell r="L63">
            <v>118610000</v>
          </cell>
          <cell r="M63">
            <v>1011313984</v>
          </cell>
        </row>
        <row r="64">
          <cell r="A64">
            <v>1977</v>
          </cell>
          <cell r="C64" t="str">
            <v>GA</v>
          </cell>
          <cell r="D64">
            <v>49571000</v>
          </cell>
          <cell r="G64">
            <v>352708000</v>
          </cell>
          <cell r="J64">
            <v>2256000</v>
          </cell>
          <cell r="L64">
            <v>98012000</v>
          </cell>
          <cell r="M64">
            <v>495271008</v>
          </cell>
        </row>
        <row r="65">
          <cell r="A65">
            <v>1977</v>
          </cell>
          <cell r="C65" t="str">
            <v>HI</v>
          </cell>
          <cell r="D65">
            <v>12414000</v>
          </cell>
          <cell r="G65">
            <v>131181000</v>
          </cell>
          <cell r="J65">
            <v>187000</v>
          </cell>
          <cell r="L65">
            <v>24311000</v>
          </cell>
          <cell r="M65">
            <v>203864992</v>
          </cell>
        </row>
        <row r="66">
          <cell r="A66">
            <v>1977</v>
          </cell>
          <cell r="C66" t="str">
            <v>ID</v>
          </cell>
          <cell r="D66">
            <v>11756000</v>
          </cell>
          <cell r="G66">
            <v>84170000</v>
          </cell>
          <cell r="J66">
            <v>703000</v>
          </cell>
          <cell r="L66">
            <v>25296000</v>
          </cell>
          <cell r="M66">
            <v>127812000</v>
          </cell>
        </row>
        <row r="67">
          <cell r="A67">
            <v>1977</v>
          </cell>
          <cell r="C67" t="str">
            <v>IL</v>
          </cell>
          <cell r="D67">
            <v>132567000</v>
          </cell>
          <cell r="G67">
            <v>951881000</v>
          </cell>
          <cell r="J67">
            <v>8721000</v>
          </cell>
          <cell r="L67">
            <v>264394000</v>
          </cell>
          <cell r="M67">
            <v>1358397952</v>
          </cell>
        </row>
        <row r="68">
          <cell r="A68">
            <v>1977</v>
          </cell>
          <cell r="C68" t="str">
            <v>IN</v>
          </cell>
          <cell r="D68">
            <v>137962000</v>
          </cell>
          <cell r="G68">
            <v>465417000</v>
          </cell>
          <cell r="J68">
            <v>7008000</v>
          </cell>
          <cell r="L68">
            <v>273328992</v>
          </cell>
          <cell r="M68">
            <v>658001984</v>
          </cell>
        </row>
        <row r="69">
          <cell r="A69">
            <v>1977</v>
          </cell>
          <cell r="C69" t="str">
            <v>IA</v>
          </cell>
          <cell r="D69">
            <v>77552000</v>
          </cell>
          <cell r="G69">
            <v>343328000</v>
          </cell>
          <cell r="J69">
            <v>4304000</v>
          </cell>
          <cell r="L69">
            <v>154252000</v>
          </cell>
          <cell r="M69">
            <v>465900000</v>
          </cell>
        </row>
        <row r="70">
          <cell r="A70">
            <v>1977</v>
          </cell>
          <cell r="C70" t="str">
            <v>KS</v>
          </cell>
          <cell r="D70">
            <v>36145000</v>
          </cell>
          <cell r="G70">
            <v>282991000</v>
          </cell>
          <cell r="J70">
            <v>1147000</v>
          </cell>
          <cell r="L70">
            <v>71999000</v>
          </cell>
          <cell r="M70">
            <v>403881984</v>
          </cell>
        </row>
        <row r="71">
          <cell r="A71">
            <v>1977</v>
          </cell>
          <cell r="C71" t="str">
            <v>KY</v>
          </cell>
          <cell r="D71">
            <v>45784000</v>
          </cell>
          <cell r="G71">
            <v>306649000</v>
          </cell>
          <cell r="J71">
            <v>1834000</v>
          </cell>
          <cell r="L71">
            <v>82996000</v>
          </cell>
          <cell r="M71">
            <v>468137984</v>
          </cell>
        </row>
        <row r="72">
          <cell r="A72">
            <v>1977</v>
          </cell>
          <cell r="C72" t="str">
            <v>LA</v>
          </cell>
          <cell r="D72">
            <v>64911000</v>
          </cell>
          <cell r="G72">
            <v>286461000</v>
          </cell>
          <cell r="J72">
            <v>3672000</v>
          </cell>
          <cell r="L72">
            <v>134451008</v>
          </cell>
          <cell r="M72">
            <v>412627008</v>
          </cell>
        </row>
        <row r="73">
          <cell r="A73">
            <v>1977</v>
          </cell>
          <cell r="C73" t="str">
            <v>ME</v>
          </cell>
          <cell r="D73">
            <v>19121000</v>
          </cell>
          <cell r="G73">
            <v>70984000</v>
          </cell>
          <cell r="J73">
            <v>18000</v>
          </cell>
          <cell r="L73">
            <v>35819000</v>
          </cell>
          <cell r="M73">
            <v>97536000</v>
          </cell>
        </row>
        <row r="74">
          <cell r="A74">
            <v>1977</v>
          </cell>
          <cell r="C74" t="str">
            <v>MD</v>
          </cell>
          <cell r="D74">
            <v>47876000</v>
          </cell>
          <cell r="G74">
            <v>435149000</v>
          </cell>
          <cell r="J74">
            <v>1371000</v>
          </cell>
          <cell r="L74">
            <v>96715000</v>
          </cell>
          <cell r="M74">
            <v>654358976</v>
          </cell>
        </row>
        <row r="75">
          <cell r="A75">
            <v>1977</v>
          </cell>
          <cell r="C75" t="str">
            <v>MA</v>
          </cell>
          <cell r="D75">
            <v>48459000</v>
          </cell>
          <cell r="G75">
            <v>273142000</v>
          </cell>
          <cell r="J75">
            <v>4218000</v>
          </cell>
          <cell r="L75">
            <v>92002000</v>
          </cell>
          <cell r="M75">
            <v>410732000</v>
          </cell>
        </row>
        <row r="76">
          <cell r="A76">
            <v>1977</v>
          </cell>
          <cell r="C76" t="str">
            <v>MI</v>
          </cell>
          <cell r="D76">
            <v>165626000</v>
          </cell>
          <cell r="G76">
            <v>1041475000</v>
          </cell>
          <cell r="J76">
            <v>7192000</v>
          </cell>
          <cell r="L76">
            <v>323665984</v>
          </cell>
          <cell r="M76">
            <v>1500057984</v>
          </cell>
        </row>
        <row r="77">
          <cell r="A77">
            <v>1977</v>
          </cell>
          <cell r="C77" t="str">
            <v>MN</v>
          </cell>
          <cell r="D77">
            <v>68271000</v>
          </cell>
          <cell r="G77">
            <v>452024000</v>
          </cell>
          <cell r="J77">
            <v>4040000</v>
          </cell>
          <cell r="L77">
            <v>129651000</v>
          </cell>
          <cell r="M77">
            <v>649219968</v>
          </cell>
        </row>
        <row r="78">
          <cell r="A78">
            <v>1977</v>
          </cell>
          <cell r="C78" t="str">
            <v>MS</v>
          </cell>
          <cell r="D78">
            <v>52465000</v>
          </cell>
          <cell r="G78">
            <v>218989000</v>
          </cell>
          <cell r="J78">
            <v>1104000</v>
          </cell>
          <cell r="L78">
            <v>99020000</v>
          </cell>
          <cell r="M78">
            <v>349356992</v>
          </cell>
        </row>
        <row r="79">
          <cell r="A79">
            <v>1977</v>
          </cell>
          <cell r="C79" t="str">
            <v>MO</v>
          </cell>
          <cell r="D79">
            <v>50956000</v>
          </cell>
          <cell r="G79">
            <v>350172000</v>
          </cell>
          <cell r="J79">
            <v>8364000</v>
          </cell>
          <cell r="L79">
            <v>110805000</v>
          </cell>
          <cell r="M79">
            <v>491326016</v>
          </cell>
        </row>
        <row r="80">
          <cell r="A80">
            <v>1977</v>
          </cell>
          <cell r="C80" t="str">
            <v>MT</v>
          </cell>
          <cell r="D80">
            <v>20135000</v>
          </cell>
          <cell r="G80">
            <v>75353000</v>
          </cell>
          <cell r="J80">
            <v>994000</v>
          </cell>
          <cell r="L80">
            <v>39284000</v>
          </cell>
          <cell r="M80">
            <v>96580000</v>
          </cell>
        </row>
        <row r="81">
          <cell r="A81">
            <v>1977</v>
          </cell>
          <cell r="C81" t="str">
            <v>NE</v>
          </cell>
          <cell r="D81">
            <v>26609000</v>
          </cell>
          <cell r="G81">
            <v>163636000</v>
          </cell>
          <cell r="J81">
            <v>1971000</v>
          </cell>
          <cell r="L81">
            <v>53558000</v>
          </cell>
          <cell r="M81">
            <v>235351008</v>
          </cell>
        </row>
        <row r="82">
          <cell r="A82">
            <v>1977</v>
          </cell>
          <cell r="C82" t="str">
            <v>NV</v>
          </cell>
          <cell r="D82">
            <v>3337000</v>
          </cell>
          <cell r="G82">
            <v>55352000</v>
          </cell>
          <cell r="J82">
            <v>1159000</v>
          </cell>
          <cell r="L82">
            <v>10057000</v>
          </cell>
          <cell r="M82">
            <v>88192000</v>
          </cell>
        </row>
        <row r="83">
          <cell r="A83">
            <v>1977</v>
          </cell>
          <cell r="C83" t="str">
            <v>NH</v>
          </cell>
          <cell r="D83">
            <v>15250000</v>
          </cell>
          <cell r="G83">
            <v>63545000</v>
          </cell>
          <cell r="J83">
            <v>2714000</v>
          </cell>
          <cell r="L83">
            <v>32013000</v>
          </cell>
          <cell r="M83">
            <v>128232000</v>
          </cell>
        </row>
        <row r="84">
          <cell r="A84">
            <v>1977</v>
          </cell>
          <cell r="C84" t="str">
            <v>NJ</v>
          </cell>
          <cell r="D84">
            <v>42753000</v>
          </cell>
          <cell r="G84">
            <v>493993000</v>
          </cell>
          <cell r="J84">
            <v>5697000</v>
          </cell>
          <cell r="L84">
            <v>87284000</v>
          </cell>
          <cell r="M84">
            <v>698860032</v>
          </cell>
        </row>
        <row r="85">
          <cell r="A85">
            <v>1977</v>
          </cell>
          <cell r="C85" t="str">
            <v>NM</v>
          </cell>
          <cell r="D85">
            <v>19945000</v>
          </cell>
          <cell r="G85">
            <v>140669000</v>
          </cell>
          <cell r="J85">
            <v>1817000</v>
          </cell>
          <cell r="L85">
            <v>48556000</v>
          </cell>
          <cell r="M85">
            <v>207912000</v>
          </cell>
        </row>
        <row r="86">
          <cell r="A86">
            <v>1977</v>
          </cell>
          <cell r="C86" t="str">
            <v>NY</v>
          </cell>
          <cell r="D86">
            <v>82069000</v>
          </cell>
          <cell r="G86">
            <v>1453521000</v>
          </cell>
          <cell r="J86">
            <v>12472000</v>
          </cell>
          <cell r="L86">
            <v>178064992</v>
          </cell>
          <cell r="M86">
            <v>2182885888</v>
          </cell>
        </row>
        <row r="87">
          <cell r="A87">
            <v>1977</v>
          </cell>
          <cell r="C87" t="str">
            <v>NC</v>
          </cell>
          <cell r="D87">
            <v>95758000</v>
          </cell>
          <cell r="G87">
            <v>564105000</v>
          </cell>
          <cell r="J87">
            <v>0</v>
          </cell>
          <cell r="L87">
            <v>180124992</v>
          </cell>
          <cell r="M87">
            <v>801113984</v>
          </cell>
        </row>
        <row r="88">
          <cell r="A88">
            <v>1977</v>
          </cell>
          <cell r="C88" t="str">
            <v>ND</v>
          </cell>
          <cell r="D88">
            <v>22337000</v>
          </cell>
          <cell r="G88">
            <v>77671000</v>
          </cell>
          <cell r="J88">
            <v>897000</v>
          </cell>
          <cell r="L88">
            <v>42803000</v>
          </cell>
          <cell r="M88">
            <v>120328000</v>
          </cell>
        </row>
        <row r="89">
          <cell r="A89">
            <v>1977</v>
          </cell>
          <cell r="C89" t="str">
            <v>OH</v>
          </cell>
          <cell r="D89">
            <v>113285000</v>
          </cell>
          <cell r="G89">
            <v>910996000</v>
          </cell>
          <cell r="J89">
            <v>6464000</v>
          </cell>
          <cell r="L89">
            <v>241546000</v>
          </cell>
          <cell r="M89">
            <v>1452088064</v>
          </cell>
        </row>
        <row r="90">
          <cell r="A90">
            <v>1977</v>
          </cell>
          <cell r="C90" t="str">
            <v>OK</v>
          </cell>
          <cell r="D90">
            <v>100589000</v>
          </cell>
          <cell r="G90">
            <v>241020000</v>
          </cell>
          <cell r="J90">
            <v>5918000</v>
          </cell>
          <cell r="L90">
            <v>197048992</v>
          </cell>
          <cell r="M90">
            <v>356020992</v>
          </cell>
        </row>
        <row r="91">
          <cell r="A91">
            <v>1977</v>
          </cell>
          <cell r="C91" t="str">
            <v>OR</v>
          </cell>
          <cell r="D91">
            <v>39768000</v>
          </cell>
          <cell r="G91">
            <v>345387000</v>
          </cell>
          <cell r="J91">
            <v>344000</v>
          </cell>
          <cell r="L91">
            <v>76677000</v>
          </cell>
          <cell r="M91">
            <v>522094016</v>
          </cell>
        </row>
        <row r="92">
          <cell r="A92">
            <v>1977</v>
          </cell>
          <cell r="C92" t="str">
            <v>PA</v>
          </cell>
          <cell r="D92">
            <v>92342000</v>
          </cell>
          <cell r="G92">
            <v>585441000</v>
          </cell>
          <cell r="J92">
            <v>1274000</v>
          </cell>
          <cell r="L92">
            <v>169504000</v>
          </cell>
          <cell r="M92">
            <v>872659968</v>
          </cell>
        </row>
        <row r="93">
          <cell r="A93">
            <v>1977</v>
          </cell>
          <cell r="C93" t="str">
            <v>RI</v>
          </cell>
          <cell r="D93">
            <v>13655000</v>
          </cell>
          <cell r="G93">
            <v>92703000</v>
          </cell>
          <cell r="J93">
            <v>5000</v>
          </cell>
          <cell r="L93">
            <v>25687000</v>
          </cell>
          <cell r="M93">
            <v>122764000</v>
          </cell>
        </row>
        <row r="94">
          <cell r="A94">
            <v>1977</v>
          </cell>
          <cell r="C94" t="str">
            <v>SC</v>
          </cell>
          <cell r="D94">
            <v>40046000</v>
          </cell>
          <cell r="G94">
            <v>260516000</v>
          </cell>
          <cell r="J94">
            <v>2225000</v>
          </cell>
          <cell r="L94">
            <v>79881000</v>
          </cell>
          <cell r="M94">
            <v>347204992</v>
          </cell>
        </row>
        <row r="95">
          <cell r="A95">
            <v>1977</v>
          </cell>
          <cell r="C95" t="str">
            <v>SD</v>
          </cell>
          <cell r="D95">
            <v>15574000</v>
          </cell>
          <cell r="G95">
            <v>61615000</v>
          </cell>
          <cell r="J95">
            <v>274000</v>
          </cell>
          <cell r="L95">
            <v>31447000</v>
          </cell>
          <cell r="M95">
            <v>108053000</v>
          </cell>
        </row>
        <row r="96">
          <cell r="A96">
            <v>1977</v>
          </cell>
          <cell r="C96" t="str">
            <v>TN</v>
          </cell>
          <cell r="D96">
            <v>56584000</v>
          </cell>
          <cell r="G96">
            <v>315545000</v>
          </cell>
          <cell r="J96">
            <v>2823000</v>
          </cell>
          <cell r="L96">
            <v>104440000</v>
          </cell>
          <cell r="M96">
            <v>462432992</v>
          </cell>
        </row>
        <row r="97">
          <cell r="A97">
            <v>1977</v>
          </cell>
          <cell r="C97" t="str">
            <v>TX</v>
          </cell>
          <cell r="D97">
            <v>191103000</v>
          </cell>
          <cell r="G97">
            <v>1340394000</v>
          </cell>
          <cell r="J97">
            <v>11652000</v>
          </cell>
          <cell r="L97">
            <v>376504992</v>
          </cell>
          <cell r="M97">
            <v>2025171968</v>
          </cell>
        </row>
        <row r="98">
          <cell r="A98">
            <v>1977</v>
          </cell>
          <cell r="C98" t="str">
            <v>US</v>
          </cell>
          <cell r="D98">
            <v>2829775000</v>
          </cell>
          <cell r="G98">
            <v>20661143000</v>
          </cell>
          <cell r="J98">
            <v>164035000</v>
          </cell>
          <cell r="L98">
            <v>5594124800</v>
          </cell>
          <cell r="M98">
            <v>29867626496</v>
          </cell>
        </row>
        <row r="99">
          <cell r="A99">
            <v>1977</v>
          </cell>
          <cell r="C99" t="str">
            <v>UT</v>
          </cell>
          <cell r="D99">
            <v>26691000</v>
          </cell>
          <cell r="G99">
            <v>200494000</v>
          </cell>
          <cell r="J99">
            <v>1489000</v>
          </cell>
          <cell r="L99">
            <v>53489000</v>
          </cell>
          <cell r="M99">
            <v>290257984</v>
          </cell>
        </row>
        <row r="100">
          <cell r="A100">
            <v>1977</v>
          </cell>
          <cell r="C100" t="str">
            <v>VT</v>
          </cell>
          <cell r="D100">
            <v>12197000</v>
          </cell>
          <cell r="G100">
            <v>60343000</v>
          </cell>
          <cell r="J100">
            <v>146000</v>
          </cell>
          <cell r="L100">
            <v>25419000</v>
          </cell>
          <cell r="M100">
            <v>95463000</v>
          </cell>
        </row>
        <row r="101">
          <cell r="A101">
            <v>1977</v>
          </cell>
          <cell r="C101" t="str">
            <v>VA</v>
          </cell>
          <cell r="D101">
            <v>82316000</v>
          </cell>
          <cell r="G101">
            <v>443088000</v>
          </cell>
          <cell r="J101">
            <v>14743000</v>
          </cell>
          <cell r="L101">
            <v>179946000</v>
          </cell>
          <cell r="M101">
            <v>587976000</v>
          </cell>
        </row>
        <row r="102">
          <cell r="A102">
            <v>1977</v>
          </cell>
          <cell r="C102" t="str">
            <v>WA</v>
          </cell>
          <cell r="D102">
            <v>64345000</v>
          </cell>
          <cell r="G102">
            <v>504750000</v>
          </cell>
          <cell r="J102">
            <v>8226000</v>
          </cell>
          <cell r="L102">
            <v>132413000</v>
          </cell>
          <cell r="M102">
            <v>717044992</v>
          </cell>
        </row>
        <row r="103">
          <cell r="A103">
            <v>1977</v>
          </cell>
          <cell r="C103" t="str">
            <v>WV</v>
          </cell>
          <cell r="D103">
            <v>30935000</v>
          </cell>
          <cell r="G103">
            <v>115498000</v>
          </cell>
          <cell r="J103">
            <v>214000</v>
          </cell>
          <cell r="L103">
            <v>55672000</v>
          </cell>
          <cell r="M103">
            <v>140510000</v>
          </cell>
        </row>
        <row r="104">
          <cell r="A104">
            <v>1977</v>
          </cell>
          <cell r="C104" t="str">
            <v>WI</v>
          </cell>
          <cell r="D104">
            <v>87995000</v>
          </cell>
          <cell r="G104">
            <v>625052000</v>
          </cell>
          <cell r="J104">
            <v>7029000</v>
          </cell>
          <cell r="L104">
            <v>167504000</v>
          </cell>
          <cell r="M104">
            <v>859059968</v>
          </cell>
        </row>
        <row r="105">
          <cell r="A105">
            <v>1977</v>
          </cell>
          <cell r="C105" t="str">
            <v>WY</v>
          </cell>
          <cell r="D105">
            <v>9374000</v>
          </cell>
          <cell r="G105">
            <v>60240000</v>
          </cell>
          <cell r="J105">
            <v>301000</v>
          </cell>
          <cell r="L105">
            <v>17710000</v>
          </cell>
          <cell r="M105">
            <v>83334000</v>
          </cell>
        </row>
        <row r="106">
          <cell r="A106">
            <v>1978</v>
          </cell>
          <cell r="C106" t="str">
            <v>AL</v>
          </cell>
          <cell r="D106">
            <v>57653000</v>
          </cell>
          <cell r="G106">
            <v>415731000</v>
          </cell>
          <cell r="J106">
            <v>967000</v>
          </cell>
          <cell r="L106">
            <v>110875000</v>
          </cell>
          <cell r="M106">
            <v>605688000</v>
          </cell>
        </row>
        <row r="107">
          <cell r="A107">
            <v>1978</v>
          </cell>
          <cell r="C107" t="str">
            <v>AK</v>
          </cell>
          <cell r="D107">
            <v>5148000</v>
          </cell>
          <cell r="G107">
            <v>65860000</v>
          </cell>
          <cell r="J107">
            <v>0</v>
          </cell>
          <cell r="L107">
            <v>10820000</v>
          </cell>
          <cell r="M107">
            <v>117802000</v>
          </cell>
        </row>
        <row r="108">
          <cell r="A108">
            <v>1978</v>
          </cell>
          <cell r="C108" t="str">
            <v>AZ</v>
          </cell>
          <cell r="D108">
            <v>52099000</v>
          </cell>
          <cell r="G108">
            <v>364676000</v>
          </cell>
          <cell r="J108">
            <v>1665000</v>
          </cell>
          <cell r="L108">
            <v>106184000</v>
          </cell>
          <cell r="M108">
            <v>497926016</v>
          </cell>
        </row>
        <row r="109">
          <cell r="A109">
            <v>1978</v>
          </cell>
          <cell r="C109" t="str">
            <v>AR</v>
          </cell>
          <cell r="D109">
            <v>34082000</v>
          </cell>
          <cell r="G109">
            <v>142512000</v>
          </cell>
          <cell r="J109">
            <v>776000</v>
          </cell>
          <cell r="L109">
            <v>75205000</v>
          </cell>
          <cell r="M109">
            <v>199671008</v>
          </cell>
        </row>
        <row r="110">
          <cell r="A110">
            <v>1978</v>
          </cell>
          <cell r="C110" t="str">
            <v>CA</v>
          </cell>
          <cell r="D110">
            <v>207268000</v>
          </cell>
          <cell r="G110">
            <v>3765692000</v>
          </cell>
          <cell r="J110">
            <v>4168000</v>
          </cell>
          <cell r="L110">
            <v>396926016</v>
          </cell>
          <cell r="M110">
            <v>4686316032</v>
          </cell>
        </row>
        <row r="111">
          <cell r="A111">
            <v>1978</v>
          </cell>
          <cell r="C111" t="str">
            <v>CO</v>
          </cell>
          <cell r="D111">
            <v>81737000</v>
          </cell>
          <cell r="G111">
            <v>401615000</v>
          </cell>
          <cell r="J111">
            <v>2750000</v>
          </cell>
          <cell r="L111">
            <v>164118000</v>
          </cell>
          <cell r="M111">
            <v>615545024</v>
          </cell>
        </row>
        <row r="112">
          <cell r="A112">
            <v>1978</v>
          </cell>
          <cell r="C112" t="str">
            <v>CT</v>
          </cell>
          <cell r="D112">
            <v>29957000</v>
          </cell>
          <cell r="G112">
            <v>196476000</v>
          </cell>
          <cell r="J112">
            <v>443000</v>
          </cell>
          <cell r="L112">
            <v>57657000</v>
          </cell>
          <cell r="M112">
            <v>248480000</v>
          </cell>
        </row>
        <row r="113">
          <cell r="A113">
            <v>1978</v>
          </cell>
          <cell r="C113" t="str">
            <v>DE</v>
          </cell>
          <cell r="D113">
            <v>17869000</v>
          </cell>
          <cell r="G113">
            <v>87569000</v>
          </cell>
          <cell r="J113">
            <v>89000</v>
          </cell>
          <cell r="L113">
            <v>31670000</v>
          </cell>
          <cell r="M113">
            <v>151908000</v>
          </cell>
        </row>
        <row r="114">
          <cell r="A114">
            <v>1978</v>
          </cell>
          <cell r="C114" t="str">
            <v>DC</v>
          </cell>
          <cell r="D114">
            <v>0</v>
          </cell>
          <cell r="G114">
            <v>52977000</v>
          </cell>
          <cell r="J114">
            <v>0</v>
          </cell>
          <cell r="L114">
            <v>0</v>
          </cell>
          <cell r="M114">
            <v>60371000</v>
          </cell>
        </row>
        <row r="115">
          <cell r="A115">
            <v>1978</v>
          </cell>
          <cell r="C115" t="str">
            <v>FL</v>
          </cell>
          <cell r="D115">
            <v>67594000</v>
          </cell>
          <cell r="G115">
            <v>751872000</v>
          </cell>
          <cell r="J115">
            <v>3006000</v>
          </cell>
          <cell r="L115">
            <v>135551008</v>
          </cell>
          <cell r="M115">
            <v>1202513024</v>
          </cell>
        </row>
        <row r="116">
          <cell r="A116">
            <v>1978</v>
          </cell>
          <cell r="C116" t="str">
            <v>GA</v>
          </cell>
          <cell r="D116">
            <v>54551000</v>
          </cell>
          <cell r="G116">
            <v>403362000</v>
          </cell>
          <cell r="J116">
            <v>3605000</v>
          </cell>
          <cell r="L116">
            <v>108871000</v>
          </cell>
          <cell r="M116">
            <v>563732992</v>
          </cell>
        </row>
        <row r="117">
          <cell r="A117">
            <v>1978</v>
          </cell>
          <cell r="C117" t="str">
            <v>HI</v>
          </cell>
          <cell r="D117">
            <v>15216000</v>
          </cell>
          <cell r="G117">
            <v>149359000</v>
          </cell>
          <cell r="J117">
            <v>142000</v>
          </cell>
          <cell r="L117">
            <v>28738000</v>
          </cell>
          <cell r="M117">
            <v>212940992</v>
          </cell>
        </row>
        <row r="118">
          <cell r="A118">
            <v>1978</v>
          </cell>
          <cell r="C118" t="str">
            <v>ID</v>
          </cell>
          <cell r="D118">
            <v>12038000</v>
          </cell>
          <cell r="G118">
            <v>94037000</v>
          </cell>
          <cell r="J118">
            <v>814000</v>
          </cell>
          <cell r="L118">
            <v>27322000</v>
          </cell>
          <cell r="M118">
            <v>132364000</v>
          </cell>
        </row>
        <row r="119">
          <cell r="A119">
            <v>1978</v>
          </cell>
          <cell r="C119" t="str">
            <v>IL</v>
          </cell>
          <cell r="D119">
            <v>134672000</v>
          </cell>
          <cell r="G119">
            <v>1086966000</v>
          </cell>
          <cell r="J119">
            <v>12421000</v>
          </cell>
          <cell r="L119">
            <v>275996000</v>
          </cell>
          <cell r="M119">
            <v>1517155968</v>
          </cell>
        </row>
        <row r="120">
          <cell r="A120">
            <v>1978</v>
          </cell>
          <cell r="C120" t="str">
            <v>IN</v>
          </cell>
          <cell r="D120">
            <v>149771000</v>
          </cell>
          <cell r="G120">
            <v>489330000</v>
          </cell>
          <cell r="J120">
            <v>7236000</v>
          </cell>
          <cell r="L120">
            <v>297035008</v>
          </cell>
          <cell r="M120">
            <v>689892992</v>
          </cell>
        </row>
        <row r="121">
          <cell r="A121">
            <v>1978</v>
          </cell>
          <cell r="C121" t="str">
            <v>IA</v>
          </cell>
          <cell r="D121">
            <v>87452000</v>
          </cell>
          <cell r="G121">
            <v>345249000</v>
          </cell>
          <cell r="J121">
            <v>3209000</v>
          </cell>
          <cell r="L121">
            <v>168188000</v>
          </cell>
          <cell r="M121">
            <v>521231008</v>
          </cell>
        </row>
        <row r="122">
          <cell r="A122">
            <v>1978</v>
          </cell>
          <cell r="C122" t="str">
            <v>KS</v>
          </cell>
          <cell r="D122">
            <v>38393000</v>
          </cell>
          <cell r="G122">
            <v>305574000</v>
          </cell>
          <cell r="J122">
            <v>931000</v>
          </cell>
          <cell r="L122">
            <v>75791000</v>
          </cell>
          <cell r="M122">
            <v>451494016</v>
          </cell>
        </row>
        <row r="123">
          <cell r="A123">
            <v>1978</v>
          </cell>
          <cell r="C123" t="str">
            <v>KY</v>
          </cell>
          <cell r="D123">
            <v>49538000</v>
          </cell>
          <cell r="G123">
            <v>341586000</v>
          </cell>
          <cell r="J123">
            <v>716000</v>
          </cell>
          <cell r="L123">
            <v>89798000</v>
          </cell>
          <cell r="M123">
            <v>524736992</v>
          </cell>
        </row>
        <row r="124">
          <cell r="A124">
            <v>1978</v>
          </cell>
          <cell r="C124" t="str">
            <v>LA</v>
          </cell>
          <cell r="D124">
            <v>78257000</v>
          </cell>
          <cell r="G124">
            <v>330262000</v>
          </cell>
          <cell r="J124">
            <v>2968000</v>
          </cell>
          <cell r="L124">
            <v>160986000</v>
          </cell>
          <cell r="M124">
            <v>490870016</v>
          </cell>
        </row>
        <row r="125">
          <cell r="A125">
            <v>1978</v>
          </cell>
          <cell r="C125" t="str">
            <v>ME</v>
          </cell>
          <cell r="D125">
            <v>19918000</v>
          </cell>
          <cell r="G125">
            <v>82466000</v>
          </cell>
          <cell r="J125">
            <v>495000</v>
          </cell>
          <cell r="L125">
            <v>39095000</v>
          </cell>
          <cell r="M125">
            <v>115132000</v>
          </cell>
        </row>
        <row r="126">
          <cell r="A126">
            <v>1978</v>
          </cell>
          <cell r="C126" t="str">
            <v>MD</v>
          </cell>
          <cell r="D126">
            <v>46540000</v>
          </cell>
          <cell r="G126">
            <v>453467000</v>
          </cell>
          <cell r="J126">
            <v>1297000</v>
          </cell>
          <cell r="L126">
            <v>94035000</v>
          </cell>
          <cell r="M126">
            <v>725228992</v>
          </cell>
        </row>
        <row r="127">
          <cell r="A127">
            <v>1978</v>
          </cell>
          <cell r="C127" t="str">
            <v>MA</v>
          </cell>
          <cell r="D127">
            <v>47635000</v>
          </cell>
          <cell r="G127">
            <v>296863000</v>
          </cell>
          <cell r="J127">
            <v>66000</v>
          </cell>
          <cell r="L127">
            <v>85326000</v>
          </cell>
          <cell r="M127">
            <v>421913984</v>
          </cell>
        </row>
        <row r="128">
          <cell r="A128">
            <v>1978</v>
          </cell>
          <cell r="C128" t="str">
            <v>MI</v>
          </cell>
          <cell r="D128">
            <v>177394000</v>
          </cell>
          <cell r="G128">
            <v>1183821000</v>
          </cell>
          <cell r="J128">
            <v>11317000</v>
          </cell>
          <cell r="L128">
            <v>347719008</v>
          </cell>
          <cell r="M128">
            <v>1714473984</v>
          </cell>
        </row>
        <row r="129">
          <cell r="A129">
            <v>1978</v>
          </cell>
          <cell r="C129" t="str">
            <v>MN</v>
          </cell>
          <cell r="D129">
            <v>72715000</v>
          </cell>
          <cell r="G129">
            <v>486429000</v>
          </cell>
          <cell r="J129">
            <v>3659000</v>
          </cell>
          <cell r="L129">
            <v>135631008</v>
          </cell>
          <cell r="M129">
            <v>694275008</v>
          </cell>
        </row>
        <row r="130">
          <cell r="A130">
            <v>1978</v>
          </cell>
          <cell r="C130" t="str">
            <v>MS</v>
          </cell>
          <cell r="D130">
            <v>54735000</v>
          </cell>
          <cell r="G130">
            <v>222194000</v>
          </cell>
          <cell r="J130">
            <v>836000</v>
          </cell>
          <cell r="L130">
            <v>104904000</v>
          </cell>
          <cell r="M130">
            <v>313201984</v>
          </cell>
        </row>
        <row r="131">
          <cell r="A131">
            <v>1978</v>
          </cell>
          <cell r="C131" t="str">
            <v>MO</v>
          </cell>
          <cell r="D131">
            <v>55888000</v>
          </cell>
          <cell r="G131">
            <v>376933000</v>
          </cell>
          <cell r="J131">
            <v>992000</v>
          </cell>
          <cell r="L131">
            <v>108313000</v>
          </cell>
          <cell r="M131">
            <v>506094016</v>
          </cell>
        </row>
        <row r="132">
          <cell r="A132">
            <v>1978</v>
          </cell>
          <cell r="C132" t="str">
            <v>MT</v>
          </cell>
          <cell r="D132">
            <v>20617000</v>
          </cell>
          <cell r="G132">
            <v>79647000</v>
          </cell>
          <cell r="J132">
            <v>586000</v>
          </cell>
          <cell r="L132">
            <v>39876000</v>
          </cell>
          <cell r="M132">
            <v>113714000</v>
          </cell>
        </row>
        <row r="133">
          <cell r="A133">
            <v>1978</v>
          </cell>
          <cell r="C133" t="str">
            <v>NE</v>
          </cell>
          <cell r="D133">
            <v>29752000</v>
          </cell>
          <cell r="G133">
            <v>182427000</v>
          </cell>
          <cell r="J133">
            <v>2256000</v>
          </cell>
          <cell r="L133">
            <v>61006000</v>
          </cell>
          <cell r="M133">
            <v>241440000</v>
          </cell>
        </row>
        <row r="134">
          <cell r="A134">
            <v>1978</v>
          </cell>
          <cell r="C134" t="str">
            <v>NV</v>
          </cell>
          <cell r="D134">
            <v>4252000</v>
          </cell>
          <cell r="G134">
            <v>60396000</v>
          </cell>
          <cell r="J134">
            <v>1083000</v>
          </cell>
          <cell r="L134">
            <v>11493000</v>
          </cell>
          <cell r="M134">
            <v>85527000</v>
          </cell>
        </row>
        <row r="135">
          <cell r="A135">
            <v>1978</v>
          </cell>
          <cell r="C135" t="str">
            <v>NH</v>
          </cell>
          <cell r="D135">
            <v>15772000</v>
          </cell>
          <cell r="G135">
            <v>75192000</v>
          </cell>
          <cell r="J135">
            <v>1976000</v>
          </cell>
          <cell r="L135">
            <v>30010000</v>
          </cell>
          <cell r="M135">
            <v>115834000</v>
          </cell>
        </row>
        <row r="136">
          <cell r="A136">
            <v>1978</v>
          </cell>
          <cell r="C136" t="str">
            <v>NJ</v>
          </cell>
          <cell r="D136">
            <v>46722000</v>
          </cell>
          <cell r="G136">
            <v>524880000</v>
          </cell>
          <cell r="J136">
            <v>2240000</v>
          </cell>
          <cell r="L136">
            <v>87975000</v>
          </cell>
          <cell r="M136">
            <v>766664000</v>
          </cell>
        </row>
        <row r="137">
          <cell r="A137">
            <v>1978</v>
          </cell>
          <cell r="C137" t="str">
            <v>NM</v>
          </cell>
          <cell r="D137">
            <v>21937000</v>
          </cell>
          <cell r="G137">
            <v>160422000</v>
          </cell>
          <cell r="J137">
            <v>2494000</v>
          </cell>
          <cell r="L137">
            <v>53680000</v>
          </cell>
          <cell r="M137">
            <v>243290000</v>
          </cell>
        </row>
        <row r="138">
          <cell r="A138">
            <v>1978</v>
          </cell>
          <cell r="C138" t="str">
            <v>NY</v>
          </cell>
          <cell r="D138">
            <v>86653000</v>
          </cell>
          <cell r="G138">
            <v>1659513000</v>
          </cell>
          <cell r="J138">
            <v>4833000</v>
          </cell>
          <cell r="L138">
            <v>174686000</v>
          </cell>
          <cell r="M138">
            <v>2312089088</v>
          </cell>
        </row>
        <row r="139">
          <cell r="A139">
            <v>1978</v>
          </cell>
          <cell r="C139" t="str">
            <v>NC</v>
          </cell>
          <cell r="D139">
            <v>103963000</v>
          </cell>
          <cell r="G139">
            <v>628328000</v>
          </cell>
          <cell r="J139">
            <v>18194000</v>
          </cell>
          <cell r="L139">
            <v>234052000</v>
          </cell>
          <cell r="M139">
            <v>859644032</v>
          </cell>
        </row>
        <row r="140">
          <cell r="A140">
            <v>1978</v>
          </cell>
          <cell r="C140" t="str">
            <v>ND</v>
          </cell>
          <cell r="D140">
            <v>23478000</v>
          </cell>
          <cell r="G140">
            <v>84939000</v>
          </cell>
          <cell r="J140">
            <v>519000</v>
          </cell>
          <cell r="L140">
            <v>44237000</v>
          </cell>
          <cell r="M140">
            <v>118923000</v>
          </cell>
        </row>
        <row r="141">
          <cell r="A141">
            <v>1978</v>
          </cell>
          <cell r="C141" t="str">
            <v>OH</v>
          </cell>
          <cell r="D141">
            <v>136487000</v>
          </cell>
          <cell r="G141">
            <v>911435000</v>
          </cell>
          <cell r="J141">
            <v>12010000</v>
          </cell>
          <cell r="L141">
            <v>289148000</v>
          </cell>
          <cell r="M141">
            <v>1469650048</v>
          </cell>
        </row>
        <row r="142">
          <cell r="A142">
            <v>1978</v>
          </cell>
          <cell r="C142" t="str">
            <v>OK</v>
          </cell>
          <cell r="D142">
            <v>111497000</v>
          </cell>
          <cell r="G142">
            <v>270435000</v>
          </cell>
          <cell r="J142">
            <v>6506000</v>
          </cell>
          <cell r="L142">
            <v>219082000</v>
          </cell>
          <cell r="M142">
            <v>375993984</v>
          </cell>
        </row>
        <row r="143">
          <cell r="A143">
            <v>1978</v>
          </cell>
          <cell r="C143" t="str">
            <v>OR</v>
          </cell>
          <cell r="D143">
            <v>43271000</v>
          </cell>
          <cell r="G143">
            <v>347237000</v>
          </cell>
          <cell r="J143">
            <v>75000</v>
          </cell>
          <cell r="L143">
            <v>94527000</v>
          </cell>
          <cell r="M143">
            <v>527235008</v>
          </cell>
        </row>
        <row r="144">
          <cell r="A144">
            <v>1978</v>
          </cell>
          <cell r="C144" t="str">
            <v>PA</v>
          </cell>
          <cell r="D144">
            <v>99325000</v>
          </cell>
          <cell r="G144">
            <v>599705000</v>
          </cell>
          <cell r="J144">
            <v>1500000</v>
          </cell>
          <cell r="L144">
            <v>176304000</v>
          </cell>
          <cell r="M144">
            <v>883921984</v>
          </cell>
        </row>
        <row r="145">
          <cell r="A145">
            <v>1978</v>
          </cell>
          <cell r="C145" t="str">
            <v>RI</v>
          </cell>
          <cell r="D145">
            <v>15318000</v>
          </cell>
          <cell r="G145">
            <v>94662000</v>
          </cell>
          <cell r="J145">
            <v>2000</v>
          </cell>
          <cell r="L145">
            <v>28779000</v>
          </cell>
          <cell r="M145">
            <v>124535000</v>
          </cell>
        </row>
        <row r="146">
          <cell r="A146">
            <v>1978</v>
          </cell>
          <cell r="C146" t="str">
            <v>SC</v>
          </cell>
          <cell r="D146">
            <v>48078000</v>
          </cell>
          <cell r="G146">
            <v>301171000</v>
          </cell>
          <cell r="J146">
            <v>1394000</v>
          </cell>
          <cell r="L146">
            <v>94478000</v>
          </cell>
          <cell r="M146">
            <v>377936992</v>
          </cell>
        </row>
        <row r="147">
          <cell r="A147">
            <v>1978</v>
          </cell>
          <cell r="C147" t="str">
            <v>SD</v>
          </cell>
          <cell r="D147">
            <v>14580000</v>
          </cell>
          <cell r="G147">
            <v>79215000</v>
          </cell>
          <cell r="J147">
            <v>293000</v>
          </cell>
          <cell r="L147">
            <v>27807000</v>
          </cell>
          <cell r="M147">
            <v>115601000</v>
          </cell>
        </row>
        <row r="148">
          <cell r="A148">
            <v>1978</v>
          </cell>
          <cell r="C148" t="str">
            <v>TN</v>
          </cell>
          <cell r="D148">
            <v>61728000</v>
          </cell>
          <cell r="G148">
            <v>405472000</v>
          </cell>
          <cell r="J148">
            <v>834000</v>
          </cell>
          <cell r="L148">
            <v>115260000</v>
          </cell>
          <cell r="M148">
            <v>580212992</v>
          </cell>
        </row>
        <row r="149">
          <cell r="A149">
            <v>1978</v>
          </cell>
          <cell r="C149" t="str">
            <v>TX</v>
          </cell>
          <cell r="D149">
            <v>204219000</v>
          </cell>
          <cell r="G149">
            <v>1424680000</v>
          </cell>
          <cell r="J149">
            <v>9089000</v>
          </cell>
          <cell r="L149">
            <v>400736992</v>
          </cell>
          <cell r="M149">
            <v>2040141952</v>
          </cell>
        </row>
        <row r="150">
          <cell r="A150">
            <v>1978</v>
          </cell>
          <cell r="C150" t="str">
            <v>US</v>
          </cell>
          <cell r="D150">
            <v>3091184000</v>
          </cell>
          <cell r="G150">
            <v>23030204000</v>
          </cell>
          <cell r="J150">
            <v>154073000</v>
          </cell>
          <cell r="L150">
            <v>6108961792</v>
          </cell>
          <cell r="M150">
            <v>32437741568</v>
          </cell>
        </row>
        <row r="151">
          <cell r="A151">
            <v>1978</v>
          </cell>
          <cell r="C151" t="str">
            <v>UT</v>
          </cell>
          <cell r="D151">
            <v>31516000</v>
          </cell>
          <cell r="G151">
            <v>221556000</v>
          </cell>
          <cell r="J151">
            <v>627000</v>
          </cell>
          <cell r="L151">
            <v>62202000</v>
          </cell>
          <cell r="M151">
            <v>312604992</v>
          </cell>
        </row>
        <row r="152">
          <cell r="A152">
            <v>1978</v>
          </cell>
          <cell r="C152" t="str">
            <v>VT</v>
          </cell>
          <cell r="D152">
            <v>12606000</v>
          </cell>
          <cell r="G152">
            <v>66183000</v>
          </cell>
          <cell r="J152">
            <v>355000</v>
          </cell>
          <cell r="L152">
            <v>24283000</v>
          </cell>
          <cell r="M152">
            <v>105702000</v>
          </cell>
        </row>
        <row r="153">
          <cell r="A153">
            <v>1978</v>
          </cell>
          <cell r="C153" t="str">
            <v>VA</v>
          </cell>
          <cell r="D153">
            <v>91973000</v>
          </cell>
          <cell r="G153">
            <v>498944000</v>
          </cell>
          <cell r="J153">
            <v>10802000</v>
          </cell>
          <cell r="L153">
            <v>185898000</v>
          </cell>
          <cell r="M153">
            <v>687731008</v>
          </cell>
        </row>
        <row r="154">
          <cell r="A154">
            <v>1978</v>
          </cell>
          <cell r="C154" t="str">
            <v>WA</v>
          </cell>
          <cell r="D154">
            <v>77124000</v>
          </cell>
          <cell r="G154">
            <v>587990000</v>
          </cell>
          <cell r="J154">
            <v>4828000</v>
          </cell>
          <cell r="L154">
            <v>151330000</v>
          </cell>
          <cell r="M154">
            <v>773318016</v>
          </cell>
        </row>
        <row r="155">
          <cell r="A155">
            <v>1978</v>
          </cell>
          <cell r="C155" t="str">
            <v>WV</v>
          </cell>
          <cell r="D155">
            <v>33805000</v>
          </cell>
          <cell r="G155">
            <v>121963000</v>
          </cell>
          <cell r="J155">
            <v>1156000</v>
          </cell>
          <cell r="L155">
            <v>64483000</v>
          </cell>
          <cell r="M155">
            <v>194715008</v>
          </cell>
        </row>
        <row r="156">
          <cell r="A156">
            <v>1978</v>
          </cell>
          <cell r="C156" t="str">
            <v>WI</v>
          </cell>
          <cell r="D156">
            <v>98273000</v>
          </cell>
          <cell r="G156">
            <v>679644000</v>
          </cell>
          <cell r="J156">
            <v>5199000</v>
          </cell>
          <cell r="L156">
            <v>181162000</v>
          </cell>
          <cell r="M156">
            <v>929315008</v>
          </cell>
        </row>
        <row r="157">
          <cell r="A157">
            <v>1978</v>
          </cell>
          <cell r="C157" t="str">
            <v>WY</v>
          </cell>
          <cell r="D157">
            <v>10118000</v>
          </cell>
          <cell r="G157">
            <v>71290000</v>
          </cell>
          <cell r="J157">
            <v>654000</v>
          </cell>
          <cell r="L157">
            <v>19713000</v>
          </cell>
          <cell r="M157">
            <v>101042000</v>
          </cell>
        </row>
        <row r="158">
          <cell r="A158">
            <v>1979</v>
          </cell>
          <cell r="C158" t="str">
            <v>AL</v>
          </cell>
          <cell r="D158">
            <v>63397000</v>
          </cell>
          <cell r="G158">
            <v>455789000</v>
          </cell>
          <cell r="J158">
            <v>9221000</v>
          </cell>
          <cell r="L158">
            <v>137370000</v>
          </cell>
          <cell r="M158">
            <v>651086016</v>
          </cell>
        </row>
        <row r="159">
          <cell r="A159">
            <v>1979</v>
          </cell>
          <cell r="C159" t="str">
            <v>AK</v>
          </cell>
          <cell r="D159">
            <v>5663000</v>
          </cell>
          <cell r="G159">
            <v>72446000</v>
          </cell>
          <cell r="J159">
            <v>0</v>
          </cell>
          <cell r="L159">
            <v>11902000</v>
          </cell>
          <cell r="M159">
            <v>132265000</v>
          </cell>
        </row>
        <row r="160">
          <cell r="A160">
            <v>1979</v>
          </cell>
          <cell r="C160" t="str">
            <v>AZ</v>
          </cell>
          <cell r="D160">
            <v>56689000</v>
          </cell>
          <cell r="G160">
            <v>413110000</v>
          </cell>
          <cell r="J160">
            <v>1824000</v>
          </cell>
          <cell r="L160">
            <v>114617000</v>
          </cell>
          <cell r="M160">
            <v>579798976</v>
          </cell>
        </row>
        <row r="161">
          <cell r="A161">
            <v>1979</v>
          </cell>
          <cell r="C161" t="str">
            <v>AR</v>
          </cell>
          <cell r="D161">
            <v>34210000</v>
          </cell>
          <cell r="G161">
            <v>173870000</v>
          </cell>
          <cell r="J161">
            <v>1376000</v>
          </cell>
          <cell r="L161">
            <v>76383000</v>
          </cell>
          <cell r="M161">
            <v>239936000</v>
          </cell>
        </row>
        <row r="162">
          <cell r="A162">
            <v>1979</v>
          </cell>
          <cell r="C162" t="str">
            <v>CA</v>
          </cell>
          <cell r="D162">
            <v>228607000</v>
          </cell>
          <cell r="G162">
            <v>3176514000</v>
          </cell>
          <cell r="J162">
            <v>2306000</v>
          </cell>
          <cell r="L162">
            <v>394852992</v>
          </cell>
          <cell r="M162">
            <v>4141195008</v>
          </cell>
        </row>
        <row r="163">
          <cell r="A163">
            <v>1979</v>
          </cell>
          <cell r="C163" t="str">
            <v>CO</v>
          </cell>
          <cell r="D163">
            <v>87378000</v>
          </cell>
          <cell r="G163">
            <v>440738000</v>
          </cell>
          <cell r="J163">
            <v>15952000</v>
          </cell>
          <cell r="L163">
            <v>198668992</v>
          </cell>
          <cell r="M163">
            <v>628388992</v>
          </cell>
        </row>
        <row r="164">
          <cell r="A164">
            <v>1979</v>
          </cell>
          <cell r="C164" t="str">
            <v>CT</v>
          </cell>
          <cell r="D164">
            <v>31314000</v>
          </cell>
          <cell r="G164">
            <v>219154000</v>
          </cell>
          <cell r="J164">
            <v>429000</v>
          </cell>
          <cell r="L164">
            <v>61190000</v>
          </cell>
          <cell r="M164">
            <v>272799008</v>
          </cell>
        </row>
        <row r="165">
          <cell r="A165">
            <v>1979</v>
          </cell>
          <cell r="C165" t="str">
            <v>DE</v>
          </cell>
          <cell r="D165">
            <v>19182000</v>
          </cell>
          <cell r="G165">
            <v>99392000</v>
          </cell>
          <cell r="J165">
            <v>60000</v>
          </cell>
          <cell r="L165">
            <v>34822000</v>
          </cell>
          <cell r="M165">
            <v>157671008</v>
          </cell>
        </row>
        <row r="166">
          <cell r="A166">
            <v>1979</v>
          </cell>
          <cell r="C166" t="str">
            <v>DC</v>
          </cell>
          <cell r="D166">
            <v>0</v>
          </cell>
          <cell r="G166">
            <v>51628000</v>
          </cell>
          <cell r="J166">
            <v>0</v>
          </cell>
          <cell r="L166">
            <v>0</v>
          </cell>
          <cell r="M166">
            <v>91373000</v>
          </cell>
        </row>
        <row r="167">
          <cell r="A167">
            <v>1979</v>
          </cell>
          <cell r="C167" t="str">
            <v>FL</v>
          </cell>
          <cell r="D167">
            <v>51829000</v>
          </cell>
          <cell r="G167">
            <v>755380000</v>
          </cell>
          <cell r="J167">
            <v>4224000</v>
          </cell>
          <cell r="L167">
            <v>109314000</v>
          </cell>
          <cell r="M167">
            <v>1196384000</v>
          </cell>
        </row>
        <row r="168">
          <cell r="A168">
            <v>1979</v>
          </cell>
          <cell r="C168" t="str">
            <v>GA</v>
          </cell>
          <cell r="D168">
            <v>58799000</v>
          </cell>
          <cell r="G168">
            <v>464371000</v>
          </cell>
          <cell r="J168">
            <v>5810000</v>
          </cell>
          <cell r="L168">
            <v>124905000</v>
          </cell>
          <cell r="M168">
            <v>692966976</v>
          </cell>
        </row>
        <row r="169">
          <cell r="A169">
            <v>1979</v>
          </cell>
          <cell r="C169" t="str">
            <v>HI</v>
          </cell>
          <cell r="D169">
            <v>16497000</v>
          </cell>
          <cell r="G169">
            <v>148538000</v>
          </cell>
          <cell r="J169">
            <v>353000</v>
          </cell>
          <cell r="L169">
            <v>31212000</v>
          </cell>
          <cell r="M169">
            <v>206366000</v>
          </cell>
        </row>
        <row r="170">
          <cell r="A170">
            <v>1979</v>
          </cell>
          <cell r="C170" t="str">
            <v>ID</v>
          </cell>
          <cell r="D170">
            <v>13333000</v>
          </cell>
          <cell r="G170">
            <v>91576000</v>
          </cell>
          <cell r="J170">
            <v>1651000</v>
          </cell>
          <cell r="L170">
            <v>30707000</v>
          </cell>
          <cell r="M170">
            <v>129516000</v>
          </cell>
        </row>
        <row r="171">
          <cell r="A171">
            <v>1979</v>
          </cell>
          <cell r="C171" t="str">
            <v>IL</v>
          </cell>
          <cell r="D171">
            <v>143183000</v>
          </cell>
          <cell r="G171">
            <v>1113177000</v>
          </cell>
          <cell r="J171">
            <v>4842000</v>
          </cell>
          <cell r="L171">
            <v>273912992</v>
          </cell>
          <cell r="M171">
            <v>1447780992</v>
          </cell>
        </row>
        <row r="172">
          <cell r="A172">
            <v>1979</v>
          </cell>
          <cell r="C172" t="str">
            <v>IN</v>
          </cell>
          <cell r="D172">
            <v>161937000</v>
          </cell>
          <cell r="G172">
            <v>536170000</v>
          </cell>
          <cell r="J172">
            <v>8195000</v>
          </cell>
          <cell r="L172">
            <v>334596000</v>
          </cell>
          <cell r="M172">
            <v>776731008</v>
          </cell>
        </row>
        <row r="173">
          <cell r="A173">
            <v>1979</v>
          </cell>
          <cell r="C173" t="str">
            <v>IA</v>
          </cell>
          <cell r="D173">
            <v>96891000</v>
          </cell>
          <cell r="G173">
            <v>408567000</v>
          </cell>
          <cell r="J173">
            <v>2440000</v>
          </cell>
          <cell r="L173">
            <v>188072000</v>
          </cell>
          <cell r="M173">
            <v>593177024</v>
          </cell>
        </row>
        <row r="174">
          <cell r="A174">
            <v>1979</v>
          </cell>
          <cell r="C174" t="str">
            <v>KS</v>
          </cell>
          <cell r="D174">
            <v>43030000</v>
          </cell>
          <cell r="G174">
            <v>340760000</v>
          </cell>
          <cell r="J174">
            <v>1153000</v>
          </cell>
          <cell r="L174">
            <v>83687000</v>
          </cell>
          <cell r="M174">
            <v>506364992</v>
          </cell>
        </row>
        <row r="175">
          <cell r="A175">
            <v>1979</v>
          </cell>
          <cell r="C175" t="str">
            <v>KY</v>
          </cell>
          <cell r="D175">
            <v>53053000</v>
          </cell>
          <cell r="G175">
            <v>376263000</v>
          </cell>
          <cell r="J175">
            <v>449000</v>
          </cell>
          <cell r="L175">
            <v>95091000</v>
          </cell>
          <cell r="M175">
            <v>622985024</v>
          </cell>
        </row>
        <row r="176">
          <cell r="A176">
            <v>1979</v>
          </cell>
          <cell r="C176" t="str">
            <v>LA</v>
          </cell>
          <cell r="D176">
            <v>85600000</v>
          </cell>
          <cell r="G176">
            <v>358021000</v>
          </cell>
          <cell r="J176">
            <v>4763000</v>
          </cell>
          <cell r="L176">
            <v>179730000</v>
          </cell>
          <cell r="M176">
            <v>563188992</v>
          </cell>
        </row>
        <row r="177">
          <cell r="A177">
            <v>1979</v>
          </cell>
          <cell r="C177" t="str">
            <v>ME</v>
          </cell>
          <cell r="D177">
            <v>20977000</v>
          </cell>
          <cell r="G177">
            <v>84958000</v>
          </cell>
          <cell r="J177">
            <v>43000</v>
          </cell>
          <cell r="L177">
            <v>39641000</v>
          </cell>
          <cell r="M177">
            <v>121053000</v>
          </cell>
        </row>
        <row r="178">
          <cell r="A178">
            <v>1979</v>
          </cell>
          <cell r="C178" t="str">
            <v>MD</v>
          </cell>
          <cell r="D178">
            <v>51926000</v>
          </cell>
          <cell r="G178">
            <v>521516000</v>
          </cell>
          <cell r="J178">
            <v>2533000</v>
          </cell>
          <cell r="L178">
            <v>106905000</v>
          </cell>
          <cell r="M178">
            <v>780220032</v>
          </cell>
        </row>
        <row r="179">
          <cell r="A179">
            <v>1979</v>
          </cell>
          <cell r="C179" t="str">
            <v>MA</v>
          </cell>
          <cell r="D179">
            <v>47663000</v>
          </cell>
          <cell r="G179">
            <v>340291000</v>
          </cell>
          <cell r="J179">
            <v>40000</v>
          </cell>
          <cell r="L179">
            <v>85076000</v>
          </cell>
          <cell r="M179">
            <v>466732992</v>
          </cell>
        </row>
        <row r="180">
          <cell r="A180">
            <v>1979</v>
          </cell>
          <cell r="C180" t="str">
            <v>MI</v>
          </cell>
          <cell r="D180">
            <v>195181000</v>
          </cell>
          <cell r="G180">
            <v>1255591000</v>
          </cell>
          <cell r="J180">
            <v>11241000</v>
          </cell>
          <cell r="L180">
            <v>380532000</v>
          </cell>
          <cell r="M180">
            <v>1809347968</v>
          </cell>
        </row>
        <row r="181">
          <cell r="A181">
            <v>1979</v>
          </cell>
          <cell r="C181" t="str">
            <v>MN</v>
          </cell>
          <cell r="D181">
            <v>78336000</v>
          </cell>
          <cell r="G181">
            <v>498717000</v>
          </cell>
          <cell r="J181">
            <v>9158000</v>
          </cell>
          <cell r="L181">
            <v>159438000</v>
          </cell>
          <cell r="M181">
            <v>689851008</v>
          </cell>
        </row>
        <row r="182">
          <cell r="A182">
            <v>1979</v>
          </cell>
          <cell r="C182" t="str">
            <v>MS</v>
          </cell>
          <cell r="D182">
            <v>61440000</v>
          </cell>
          <cell r="G182">
            <v>288068000</v>
          </cell>
          <cell r="J182">
            <v>434000</v>
          </cell>
          <cell r="L182">
            <v>116444000</v>
          </cell>
          <cell r="M182">
            <v>395164000</v>
          </cell>
        </row>
        <row r="183">
          <cell r="A183">
            <v>1979</v>
          </cell>
          <cell r="C183" t="str">
            <v>MO</v>
          </cell>
          <cell r="D183">
            <v>57394000</v>
          </cell>
          <cell r="G183">
            <v>403110000</v>
          </cell>
          <cell r="J183">
            <v>2164000</v>
          </cell>
          <cell r="L183">
            <v>116372000</v>
          </cell>
          <cell r="M183">
            <v>542609984</v>
          </cell>
        </row>
        <row r="184">
          <cell r="A184">
            <v>1979</v>
          </cell>
          <cell r="C184" t="str">
            <v>MT</v>
          </cell>
          <cell r="D184">
            <v>20125000</v>
          </cell>
          <cell r="G184">
            <v>79300000</v>
          </cell>
          <cell r="J184">
            <v>278000</v>
          </cell>
          <cell r="L184">
            <v>38539000</v>
          </cell>
          <cell r="M184">
            <v>105926000</v>
          </cell>
        </row>
        <row r="185">
          <cell r="A185">
            <v>1979</v>
          </cell>
          <cell r="C185" t="str">
            <v>NE</v>
          </cell>
          <cell r="D185">
            <v>31916000</v>
          </cell>
          <cell r="G185">
            <v>215698000</v>
          </cell>
          <cell r="J185">
            <v>4355000</v>
          </cell>
          <cell r="L185">
            <v>68093000</v>
          </cell>
          <cell r="M185">
            <v>304955008</v>
          </cell>
        </row>
        <row r="186">
          <cell r="A186">
            <v>1979</v>
          </cell>
          <cell r="C186" t="str">
            <v>NV</v>
          </cell>
          <cell r="D186">
            <v>5386000</v>
          </cell>
          <cell r="G186">
            <v>78083000</v>
          </cell>
          <cell r="J186">
            <v>1225000</v>
          </cell>
          <cell r="L186">
            <v>13490000</v>
          </cell>
          <cell r="M186">
            <v>106300000</v>
          </cell>
        </row>
        <row r="187">
          <cell r="A187">
            <v>1979</v>
          </cell>
          <cell r="C187" t="str">
            <v>NH</v>
          </cell>
          <cell r="D187">
            <v>16733000</v>
          </cell>
          <cell r="G187">
            <v>85471000</v>
          </cell>
          <cell r="J187">
            <v>607000</v>
          </cell>
          <cell r="L187">
            <v>31257000</v>
          </cell>
          <cell r="M187">
            <v>132893000</v>
          </cell>
        </row>
        <row r="188">
          <cell r="A188">
            <v>1979</v>
          </cell>
          <cell r="C188" t="str">
            <v>NJ</v>
          </cell>
          <cell r="D188">
            <v>49194000</v>
          </cell>
          <cell r="G188">
            <v>588474000</v>
          </cell>
          <cell r="J188">
            <v>9963000</v>
          </cell>
          <cell r="L188">
            <v>108971000</v>
          </cell>
          <cell r="M188">
            <v>823876992</v>
          </cell>
        </row>
        <row r="189">
          <cell r="A189">
            <v>1979</v>
          </cell>
          <cell r="C189" t="str">
            <v>NM</v>
          </cell>
          <cell r="D189">
            <v>25490000</v>
          </cell>
          <cell r="G189">
            <v>194165000</v>
          </cell>
          <cell r="J189">
            <v>4045000</v>
          </cell>
          <cell r="L189">
            <v>63577000</v>
          </cell>
          <cell r="M189">
            <v>287052000</v>
          </cell>
        </row>
        <row r="190">
          <cell r="A190">
            <v>1979</v>
          </cell>
          <cell r="C190" t="str">
            <v>NY</v>
          </cell>
          <cell r="D190">
            <v>86996000</v>
          </cell>
          <cell r="G190">
            <v>1785587000</v>
          </cell>
          <cell r="J190">
            <v>1522000</v>
          </cell>
          <cell r="L190">
            <v>173578000</v>
          </cell>
          <cell r="M190">
            <v>2406694912</v>
          </cell>
        </row>
        <row r="191">
          <cell r="A191">
            <v>1979</v>
          </cell>
          <cell r="C191" t="str">
            <v>NC</v>
          </cell>
          <cell r="D191">
            <v>118241000</v>
          </cell>
          <cell r="G191">
            <v>717854000</v>
          </cell>
          <cell r="J191">
            <v>12119000</v>
          </cell>
          <cell r="L191">
            <v>246368992</v>
          </cell>
          <cell r="M191">
            <v>962345024</v>
          </cell>
        </row>
        <row r="192">
          <cell r="A192">
            <v>1979</v>
          </cell>
          <cell r="C192" t="str">
            <v>ND</v>
          </cell>
          <cell r="D192">
            <v>24942000</v>
          </cell>
          <cell r="G192">
            <v>86914000</v>
          </cell>
          <cell r="J192">
            <v>575000</v>
          </cell>
          <cell r="L192">
            <v>47305000</v>
          </cell>
          <cell r="M192">
            <v>126581000</v>
          </cell>
        </row>
        <row r="193">
          <cell r="A193">
            <v>1979</v>
          </cell>
          <cell r="C193" t="str">
            <v>OH</v>
          </cell>
          <cell r="D193">
            <v>150560000</v>
          </cell>
          <cell r="G193">
            <v>1032569000</v>
          </cell>
          <cell r="J193">
            <v>9585000</v>
          </cell>
          <cell r="L193">
            <v>312574016</v>
          </cell>
          <cell r="M193">
            <v>1601785984</v>
          </cell>
        </row>
        <row r="194">
          <cell r="A194">
            <v>1979</v>
          </cell>
          <cell r="C194" t="str">
            <v>OK</v>
          </cell>
          <cell r="D194">
            <v>117662000</v>
          </cell>
          <cell r="G194">
            <v>306333000</v>
          </cell>
          <cell r="J194">
            <v>9213000</v>
          </cell>
          <cell r="L194">
            <v>233370000</v>
          </cell>
          <cell r="M194">
            <v>419601984</v>
          </cell>
        </row>
        <row r="195">
          <cell r="A195">
            <v>1979</v>
          </cell>
          <cell r="C195" t="str">
            <v>OR</v>
          </cell>
          <cell r="D195">
            <v>46536000</v>
          </cell>
          <cell r="G195">
            <v>360709000</v>
          </cell>
          <cell r="J195">
            <v>364000</v>
          </cell>
          <cell r="L195">
            <v>88698000</v>
          </cell>
          <cell r="M195">
            <v>541020992</v>
          </cell>
        </row>
        <row r="196">
          <cell r="A196">
            <v>1979</v>
          </cell>
          <cell r="C196" t="str">
            <v>PA</v>
          </cell>
          <cell r="D196">
            <v>107977000</v>
          </cell>
          <cell r="G196">
            <v>639115000</v>
          </cell>
          <cell r="J196">
            <v>3895000</v>
          </cell>
          <cell r="L196">
            <v>205715008</v>
          </cell>
          <cell r="M196">
            <v>988844992</v>
          </cell>
        </row>
        <row r="197">
          <cell r="A197">
            <v>1979</v>
          </cell>
          <cell r="C197" t="str">
            <v>RI</v>
          </cell>
          <cell r="D197">
            <v>14946000</v>
          </cell>
          <cell r="G197">
            <v>103870000</v>
          </cell>
          <cell r="J197">
            <v>78000</v>
          </cell>
          <cell r="L197">
            <v>30928000</v>
          </cell>
          <cell r="M197">
            <v>132966000</v>
          </cell>
        </row>
        <row r="198">
          <cell r="A198">
            <v>1979</v>
          </cell>
          <cell r="C198" t="str">
            <v>SC</v>
          </cell>
          <cell r="D198">
            <v>51284000</v>
          </cell>
          <cell r="G198">
            <v>353793000</v>
          </cell>
          <cell r="J198">
            <v>1567000</v>
          </cell>
          <cell r="L198">
            <v>100826000</v>
          </cell>
          <cell r="M198">
            <v>517212992</v>
          </cell>
        </row>
        <row r="199">
          <cell r="A199">
            <v>1979</v>
          </cell>
          <cell r="C199" t="str">
            <v>SD</v>
          </cell>
          <cell r="D199">
            <v>13076000</v>
          </cell>
          <cell r="G199">
            <v>99635000</v>
          </cell>
          <cell r="J199">
            <v>287000</v>
          </cell>
          <cell r="L199">
            <v>25006000</v>
          </cell>
          <cell r="M199">
            <v>147546000</v>
          </cell>
        </row>
        <row r="200">
          <cell r="A200">
            <v>1979</v>
          </cell>
          <cell r="C200" t="str">
            <v>TN</v>
          </cell>
          <cell r="D200">
            <v>67071000</v>
          </cell>
          <cell r="G200">
            <v>401811000</v>
          </cell>
          <cell r="J200">
            <v>2271000</v>
          </cell>
          <cell r="L200">
            <v>125744000</v>
          </cell>
          <cell r="M200">
            <v>546585024</v>
          </cell>
        </row>
        <row r="201">
          <cell r="A201">
            <v>1979</v>
          </cell>
          <cell r="C201" t="str">
            <v>TX</v>
          </cell>
          <cell r="D201">
            <v>211598000</v>
          </cell>
          <cell r="G201">
            <v>1516632000</v>
          </cell>
          <cell r="J201">
            <v>25624000</v>
          </cell>
          <cell r="L201">
            <v>470844992</v>
          </cell>
          <cell r="M201">
            <v>2239729920</v>
          </cell>
        </row>
        <row r="202">
          <cell r="A202">
            <v>1979</v>
          </cell>
          <cell r="C202" t="str">
            <v>US</v>
          </cell>
          <cell r="D202">
            <v>3312603000</v>
          </cell>
          <cell r="G202">
            <v>24304348000</v>
          </cell>
          <cell r="J202">
            <v>205320000</v>
          </cell>
          <cell r="L202">
            <v>6633153024</v>
          </cell>
          <cell r="M202">
            <v>34371960832</v>
          </cell>
        </row>
        <row r="203">
          <cell r="A203">
            <v>1979</v>
          </cell>
          <cell r="C203" t="str">
            <v>UT</v>
          </cell>
          <cell r="D203">
            <v>33691000</v>
          </cell>
          <cell r="G203">
            <v>246281000</v>
          </cell>
          <cell r="J203">
            <v>786000</v>
          </cell>
          <cell r="L203">
            <v>67763000</v>
          </cell>
          <cell r="M203">
            <v>331832992</v>
          </cell>
        </row>
        <row r="204">
          <cell r="A204">
            <v>1979</v>
          </cell>
          <cell r="C204" t="str">
            <v>VT</v>
          </cell>
          <cell r="D204">
            <v>15237000</v>
          </cell>
          <cell r="G204">
            <v>70920000</v>
          </cell>
          <cell r="J204">
            <v>718000</v>
          </cell>
          <cell r="L204">
            <v>28731000</v>
          </cell>
          <cell r="M204">
            <v>125351000</v>
          </cell>
        </row>
        <row r="205">
          <cell r="A205">
            <v>1979</v>
          </cell>
          <cell r="C205" t="str">
            <v>VA</v>
          </cell>
          <cell r="D205">
            <v>99980000</v>
          </cell>
          <cell r="G205">
            <v>605286000</v>
          </cell>
          <cell r="J205">
            <v>10189000</v>
          </cell>
          <cell r="L205">
            <v>202382000</v>
          </cell>
          <cell r="M205">
            <v>824660992</v>
          </cell>
        </row>
        <row r="206">
          <cell r="A206">
            <v>1979</v>
          </cell>
          <cell r="C206" t="str">
            <v>WA</v>
          </cell>
          <cell r="D206">
            <v>84521000</v>
          </cell>
          <cell r="G206">
            <v>635626000</v>
          </cell>
          <cell r="J206">
            <v>7741000</v>
          </cell>
          <cell r="L206">
            <v>170274000</v>
          </cell>
          <cell r="M206">
            <v>830835968</v>
          </cell>
        </row>
        <row r="207">
          <cell r="A207">
            <v>1979</v>
          </cell>
          <cell r="C207" t="str">
            <v>WV</v>
          </cell>
          <cell r="D207">
            <v>38924000</v>
          </cell>
          <cell r="G207">
            <v>182221000</v>
          </cell>
          <cell r="J207">
            <v>1331000</v>
          </cell>
          <cell r="L207">
            <v>73874000</v>
          </cell>
          <cell r="M207">
            <v>293977984</v>
          </cell>
        </row>
        <row r="208">
          <cell r="A208">
            <v>1979</v>
          </cell>
          <cell r="C208" t="str">
            <v>WI</v>
          </cell>
          <cell r="D208">
            <v>106446000</v>
          </cell>
          <cell r="G208">
            <v>754778000</v>
          </cell>
          <cell r="J208">
            <v>5949000</v>
          </cell>
          <cell r="L208">
            <v>199672000</v>
          </cell>
          <cell r="M208">
            <v>1033528000</v>
          </cell>
        </row>
        <row r="209">
          <cell r="A209">
            <v>1979</v>
          </cell>
          <cell r="C209" t="str">
            <v>WY</v>
          </cell>
          <cell r="D209">
            <v>10562000</v>
          </cell>
          <cell r="G209">
            <v>75508000</v>
          </cell>
          <cell r="J209">
            <v>372000</v>
          </cell>
          <cell r="L209">
            <v>20131000</v>
          </cell>
          <cell r="M209">
            <v>104904000</v>
          </cell>
        </row>
        <row r="210">
          <cell r="A210">
            <v>1980</v>
          </cell>
          <cell r="C210" t="str">
            <v>AL</v>
          </cell>
          <cell r="D210">
            <v>69229000</v>
          </cell>
          <cell r="G210">
            <v>486860000</v>
          </cell>
          <cell r="J210">
            <v>1991000</v>
          </cell>
          <cell r="L210">
            <v>135884000</v>
          </cell>
          <cell r="M210">
            <v>718497984</v>
          </cell>
        </row>
        <row r="211">
          <cell r="A211">
            <v>1980</v>
          </cell>
          <cell r="C211" t="str">
            <v>AK</v>
          </cell>
          <cell r="D211">
            <v>5563000</v>
          </cell>
          <cell r="G211">
            <v>132145000</v>
          </cell>
          <cell r="J211">
            <v>0</v>
          </cell>
          <cell r="L211">
            <v>10672000</v>
          </cell>
          <cell r="M211">
            <v>216776992</v>
          </cell>
        </row>
        <row r="212">
          <cell r="A212">
            <v>1980</v>
          </cell>
          <cell r="C212" t="str">
            <v>AZ</v>
          </cell>
          <cell r="D212">
            <v>68464000</v>
          </cell>
          <cell r="G212">
            <v>470745000</v>
          </cell>
          <cell r="J212">
            <v>1980000</v>
          </cell>
          <cell r="L212">
            <v>137555008</v>
          </cell>
          <cell r="M212">
            <v>648430016</v>
          </cell>
        </row>
        <row r="213">
          <cell r="A213">
            <v>1980</v>
          </cell>
          <cell r="C213" t="str">
            <v>AR</v>
          </cell>
          <cell r="D213">
            <v>38684000</v>
          </cell>
          <cell r="G213">
            <v>195795000</v>
          </cell>
          <cell r="J213">
            <v>2019000</v>
          </cell>
          <cell r="L213">
            <v>81686000</v>
          </cell>
          <cell r="M213">
            <v>270924000</v>
          </cell>
        </row>
        <row r="214">
          <cell r="A214">
            <v>1980</v>
          </cell>
          <cell r="C214" t="str">
            <v>CA</v>
          </cell>
          <cell r="D214">
            <v>255688000</v>
          </cell>
          <cell r="G214">
            <v>4108334000</v>
          </cell>
          <cell r="J214">
            <v>4057000</v>
          </cell>
          <cell r="L214">
            <v>496452000</v>
          </cell>
          <cell r="M214">
            <v>5219684864</v>
          </cell>
        </row>
        <row r="215">
          <cell r="A215">
            <v>1980</v>
          </cell>
          <cell r="C215" t="str">
            <v>CO</v>
          </cell>
          <cell r="D215">
            <v>88600000</v>
          </cell>
          <cell r="G215">
            <v>482080000</v>
          </cell>
          <cell r="J215">
            <v>2947000</v>
          </cell>
          <cell r="L215">
            <v>182900992</v>
          </cell>
          <cell r="M215">
            <v>665321984</v>
          </cell>
        </row>
        <row r="216">
          <cell r="A216">
            <v>1980</v>
          </cell>
          <cell r="C216" t="str">
            <v>CT</v>
          </cell>
          <cell r="D216">
            <v>37516000</v>
          </cell>
          <cell r="G216">
            <v>239241000</v>
          </cell>
          <cell r="J216">
            <v>549000</v>
          </cell>
          <cell r="L216">
            <v>75602000</v>
          </cell>
          <cell r="M216">
            <v>297640992</v>
          </cell>
        </row>
        <row r="217">
          <cell r="A217">
            <v>1980</v>
          </cell>
          <cell r="C217" t="str">
            <v>DE</v>
          </cell>
          <cell r="D217">
            <v>21895000</v>
          </cell>
          <cell r="G217">
            <v>110895000</v>
          </cell>
          <cell r="J217">
            <v>53000</v>
          </cell>
          <cell r="L217">
            <v>40639000</v>
          </cell>
          <cell r="M217">
            <v>191546000</v>
          </cell>
        </row>
        <row r="218">
          <cell r="A218">
            <v>1980</v>
          </cell>
          <cell r="C218" t="str">
            <v>DC</v>
          </cell>
          <cell r="D218">
            <v>0</v>
          </cell>
          <cell r="G218">
            <v>60410000</v>
          </cell>
          <cell r="J218">
            <v>0</v>
          </cell>
          <cell r="L218">
            <v>0</v>
          </cell>
          <cell r="M218">
            <v>96422000</v>
          </cell>
        </row>
        <row r="219">
          <cell r="A219">
            <v>1980</v>
          </cell>
          <cell r="C219" t="str">
            <v>FL</v>
          </cell>
          <cell r="D219">
            <v>60631000</v>
          </cell>
          <cell r="G219">
            <v>858420000</v>
          </cell>
          <cell r="J219">
            <v>3868000</v>
          </cell>
          <cell r="L219">
            <v>128033000</v>
          </cell>
          <cell r="M219">
            <v>1271677952</v>
          </cell>
        </row>
        <row r="220">
          <cell r="A220">
            <v>1980</v>
          </cell>
          <cell r="C220" t="str">
            <v>GA</v>
          </cell>
          <cell r="D220">
            <v>67671000</v>
          </cell>
          <cell r="G220">
            <v>489570000</v>
          </cell>
          <cell r="J220">
            <v>2598000</v>
          </cell>
          <cell r="L220">
            <v>133595000</v>
          </cell>
          <cell r="M220">
            <v>665502016</v>
          </cell>
        </row>
        <row r="221">
          <cell r="A221">
            <v>1980</v>
          </cell>
          <cell r="C221" t="str">
            <v>HI</v>
          </cell>
          <cell r="D221">
            <v>18634000</v>
          </cell>
          <cell r="G221">
            <v>162593000</v>
          </cell>
          <cell r="J221">
            <v>276000</v>
          </cell>
          <cell r="L221">
            <v>34392000</v>
          </cell>
          <cell r="M221">
            <v>237420992</v>
          </cell>
        </row>
        <row r="222">
          <cell r="A222">
            <v>1980</v>
          </cell>
          <cell r="C222" t="str">
            <v>ID</v>
          </cell>
          <cell r="D222">
            <v>15268000</v>
          </cell>
          <cell r="G222">
            <v>114170000</v>
          </cell>
          <cell r="J222">
            <v>643000</v>
          </cell>
          <cell r="L222">
            <v>35033000</v>
          </cell>
          <cell r="M222">
            <v>151790000</v>
          </cell>
        </row>
        <row r="223">
          <cell r="A223">
            <v>1980</v>
          </cell>
          <cell r="C223" t="str">
            <v>IL</v>
          </cell>
          <cell r="D223">
            <v>157149000</v>
          </cell>
          <cell r="G223">
            <v>1207629000</v>
          </cell>
          <cell r="J223">
            <v>5589000</v>
          </cell>
          <cell r="L223">
            <v>298584992</v>
          </cell>
          <cell r="M223">
            <v>1653697024</v>
          </cell>
        </row>
        <row r="224">
          <cell r="A224">
            <v>1980</v>
          </cell>
          <cell r="C224" t="str">
            <v>IN</v>
          </cell>
          <cell r="D224">
            <v>179523000</v>
          </cell>
          <cell r="G224">
            <v>586483000</v>
          </cell>
          <cell r="J224">
            <v>11643000</v>
          </cell>
          <cell r="L224">
            <v>361918016</v>
          </cell>
          <cell r="M224">
            <v>893238976</v>
          </cell>
        </row>
        <row r="225">
          <cell r="A225">
            <v>1980</v>
          </cell>
          <cell r="C225" t="str">
            <v>IA</v>
          </cell>
          <cell r="D225">
            <v>106861000</v>
          </cell>
          <cell r="G225">
            <v>456988000</v>
          </cell>
          <cell r="J225">
            <v>2601000</v>
          </cell>
          <cell r="L225">
            <v>211124992</v>
          </cell>
          <cell r="M225">
            <v>646051968</v>
          </cell>
        </row>
        <row r="226">
          <cell r="A226">
            <v>1980</v>
          </cell>
          <cell r="C226" t="str">
            <v>KS</v>
          </cell>
          <cell r="D226">
            <v>47030000</v>
          </cell>
          <cell r="G226">
            <v>328199000</v>
          </cell>
          <cell r="J226">
            <v>851000</v>
          </cell>
          <cell r="L226">
            <v>89184000</v>
          </cell>
          <cell r="M226">
            <v>476137984</v>
          </cell>
        </row>
        <row r="227">
          <cell r="A227">
            <v>1980</v>
          </cell>
          <cell r="C227" t="str">
            <v>KY</v>
          </cell>
          <cell r="D227">
            <v>56181000</v>
          </cell>
          <cell r="G227">
            <v>415301000</v>
          </cell>
          <cell r="J227">
            <v>1303000</v>
          </cell>
          <cell r="L227">
            <v>103012000</v>
          </cell>
          <cell r="M227">
            <v>655192000</v>
          </cell>
        </row>
        <row r="228">
          <cell r="A228">
            <v>1980</v>
          </cell>
          <cell r="C228" t="str">
            <v>LA</v>
          </cell>
          <cell r="D228">
            <v>99387000</v>
          </cell>
          <cell r="G228">
            <v>401841000</v>
          </cell>
          <cell r="J228">
            <v>8493000</v>
          </cell>
          <cell r="L228">
            <v>207495008</v>
          </cell>
          <cell r="M228">
            <v>584652032</v>
          </cell>
        </row>
        <row r="229">
          <cell r="A229">
            <v>1980</v>
          </cell>
          <cell r="C229" t="str">
            <v>ME</v>
          </cell>
          <cell r="D229">
            <v>22947000</v>
          </cell>
          <cell r="G229">
            <v>94878000</v>
          </cell>
          <cell r="J229">
            <v>24000</v>
          </cell>
          <cell r="L229">
            <v>43633000</v>
          </cell>
          <cell r="M229">
            <v>132430000</v>
          </cell>
        </row>
        <row r="230">
          <cell r="A230">
            <v>1980</v>
          </cell>
          <cell r="C230" t="str">
            <v>MD</v>
          </cell>
          <cell r="D230">
            <v>55372000</v>
          </cell>
          <cell r="G230">
            <v>541034000</v>
          </cell>
          <cell r="J230">
            <v>1363000</v>
          </cell>
          <cell r="L230">
            <v>117463000</v>
          </cell>
          <cell r="M230">
            <v>763574976</v>
          </cell>
        </row>
        <row r="231">
          <cell r="A231">
            <v>1980</v>
          </cell>
          <cell r="C231" t="str">
            <v>MA</v>
          </cell>
          <cell r="D231">
            <v>61034000</v>
          </cell>
          <cell r="G231">
            <v>360544000</v>
          </cell>
          <cell r="J231">
            <v>21000</v>
          </cell>
          <cell r="L231">
            <v>109577000</v>
          </cell>
          <cell r="M231">
            <v>472950016</v>
          </cell>
        </row>
        <row r="232">
          <cell r="A232">
            <v>1980</v>
          </cell>
          <cell r="C232" t="str">
            <v>MI</v>
          </cell>
          <cell r="D232">
            <v>217924000</v>
          </cell>
          <cell r="G232">
            <v>1378594000</v>
          </cell>
          <cell r="J232">
            <v>10713000</v>
          </cell>
          <cell r="L232">
            <v>432271008</v>
          </cell>
          <cell r="M232">
            <v>2067203968</v>
          </cell>
        </row>
        <row r="233">
          <cell r="A233">
            <v>1980</v>
          </cell>
          <cell r="C233" t="str">
            <v>MN</v>
          </cell>
          <cell r="D233">
            <v>84592000</v>
          </cell>
          <cell r="G233">
            <v>555314000</v>
          </cell>
          <cell r="J233">
            <v>3284000</v>
          </cell>
          <cell r="L233">
            <v>156991008</v>
          </cell>
          <cell r="M233">
            <v>799182976</v>
          </cell>
        </row>
        <row r="234">
          <cell r="A234">
            <v>1980</v>
          </cell>
          <cell r="C234" t="str">
            <v>MS</v>
          </cell>
          <cell r="D234">
            <v>62801000</v>
          </cell>
          <cell r="G234">
            <v>324561000</v>
          </cell>
          <cell r="J234">
            <v>815000</v>
          </cell>
          <cell r="L234">
            <v>119359000</v>
          </cell>
          <cell r="M234">
            <v>445467008</v>
          </cell>
        </row>
        <row r="235">
          <cell r="A235">
            <v>1980</v>
          </cell>
          <cell r="C235" t="str">
            <v>MO</v>
          </cell>
          <cell r="D235">
            <v>69066000</v>
          </cell>
          <cell r="G235">
            <v>472794000</v>
          </cell>
          <cell r="J235">
            <v>1651000</v>
          </cell>
          <cell r="L235">
            <v>134340992</v>
          </cell>
          <cell r="M235">
            <v>642475008</v>
          </cell>
        </row>
        <row r="236">
          <cell r="A236">
            <v>1980</v>
          </cell>
          <cell r="C236" t="str">
            <v>MT</v>
          </cell>
          <cell r="D236">
            <v>21680000</v>
          </cell>
          <cell r="G236">
            <v>77732000</v>
          </cell>
          <cell r="J236">
            <v>143000</v>
          </cell>
          <cell r="L236">
            <v>40153000</v>
          </cell>
          <cell r="M236">
            <v>97450000</v>
          </cell>
        </row>
        <row r="237">
          <cell r="A237">
            <v>1980</v>
          </cell>
          <cell r="C237" t="str">
            <v>NE</v>
          </cell>
          <cell r="D237">
            <v>35978000</v>
          </cell>
          <cell r="G237">
            <v>228784000</v>
          </cell>
          <cell r="J237">
            <v>2824000</v>
          </cell>
          <cell r="L237">
            <v>75105000</v>
          </cell>
          <cell r="M237">
            <v>315776992</v>
          </cell>
        </row>
        <row r="238">
          <cell r="A238">
            <v>1980</v>
          </cell>
          <cell r="C238" t="str">
            <v>NV</v>
          </cell>
          <cell r="D238">
            <v>5794000</v>
          </cell>
          <cell r="G238">
            <v>93785000</v>
          </cell>
          <cell r="J238">
            <v>29000</v>
          </cell>
          <cell r="L238">
            <v>11005000</v>
          </cell>
          <cell r="M238">
            <v>140727008</v>
          </cell>
        </row>
        <row r="239">
          <cell r="A239">
            <v>1980</v>
          </cell>
          <cell r="C239" t="str">
            <v>NH</v>
          </cell>
          <cell r="D239">
            <v>26678000</v>
          </cell>
          <cell r="G239">
            <v>84508000</v>
          </cell>
          <cell r="J239">
            <v>8079000</v>
          </cell>
          <cell r="L239">
            <v>66958000</v>
          </cell>
          <cell r="M239">
            <v>126387000</v>
          </cell>
        </row>
        <row r="240">
          <cell r="A240">
            <v>1980</v>
          </cell>
          <cell r="C240" t="str">
            <v>NJ</v>
          </cell>
          <cell r="D240">
            <v>55527000</v>
          </cell>
          <cell r="G240">
            <v>647645000</v>
          </cell>
          <cell r="J240">
            <v>6728000</v>
          </cell>
          <cell r="L240">
            <v>114308000</v>
          </cell>
          <cell r="M240">
            <v>906158016</v>
          </cell>
        </row>
        <row r="241">
          <cell r="A241">
            <v>1980</v>
          </cell>
          <cell r="C241" t="str">
            <v>NM</v>
          </cell>
          <cell r="D241">
            <v>28183000</v>
          </cell>
          <cell r="G241">
            <v>197297000</v>
          </cell>
          <cell r="J241">
            <v>1545000</v>
          </cell>
          <cell r="L241">
            <v>64586000</v>
          </cell>
          <cell r="M241">
            <v>295391008</v>
          </cell>
        </row>
        <row r="242">
          <cell r="A242">
            <v>1980</v>
          </cell>
          <cell r="C242" t="str">
            <v>NY</v>
          </cell>
          <cell r="D242">
            <v>96478000</v>
          </cell>
          <cell r="G242">
            <v>1932946000</v>
          </cell>
          <cell r="J242">
            <v>26000</v>
          </cell>
          <cell r="L242">
            <v>195034000</v>
          </cell>
          <cell r="M242">
            <v>2613086976</v>
          </cell>
        </row>
        <row r="243">
          <cell r="A243">
            <v>1980</v>
          </cell>
          <cell r="C243" t="str">
            <v>NC</v>
          </cell>
          <cell r="D243">
            <v>129277000</v>
          </cell>
          <cell r="G243">
            <v>791653000</v>
          </cell>
          <cell r="J243">
            <v>15520000</v>
          </cell>
          <cell r="L243">
            <v>271705984</v>
          </cell>
          <cell r="M243">
            <v>1099648000</v>
          </cell>
        </row>
        <row r="244">
          <cell r="A244">
            <v>1980</v>
          </cell>
          <cell r="C244" t="str">
            <v>ND</v>
          </cell>
          <cell r="D244">
            <v>27836000</v>
          </cell>
          <cell r="G244">
            <v>106870000</v>
          </cell>
          <cell r="J244">
            <v>3204000</v>
          </cell>
          <cell r="L244">
            <v>58479000</v>
          </cell>
          <cell r="M244">
            <v>153260000</v>
          </cell>
        </row>
        <row r="245">
          <cell r="A245">
            <v>1980</v>
          </cell>
          <cell r="C245" t="str">
            <v>OH</v>
          </cell>
          <cell r="D245">
            <v>163364000</v>
          </cell>
          <cell r="G245">
            <v>1117947000</v>
          </cell>
          <cell r="J245">
            <v>11963000</v>
          </cell>
          <cell r="L245">
            <v>344958016</v>
          </cell>
          <cell r="M245">
            <v>1802144000</v>
          </cell>
        </row>
        <row r="246">
          <cell r="A246">
            <v>1980</v>
          </cell>
          <cell r="C246" t="str">
            <v>OK</v>
          </cell>
          <cell r="D246">
            <v>133766000</v>
          </cell>
          <cell r="G246">
            <v>348971000</v>
          </cell>
          <cell r="J246">
            <v>19836000</v>
          </cell>
          <cell r="L246">
            <v>297635008</v>
          </cell>
          <cell r="M246">
            <v>471768000</v>
          </cell>
        </row>
        <row r="247">
          <cell r="A247">
            <v>1980</v>
          </cell>
          <cell r="C247" t="str">
            <v>OR</v>
          </cell>
          <cell r="D247">
            <v>54292000</v>
          </cell>
          <cell r="G247">
            <v>420878000</v>
          </cell>
          <cell r="J247">
            <v>2727000</v>
          </cell>
          <cell r="L247">
            <v>106123000</v>
          </cell>
          <cell r="M247">
            <v>658289024</v>
          </cell>
        </row>
        <row r="248">
          <cell r="A248">
            <v>1980</v>
          </cell>
          <cell r="C248" t="str">
            <v>PA</v>
          </cell>
          <cell r="D248">
            <v>116767000</v>
          </cell>
          <cell r="G248">
            <v>683592000</v>
          </cell>
          <cell r="J248">
            <v>4053000</v>
          </cell>
          <cell r="L248">
            <v>220376000</v>
          </cell>
          <cell r="M248">
            <v>1023299968</v>
          </cell>
        </row>
        <row r="249">
          <cell r="A249">
            <v>1980</v>
          </cell>
          <cell r="C249" t="str">
            <v>RI</v>
          </cell>
          <cell r="D249">
            <v>17936000</v>
          </cell>
          <cell r="G249">
            <v>114256000</v>
          </cell>
          <cell r="J249">
            <v>345000</v>
          </cell>
          <cell r="L249">
            <v>34454000</v>
          </cell>
          <cell r="M249">
            <v>146444992</v>
          </cell>
        </row>
        <row r="250">
          <cell r="A250">
            <v>1980</v>
          </cell>
          <cell r="C250" t="str">
            <v>SC</v>
          </cell>
          <cell r="D250">
            <v>60703000</v>
          </cell>
          <cell r="G250">
            <v>392493000</v>
          </cell>
          <cell r="J250">
            <v>2245000</v>
          </cell>
          <cell r="L250">
            <v>122721000</v>
          </cell>
          <cell r="M250">
            <v>536070016</v>
          </cell>
        </row>
        <row r="251">
          <cell r="A251">
            <v>1980</v>
          </cell>
          <cell r="C251" t="str">
            <v>SD</v>
          </cell>
          <cell r="D251">
            <v>14124000</v>
          </cell>
          <cell r="G251">
            <v>94418000</v>
          </cell>
          <cell r="J251">
            <v>479000</v>
          </cell>
          <cell r="L251">
            <v>27744000</v>
          </cell>
          <cell r="M251">
            <v>134171000</v>
          </cell>
        </row>
        <row r="252">
          <cell r="A252">
            <v>1980</v>
          </cell>
          <cell r="C252" t="str">
            <v>TN</v>
          </cell>
          <cell r="D252">
            <v>75149000</v>
          </cell>
          <cell r="G252">
            <v>444025000</v>
          </cell>
          <cell r="J252">
            <v>3026000</v>
          </cell>
          <cell r="L252">
            <v>142178000</v>
          </cell>
          <cell r="M252">
            <v>631361024</v>
          </cell>
        </row>
        <row r="253">
          <cell r="A253">
            <v>1980</v>
          </cell>
          <cell r="C253" t="str">
            <v>TX</v>
          </cell>
          <cell r="D253">
            <v>238306000</v>
          </cell>
          <cell r="G253">
            <v>1877596000</v>
          </cell>
          <cell r="J253">
            <v>30556000</v>
          </cell>
          <cell r="L253">
            <v>538686976</v>
          </cell>
          <cell r="M253">
            <v>2758339072</v>
          </cell>
        </row>
        <row r="254">
          <cell r="A254">
            <v>1980</v>
          </cell>
          <cell r="C254" t="str">
            <v>US</v>
          </cell>
          <cell r="D254">
            <v>3709393000</v>
          </cell>
          <cell r="G254">
            <v>27535656000</v>
          </cell>
          <cell r="J254">
            <v>219221000</v>
          </cell>
          <cell r="L254">
            <v>7496923136</v>
          </cell>
          <cell r="M254">
            <v>38714380288</v>
          </cell>
        </row>
        <row r="255">
          <cell r="A255">
            <v>1980</v>
          </cell>
          <cell r="C255" t="str">
            <v>UT</v>
          </cell>
          <cell r="D255">
            <v>36641000</v>
          </cell>
          <cell r="G255">
            <v>273654000</v>
          </cell>
          <cell r="J255">
            <v>2660000</v>
          </cell>
          <cell r="L255">
            <v>76877000</v>
          </cell>
          <cell r="M255">
            <v>381833984</v>
          </cell>
        </row>
        <row r="256">
          <cell r="A256">
            <v>1980</v>
          </cell>
          <cell r="C256" t="str">
            <v>VT</v>
          </cell>
          <cell r="D256">
            <v>17357000</v>
          </cell>
          <cell r="G256">
            <v>84667000</v>
          </cell>
          <cell r="J256">
            <v>1098000</v>
          </cell>
          <cell r="L256">
            <v>33514000</v>
          </cell>
          <cell r="M256">
            <v>136306000</v>
          </cell>
        </row>
        <row r="257">
          <cell r="A257">
            <v>1980</v>
          </cell>
          <cell r="C257" t="str">
            <v>VA</v>
          </cell>
          <cell r="D257">
            <v>112431000</v>
          </cell>
          <cell r="G257">
            <v>675032000</v>
          </cell>
          <cell r="J257">
            <v>12491000</v>
          </cell>
          <cell r="L257">
            <v>232804000</v>
          </cell>
          <cell r="M257">
            <v>907788032</v>
          </cell>
        </row>
        <row r="258">
          <cell r="A258">
            <v>1980</v>
          </cell>
          <cell r="C258" t="str">
            <v>WA</v>
          </cell>
          <cell r="D258">
            <v>104322000</v>
          </cell>
          <cell r="G258">
            <v>691744000</v>
          </cell>
          <cell r="J258">
            <v>11141000</v>
          </cell>
          <cell r="L258">
            <v>214715008</v>
          </cell>
          <cell r="M258">
            <v>921414976</v>
          </cell>
        </row>
        <row r="259">
          <cell r="A259">
            <v>1980</v>
          </cell>
          <cell r="C259" t="str">
            <v>WV</v>
          </cell>
          <cell r="D259">
            <v>39694000</v>
          </cell>
          <cell r="G259">
            <v>199628000</v>
          </cell>
          <cell r="J259">
            <v>2257000</v>
          </cell>
          <cell r="L259">
            <v>82430000</v>
          </cell>
          <cell r="M259">
            <v>269824992</v>
          </cell>
        </row>
        <row r="260">
          <cell r="A260">
            <v>1980</v>
          </cell>
          <cell r="C260" t="str">
            <v>WI</v>
          </cell>
          <cell r="D260">
            <v>117805000</v>
          </cell>
          <cell r="G260">
            <v>833763000</v>
          </cell>
          <cell r="J260">
            <v>6573000</v>
          </cell>
          <cell r="L260">
            <v>223922000</v>
          </cell>
          <cell r="M260">
            <v>1160740992</v>
          </cell>
        </row>
        <row r="261">
          <cell r="A261">
            <v>1980</v>
          </cell>
          <cell r="C261" t="str">
            <v>WY</v>
          </cell>
          <cell r="D261">
            <v>11595000</v>
          </cell>
          <cell r="G261">
            <v>86354000</v>
          </cell>
          <cell r="J261">
            <v>341000</v>
          </cell>
          <cell r="L261">
            <v>23053000</v>
          </cell>
          <cell r="M261">
            <v>142808992</v>
          </cell>
        </row>
        <row r="262">
          <cell r="A262">
            <v>1981</v>
          </cell>
          <cell r="C262" t="str">
            <v>AL</v>
          </cell>
          <cell r="D262">
            <v>78139000</v>
          </cell>
          <cell r="G262">
            <v>525980000</v>
          </cell>
          <cell r="J262">
            <v>2065000</v>
          </cell>
          <cell r="L262">
            <v>150539008</v>
          </cell>
          <cell r="M262">
            <v>772833024</v>
          </cell>
        </row>
        <row r="263">
          <cell r="A263">
            <v>1981</v>
          </cell>
          <cell r="C263" t="str">
            <v>AK</v>
          </cell>
          <cell r="D263">
            <v>7782000</v>
          </cell>
          <cell r="G263">
            <v>193533000</v>
          </cell>
          <cell r="J263">
            <v>81000</v>
          </cell>
          <cell r="L263">
            <v>14772000</v>
          </cell>
          <cell r="M263">
            <v>223975008</v>
          </cell>
        </row>
        <row r="264">
          <cell r="A264">
            <v>1981</v>
          </cell>
          <cell r="C264" t="str">
            <v>AZ</v>
          </cell>
          <cell r="D264">
            <v>78006000</v>
          </cell>
          <cell r="G264">
            <v>545190000</v>
          </cell>
          <cell r="J264">
            <v>2351000</v>
          </cell>
          <cell r="L264">
            <v>157820992</v>
          </cell>
          <cell r="M264">
            <v>811491008</v>
          </cell>
        </row>
        <row r="265">
          <cell r="A265">
            <v>1981</v>
          </cell>
          <cell r="C265" t="str">
            <v>AR</v>
          </cell>
          <cell r="D265">
            <v>44855000</v>
          </cell>
          <cell r="G265">
            <v>221275000</v>
          </cell>
          <cell r="J265">
            <v>2513000</v>
          </cell>
          <cell r="L265">
            <v>94405000</v>
          </cell>
          <cell r="M265">
            <v>328704992</v>
          </cell>
        </row>
        <row r="266">
          <cell r="A266">
            <v>1981</v>
          </cell>
          <cell r="C266" t="str">
            <v>CA</v>
          </cell>
          <cell r="D266">
            <v>340759000</v>
          </cell>
          <cell r="G266">
            <v>4683843000</v>
          </cell>
          <cell r="J266">
            <v>14951000</v>
          </cell>
          <cell r="L266">
            <v>652702976</v>
          </cell>
          <cell r="M266">
            <v>6071661056</v>
          </cell>
        </row>
        <row r="267">
          <cell r="A267">
            <v>1981</v>
          </cell>
          <cell r="C267" t="str">
            <v>CO</v>
          </cell>
          <cell r="D267">
            <v>102104000</v>
          </cell>
          <cell r="G267">
            <v>512949000</v>
          </cell>
          <cell r="J267">
            <v>3305000</v>
          </cell>
          <cell r="L267">
            <v>202748000</v>
          </cell>
          <cell r="M267">
            <v>752156032</v>
          </cell>
        </row>
        <row r="268">
          <cell r="A268">
            <v>1981</v>
          </cell>
          <cell r="C268" t="str">
            <v>CT</v>
          </cell>
          <cell r="D268">
            <v>40932000</v>
          </cell>
          <cell r="G268">
            <v>262020000</v>
          </cell>
          <cell r="J268">
            <v>893000</v>
          </cell>
          <cell r="L268">
            <v>78105000</v>
          </cell>
          <cell r="M268">
            <v>326296000</v>
          </cell>
        </row>
        <row r="269">
          <cell r="A269">
            <v>1981</v>
          </cell>
          <cell r="C269" t="str">
            <v>DE</v>
          </cell>
          <cell r="D269">
            <v>24379000</v>
          </cell>
          <cell r="G269">
            <v>123731000</v>
          </cell>
          <cell r="J269">
            <v>777000</v>
          </cell>
          <cell r="L269">
            <v>46892000</v>
          </cell>
          <cell r="M269">
            <v>192151008</v>
          </cell>
        </row>
        <row r="270">
          <cell r="A270">
            <v>1981</v>
          </cell>
          <cell r="C270" t="str">
            <v>DC</v>
          </cell>
          <cell r="D270">
            <v>0</v>
          </cell>
          <cell r="G270">
            <v>59253000</v>
          </cell>
          <cell r="J270">
            <v>0</v>
          </cell>
          <cell r="L270">
            <v>0</v>
          </cell>
          <cell r="M270">
            <v>75527000</v>
          </cell>
        </row>
        <row r="271">
          <cell r="A271">
            <v>1981</v>
          </cell>
          <cell r="C271" t="str">
            <v>FL</v>
          </cell>
          <cell r="D271">
            <v>72363000</v>
          </cell>
          <cell r="G271">
            <v>1007674000</v>
          </cell>
          <cell r="J271">
            <v>5656000</v>
          </cell>
          <cell r="L271">
            <v>155776992</v>
          </cell>
          <cell r="M271">
            <v>1460765056</v>
          </cell>
        </row>
        <row r="272">
          <cell r="A272">
            <v>1981</v>
          </cell>
          <cell r="C272" t="str">
            <v>GA</v>
          </cell>
          <cell r="D272">
            <v>76287000</v>
          </cell>
          <cell r="G272">
            <v>569178000</v>
          </cell>
          <cell r="J272">
            <v>2141000</v>
          </cell>
          <cell r="L272">
            <v>148136992</v>
          </cell>
          <cell r="M272">
            <v>780524032</v>
          </cell>
        </row>
        <row r="273">
          <cell r="A273">
            <v>1981</v>
          </cell>
          <cell r="C273" t="str">
            <v>HI</v>
          </cell>
          <cell r="D273">
            <v>21226000</v>
          </cell>
          <cell r="G273">
            <v>177927000</v>
          </cell>
          <cell r="J273">
            <v>280000</v>
          </cell>
          <cell r="L273">
            <v>39568000</v>
          </cell>
          <cell r="M273">
            <v>249340992</v>
          </cell>
        </row>
        <row r="274">
          <cell r="A274">
            <v>1981</v>
          </cell>
          <cell r="C274" t="str">
            <v>ID</v>
          </cell>
          <cell r="D274">
            <v>17058000</v>
          </cell>
          <cell r="G274">
            <v>126669000</v>
          </cell>
          <cell r="J274">
            <v>9902000</v>
          </cell>
          <cell r="L274">
            <v>59760000</v>
          </cell>
          <cell r="M274">
            <v>174860000</v>
          </cell>
        </row>
        <row r="275">
          <cell r="A275">
            <v>1981</v>
          </cell>
          <cell r="C275" t="str">
            <v>IL</v>
          </cell>
          <cell r="D275">
            <v>175585000</v>
          </cell>
          <cell r="G275">
            <v>1404903000</v>
          </cell>
          <cell r="J275">
            <v>9856000</v>
          </cell>
          <cell r="L275">
            <v>341156000</v>
          </cell>
          <cell r="M275">
            <v>1880451968</v>
          </cell>
        </row>
        <row r="276">
          <cell r="A276">
            <v>1981</v>
          </cell>
          <cell r="C276" t="str">
            <v>IN</v>
          </cell>
          <cell r="D276">
            <v>203012000</v>
          </cell>
          <cell r="G276">
            <v>663111000</v>
          </cell>
          <cell r="J276">
            <v>16540000</v>
          </cell>
          <cell r="L276">
            <v>423169984</v>
          </cell>
          <cell r="M276">
            <v>1018508992</v>
          </cell>
        </row>
        <row r="277">
          <cell r="A277">
            <v>1981</v>
          </cell>
          <cell r="C277" t="str">
            <v>IA</v>
          </cell>
          <cell r="D277">
            <v>118032000</v>
          </cell>
          <cell r="G277">
            <v>490081000</v>
          </cell>
          <cell r="J277">
            <v>9790000</v>
          </cell>
          <cell r="L277">
            <v>238396992</v>
          </cell>
          <cell r="M277">
            <v>703547008</v>
          </cell>
        </row>
        <row r="278">
          <cell r="A278">
            <v>1981</v>
          </cell>
          <cell r="C278" t="str">
            <v>KS</v>
          </cell>
          <cell r="D278">
            <v>53361000</v>
          </cell>
          <cell r="G278">
            <v>406103000</v>
          </cell>
          <cell r="J278">
            <v>1788000</v>
          </cell>
          <cell r="L278">
            <v>102400000</v>
          </cell>
          <cell r="M278">
            <v>574358976</v>
          </cell>
        </row>
        <row r="279">
          <cell r="A279">
            <v>1981</v>
          </cell>
          <cell r="C279" t="str">
            <v>KY</v>
          </cell>
          <cell r="D279">
            <v>62987000</v>
          </cell>
          <cell r="G279">
            <v>456105000</v>
          </cell>
          <cell r="J279">
            <v>389000</v>
          </cell>
          <cell r="L279">
            <v>114445000</v>
          </cell>
          <cell r="M279">
            <v>689988992</v>
          </cell>
        </row>
        <row r="280">
          <cell r="A280">
            <v>1981</v>
          </cell>
          <cell r="C280" t="str">
            <v>LA</v>
          </cell>
          <cell r="D280">
            <v>115055000</v>
          </cell>
          <cell r="G280">
            <v>488395000</v>
          </cell>
          <cell r="J280">
            <v>24590000</v>
          </cell>
          <cell r="L280">
            <v>271900000</v>
          </cell>
          <cell r="M280">
            <v>714398016</v>
          </cell>
        </row>
        <row r="281">
          <cell r="A281">
            <v>1981</v>
          </cell>
          <cell r="C281" t="str">
            <v>ME</v>
          </cell>
          <cell r="D281">
            <v>26483000</v>
          </cell>
          <cell r="G281">
            <v>103706000</v>
          </cell>
          <cell r="J281">
            <v>9000</v>
          </cell>
          <cell r="L281">
            <v>50175000</v>
          </cell>
          <cell r="M281">
            <v>144346000</v>
          </cell>
        </row>
        <row r="282">
          <cell r="A282">
            <v>1981</v>
          </cell>
          <cell r="C282" t="str">
            <v>MD</v>
          </cell>
          <cell r="D282">
            <v>65020000</v>
          </cell>
          <cell r="G282">
            <v>587986000</v>
          </cell>
          <cell r="J282">
            <v>1013000</v>
          </cell>
          <cell r="L282">
            <v>126915000</v>
          </cell>
          <cell r="M282">
            <v>857425024</v>
          </cell>
        </row>
        <row r="283">
          <cell r="A283">
            <v>1981</v>
          </cell>
          <cell r="C283" t="str">
            <v>MA</v>
          </cell>
          <cell r="D283">
            <v>64826000</v>
          </cell>
          <cell r="G283">
            <v>393795000</v>
          </cell>
          <cell r="J283">
            <v>35000</v>
          </cell>
          <cell r="L283">
            <v>117315000</v>
          </cell>
          <cell r="M283">
            <v>507192000</v>
          </cell>
        </row>
        <row r="284">
          <cell r="A284">
            <v>1981</v>
          </cell>
          <cell r="C284" t="str">
            <v>MI</v>
          </cell>
          <cell r="D284">
            <v>236801000</v>
          </cell>
          <cell r="G284">
            <v>1490446000</v>
          </cell>
          <cell r="J284">
            <v>11213000</v>
          </cell>
          <cell r="L284">
            <v>466739008</v>
          </cell>
          <cell r="M284">
            <v>2334490112</v>
          </cell>
        </row>
        <row r="285">
          <cell r="A285">
            <v>1981</v>
          </cell>
          <cell r="C285" t="str">
            <v>MN</v>
          </cell>
          <cell r="D285">
            <v>94881000</v>
          </cell>
          <cell r="G285">
            <v>620720000</v>
          </cell>
          <cell r="J285">
            <v>5032000</v>
          </cell>
          <cell r="L285">
            <v>180707008</v>
          </cell>
          <cell r="M285">
            <v>883105984</v>
          </cell>
        </row>
        <row r="286">
          <cell r="A286">
            <v>1981</v>
          </cell>
          <cell r="C286" t="str">
            <v>MS</v>
          </cell>
          <cell r="D286">
            <v>68427000</v>
          </cell>
          <cell r="G286">
            <v>365115000</v>
          </cell>
          <cell r="J286">
            <v>1045000</v>
          </cell>
          <cell r="L286">
            <v>130669000</v>
          </cell>
          <cell r="M286">
            <v>570142976</v>
          </cell>
        </row>
        <row r="287">
          <cell r="A287">
            <v>1981</v>
          </cell>
          <cell r="C287" t="str">
            <v>MO</v>
          </cell>
          <cell r="D287">
            <v>74031000</v>
          </cell>
          <cell r="G287">
            <v>511364000</v>
          </cell>
          <cell r="J287">
            <v>3439000</v>
          </cell>
          <cell r="L287">
            <v>148610000</v>
          </cell>
          <cell r="M287">
            <v>740579008</v>
          </cell>
        </row>
        <row r="288">
          <cell r="A288">
            <v>1981</v>
          </cell>
          <cell r="C288" t="str">
            <v>MT</v>
          </cell>
          <cell r="D288">
            <v>22445000</v>
          </cell>
          <cell r="G288">
            <v>85301000</v>
          </cell>
          <cell r="J288">
            <v>219000</v>
          </cell>
          <cell r="L288">
            <v>41792000</v>
          </cell>
          <cell r="M288">
            <v>117425000</v>
          </cell>
        </row>
        <row r="289">
          <cell r="A289">
            <v>1981</v>
          </cell>
          <cell r="C289" t="str">
            <v>NE</v>
          </cell>
          <cell r="D289">
            <v>40267000</v>
          </cell>
          <cell r="G289">
            <v>249573000</v>
          </cell>
          <cell r="J289">
            <v>2544000</v>
          </cell>
          <cell r="L289">
            <v>83163000</v>
          </cell>
          <cell r="M289">
            <v>350126016</v>
          </cell>
        </row>
        <row r="290">
          <cell r="A290">
            <v>1981</v>
          </cell>
          <cell r="C290" t="str">
            <v>NV</v>
          </cell>
          <cell r="D290">
            <v>6342000</v>
          </cell>
          <cell r="G290">
            <v>96748000</v>
          </cell>
          <cell r="J290">
            <v>159000</v>
          </cell>
          <cell r="L290">
            <v>12356000</v>
          </cell>
          <cell r="M290">
            <v>142316992</v>
          </cell>
        </row>
        <row r="291">
          <cell r="A291">
            <v>1981</v>
          </cell>
          <cell r="C291" t="str">
            <v>NH</v>
          </cell>
          <cell r="D291">
            <v>28168000</v>
          </cell>
          <cell r="G291">
            <v>91079000</v>
          </cell>
          <cell r="J291">
            <v>678000</v>
          </cell>
          <cell r="L291">
            <v>55826000</v>
          </cell>
          <cell r="M291">
            <v>140952000</v>
          </cell>
        </row>
        <row r="292">
          <cell r="A292">
            <v>1981</v>
          </cell>
          <cell r="C292" t="str">
            <v>NJ</v>
          </cell>
          <cell r="D292">
            <v>66224000</v>
          </cell>
          <cell r="G292">
            <v>727362000</v>
          </cell>
          <cell r="J292">
            <v>2294000</v>
          </cell>
          <cell r="L292">
            <v>125052000</v>
          </cell>
          <cell r="M292">
            <v>1015203008</v>
          </cell>
        </row>
        <row r="293">
          <cell r="A293">
            <v>1981</v>
          </cell>
          <cell r="C293" t="str">
            <v>NM</v>
          </cell>
          <cell r="D293">
            <v>31854000</v>
          </cell>
          <cell r="G293">
            <v>266118000</v>
          </cell>
          <cell r="J293">
            <v>1443000</v>
          </cell>
          <cell r="L293">
            <v>72781000</v>
          </cell>
          <cell r="M293">
            <v>395340992</v>
          </cell>
        </row>
        <row r="294">
          <cell r="A294">
            <v>1981</v>
          </cell>
          <cell r="C294" t="str">
            <v>NY</v>
          </cell>
          <cell r="D294">
            <v>110547000</v>
          </cell>
          <cell r="G294">
            <v>2030042000</v>
          </cell>
          <cell r="J294">
            <v>4717000</v>
          </cell>
          <cell r="L294">
            <v>228172992</v>
          </cell>
          <cell r="M294">
            <v>2725101056</v>
          </cell>
        </row>
        <row r="295">
          <cell r="A295">
            <v>1981</v>
          </cell>
          <cell r="C295" t="str">
            <v>NC</v>
          </cell>
          <cell r="D295">
            <v>140682000</v>
          </cell>
          <cell r="G295">
            <v>907079000</v>
          </cell>
          <cell r="J295">
            <v>18272000</v>
          </cell>
          <cell r="L295">
            <v>303225984</v>
          </cell>
          <cell r="M295">
            <v>1253954048</v>
          </cell>
        </row>
        <row r="296">
          <cell r="A296">
            <v>1981</v>
          </cell>
          <cell r="C296" t="str">
            <v>ND</v>
          </cell>
          <cell r="D296">
            <v>31528000</v>
          </cell>
          <cell r="G296">
            <v>125861000</v>
          </cell>
          <cell r="J296">
            <v>1024000</v>
          </cell>
          <cell r="L296">
            <v>61072000</v>
          </cell>
          <cell r="M296">
            <v>188774000</v>
          </cell>
        </row>
        <row r="297">
          <cell r="A297">
            <v>1981</v>
          </cell>
          <cell r="C297" t="str">
            <v>OH</v>
          </cell>
          <cell r="D297">
            <v>190596000</v>
          </cell>
          <cell r="G297">
            <v>1283642000</v>
          </cell>
          <cell r="J297">
            <v>8895000</v>
          </cell>
          <cell r="L297">
            <v>389339008</v>
          </cell>
          <cell r="M297">
            <v>2031433984</v>
          </cell>
        </row>
        <row r="298">
          <cell r="A298">
            <v>1981</v>
          </cell>
          <cell r="C298" t="str">
            <v>OK</v>
          </cell>
          <cell r="D298">
            <v>163955000</v>
          </cell>
          <cell r="G298">
            <v>392788000</v>
          </cell>
          <cell r="J298">
            <v>14212000</v>
          </cell>
          <cell r="L298">
            <v>340128992</v>
          </cell>
          <cell r="M298">
            <v>599744000</v>
          </cell>
        </row>
        <row r="299">
          <cell r="A299">
            <v>1981</v>
          </cell>
          <cell r="C299" t="str">
            <v>OR</v>
          </cell>
          <cell r="D299">
            <v>59534000</v>
          </cell>
          <cell r="G299">
            <v>473629000</v>
          </cell>
          <cell r="J299">
            <v>1132000</v>
          </cell>
          <cell r="L299">
            <v>112528000</v>
          </cell>
          <cell r="M299">
            <v>672886016</v>
          </cell>
        </row>
        <row r="300">
          <cell r="A300">
            <v>1981</v>
          </cell>
          <cell r="C300" t="str">
            <v>PA</v>
          </cell>
          <cell r="D300">
            <v>134767000</v>
          </cell>
          <cell r="G300">
            <v>748324000</v>
          </cell>
          <cell r="J300">
            <v>4194000</v>
          </cell>
          <cell r="L300">
            <v>255528000</v>
          </cell>
          <cell r="M300">
            <v>1147175040</v>
          </cell>
        </row>
        <row r="301">
          <cell r="A301">
            <v>1981</v>
          </cell>
          <cell r="C301" t="str">
            <v>RI</v>
          </cell>
          <cell r="D301">
            <v>19576000</v>
          </cell>
          <cell r="G301">
            <v>126154000</v>
          </cell>
          <cell r="J301">
            <v>577000</v>
          </cell>
          <cell r="L301">
            <v>38682000</v>
          </cell>
          <cell r="M301">
            <v>163567008</v>
          </cell>
        </row>
        <row r="302">
          <cell r="A302">
            <v>1981</v>
          </cell>
          <cell r="C302" t="str">
            <v>SC</v>
          </cell>
          <cell r="D302">
            <v>66378000</v>
          </cell>
          <cell r="G302">
            <v>436823000</v>
          </cell>
          <cell r="J302">
            <v>1225000</v>
          </cell>
          <cell r="L302">
            <v>132917000</v>
          </cell>
          <cell r="M302">
            <v>611772992</v>
          </cell>
        </row>
        <row r="303">
          <cell r="A303">
            <v>1981</v>
          </cell>
          <cell r="C303" t="str">
            <v>SD</v>
          </cell>
          <cell r="D303">
            <v>15689000</v>
          </cell>
          <cell r="G303">
            <v>92609000</v>
          </cell>
          <cell r="J303">
            <v>224000</v>
          </cell>
          <cell r="L303">
            <v>29719000</v>
          </cell>
          <cell r="M303">
            <v>142330000</v>
          </cell>
        </row>
        <row r="304">
          <cell r="A304">
            <v>1981</v>
          </cell>
          <cell r="C304" t="str">
            <v>TN</v>
          </cell>
          <cell r="D304">
            <v>83265000</v>
          </cell>
          <cell r="G304">
            <v>483103000</v>
          </cell>
          <cell r="J304">
            <v>3774000</v>
          </cell>
          <cell r="L304">
            <v>157828000</v>
          </cell>
          <cell r="M304">
            <v>711494016</v>
          </cell>
        </row>
        <row r="305">
          <cell r="A305">
            <v>1981</v>
          </cell>
          <cell r="C305" t="str">
            <v>TX</v>
          </cell>
          <cell r="D305">
            <v>275361000</v>
          </cell>
          <cell r="G305">
            <v>2095221000</v>
          </cell>
          <cell r="J305">
            <v>26046000</v>
          </cell>
          <cell r="L305">
            <v>577624000</v>
          </cell>
          <cell r="M305">
            <v>3061112064</v>
          </cell>
        </row>
        <row r="306">
          <cell r="A306">
            <v>1981</v>
          </cell>
          <cell r="C306" t="str">
            <v>US</v>
          </cell>
          <cell r="D306">
            <v>4220758000</v>
          </cell>
          <cell r="G306">
            <v>30803530000</v>
          </cell>
          <cell r="J306">
            <v>267020000</v>
          </cell>
          <cell r="L306">
            <v>8509040128</v>
          </cell>
          <cell r="M306">
            <v>43636310016</v>
          </cell>
        </row>
        <row r="307">
          <cell r="A307">
            <v>1981</v>
          </cell>
          <cell r="C307" t="str">
            <v>UT</v>
          </cell>
          <cell r="D307">
            <v>39080000</v>
          </cell>
          <cell r="G307">
            <v>284155000</v>
          </cell>
          <cell r="J307">
            <v>2652000</v>
          </cell>
          <cell r="L307">
            <v>82027000</v>
          </cell>
          <cell r="M307">
            <v>390460992</v>
          </cell>
        </row>
        <row r="308">
          <cell r="A308">
            <v>1981</v>
          </cell>
          <cell r="C308" t="str">
            <v>VT</v>
          </cell>
          <cell r="D308">
            <v>19070000</v>
          </cell>
          <cell r="G308">
            <v>90971000</v>
          </cell>
          <cell r="J308">
            <v>516000</v>
          </cell>
          <cell r="L308">
            <v>35552000</v>
          </cell>
          <cell r="M308">
            <v>151846000</v>
          </cell>
        </row>
        <row r="309">
          <cell r="A309">
            <v>1981</v>
          </cell>
          <cell r="C309" t="str">
            <v>VA</v>
          </cell>
          <cell r="D309">
            <v>124352000</v>
          </cell>
          <cell r="G309">
            <v>757398000</v>
          </cell>
          <cell r="J309">
            <v>18711000</v>
          </cell>
          <cell r="L309">
            <v>274131008</v>
          </cell>
          <cell r="M309">
            <v>1088220032</v>
          </cell>
        </row>
        <row r="310">
          <cell r="A310">
            <v>1981</v>
          </cell>
          <cell r="C310" t="str">
            <v>WA</v>
          </cell>
          <cell r="D310">
            <v>100231000</v>
          </cell>
          <cell r="G310">
            <v>763247000</v>
          </cell>
          <cell r="J310">
            <v>11046000</v>
          </cell>
          <cell r="L310">
            <v>212512000</v>
          </cell>
          <cell r="M310">
            <v>1049600000</v>
          </cell>
        </row>
        <row r="311">
          <cell r="A311">
            <v>1981</v>
          </cell>
          <cell r="C311" t="str">
            <v>WV</v>
          </cell>
          <cell r="D311">
            <v>48835000</v>
          </cell>
          <cell r="G311">
            <v>199350000</v>
          </cell>
          <cell r="J311">
            <v>1662000</v>
          </cell>
          <cell r="L311">
            <v>100222000</v>
          </cell>
          <cell r="M311">
            <v>258163008</v>
          </cell>
        </row>
        <row r="312">
          <cell r="A312">
            <v>1981</v>
          </cell>
          <cell r="C312" t="str">
            <v>WI</v>
          </cell>
          <cell r="D312">
            <v>126451000</v>
          </cell>
          <cell r="G312">
            <v>903537000</v>
          </cell>
          <cell r="J312">
            <v>10670000</v>
          </cell>
          <cell r="L312">
            <v>247802000</v>
          </cell>
          <cell r="M312">
            <v>1258094976</v>
          </cell>
        </row>
        <row r="313">
          <cell r="A313">
            <v>1981</v>
          </cell>
          <cell r="C313" t="str">
            <v>WY</v>
          </cell>
          <cell r="D313">
            <v>13170000</v>
          </cell>
          <cell r="G313">
            <v>102364000</v>
          </cell>
          <cell r="J313">
            <v>480000</v>
          </cell>
          <cell r="L313">
            <v>25234000</v>
          </cell>
          <cell r="M313">
            <v>130398000</v>
          </cell>
        </row>
        <row r="314">
          <cell r="A314">
            <v>1982</v>
          </cell>
          <cell r="C314" t="str">
            <v>AL</v>
          </cell>
          <cell r="D314">
            <v>83422000</v>
          </cell>
          <cell r="G314">
            <v>587497000</v>
          </cell>
          <cell r="J314">
            <v>4608000</v>
          </cell>
          <cell r="L314">
            <v>173844000</v>
          </cell>
          <cell r="M314">
            <v>947604992</v>
          </cell>
        </row>
        <row r="315">
          <cell r="A315">
            <v>1982</v>
          </cell>
          <cell r="C315" t="str">
            <v>AK</v>
          </cell>
          <cell r="D315">
            <v>9018000</v>
          </cell>
          <cell r="G315">
            <v>185610000</v>
          </cell>
          <cell r="J315">
            <v>441000</v>
          </cell>
          <cell r="L315">
            <v>17276000</v>
          </cell>
          <cell r="M315">
            <v>237480000</v>
          </cell>
        </row>
        <row r="316">
          <cell r="A316">
            <v>1982</v>
          </cell>
          <cell r="C316" t="str">
            <v>AZ</v>
          </cell>
          <cell r="D316">
            <v>86913000</v>
          </cell>
          <cell r="G316">
            <v>608257000</v>
          </cell>
          <cell r="J316">
            <v>4667000</v>
          </cell>
          <cell r="L316">
            <v>182239008</v>
          </cell>
          <cell r="M316">
            <v>872777024</v>
          </cell>
        </row>
        <row r="317">
          <cell r="A317">
            <v>1982</v>
          </cell>
          <cell r="C317" t="str">
            <v>AR</v>
          </cell>
          <cell r="D317">
            <v>46748000</v>
          </cell>
          <cell r="G317">
            <v>244770000</v>
          </cell>
          <cell r="J317">
            <v>2109000</v>
          </cell>
          <cell r="L317">
            <v>97547000</v>
          </cell>
          <cell r="M317">
            <v>370559008</v>
          </cell>
        </row>
        <row r="318">
          <cell r="A318">
            <v>1982</v>
          </cell>
          <cell r="C318" t="str">
            <v>CA</v>
          </cell>
          <cell r="D318">
            <v>370166000</v>
          </cell>
          <cell r="G318">
            <v>5105562000</v>
          </cell>
          <cell r="J318">
            <v>11814000</v>
          </cell>
          <cell r="L318">
            <v>713819008</v>
          </cell>
          <cell r="M318">
            <v>6733822976</v>
          </cell>
        </row>
        <row r="319">
          <cell r="A319">
            <v>1982</v>
          </cell>
          <cell r="C319" t="str">
            <v>CO</v>
          </cell>
          <cell r="D319">
            <v>117959000</v>
          </cell>
          <cell r="G319">
            <v>564815000</v>
          </cell>
          <cell r="J319">
            <v>2840000</v>
          </cell>
          <cell r="L319">
            <v>233230000</v>
          </cell>
          <cell r="M319">
            <v>794920000</v>
          </cell>
        </row>
        <row r="320">
          <cell r="A320">
            <v>1982</v>
          </cell>
          <cell r="C320" t="str">
            <v>CT</v>
          </cell>
          <cell r="D320">
            <v>43184000</v>
          </cell>
          <cell r="G320">
            <v>282019000</v>
          </cell>
          <cell r="J320">
            <v>906000</v>
          </cell>
          <cell r="L320">
            <v>80250000</v>
          </cell>
          <cell r="M320">
            <v>369833984</v>
          </cell>
        </row>
        <row r="321">
          <cell r="A321">
            <v>1982</v>
          </cell>
          <cell r="C321" t="str">
            <v>DE</v>
          </cell>
          <cell r="D321">
            <v>26235000</v>
          </cell>
          <cell r="G321">
            <v>135360000</v>
          </cell>
          <cell r="J321">
            <v>1479000</v>
          </cell>
          <cell r="L321">
            <v>51179000</v>
          </cell>
          <cell r="M321">
            <v>231887008</v>
          </cell>
        </row>
        <row r="322">
          <cell r="A322">
            <v>1982</v>
          </cell>
          <cell r="C322" t="str">
            <v>DC</v>
          </cell>
          <cell r="D322">
            <v>0</v>
          </cell>
          <cell r="G322">
            <v>50911000</v>
          </cell>
          <cell r="J322">
            <v>0</v>
          </cell>
          <cell r="L322">
            <v>0</v>
          </cell>
          <cell r="M322">
            <v>88344000</v>
          </cell>
        </row>
        <row r="323">
          <cell r="A323">
            <v>1982</v>
          </cell>
          <cell r="C323" t="str">
            <v>FL</v>
          </cell>
          <cell r="D323">
            <v>97313000</v>
          </cell>
          <cell r="G323">
            <v>1165794000</v>
          </cell>
          <cell r="J323">
            <v>7061000</v>
          </cell>
          <cell r="L323">
            <v>189112992</v>
          </cell>
          <cell r="M323">
            <v>1701352960</v>
          </cell>
        </row>
        <row r="324">
          <cell r="A324">
            <v>1982</v>
          </cell>
          <cell r="C324" t="str">
            <v>GA</v>
          </cell>
          <cell r="D324">
            <v>86307000</v>
          </cell>
          <cell r="G324">
            <v>645621000</v>
          </cell>
          <cell r="J324">
            <v>4681000</v>
          </cell>
          <cell r="L324">
            <v>185180992</v>
          </cell>
          <cell r="M324">
            <v>813390016</v>
          </cell>
        </row>
        <row r="325">
          <cell r="A325">
            <v>1982</v>
          </cell>
          <cell r="C325" t="str">
            <v>HI</v>
          </cell>
          <cell r="D325">
            <v>23159000</v>
          </cell>
          <cell r="G325">
            <v>201515000</v>
          </cell>
          <cell r="J325">
            <v>670000</v>
          </cell>
          <cell r="L325">
            <v>46542000</v>
          </cell>
          <cell r="M325">
            <v>251172992</v>
          </cell>
        </row>
        <row r="326">
          <cell r="A326">
            <v>1982</v>
          </cell>
          <cell r="C326" t="str">
            <v>ID</v>
          </cell>
          <cell r="D326">
            <v>19273000</v>
          </cell>
          <cell r="G326">
            <v>137899000</v>
          </cell>
          <cell r="J326">
            <v>8369000</v>
          </cell>
          <cell r="L326">
            <v>59080000</v>
          </cell>
          <cell r="M326">
            <v>198980000</v>
          </cell>
        </row>
        <row r="327">
          <cell r="A327">
            <v>1982</v>
          </cell>
          <cell r="C327" t="str">
            <v>IL</v>
          </cell>
          <cell r="D327">
            <v>194643000</v>
          </cell>
          <cell r="G327">
            <v>1542056000</v>
          </cell>
          <cell r="J327">
            <v>11019000</v>
          </cell>
          <cell r="L327">
            <v>384680992</v>
          </cell>
          <cell r="M327">
            <v>2123426944</v>
          </cell>
        </row>
        <row r="328">
          <cell r="A328">
            <v>1982</v>
          </cell>
          <cell r="C328" t="str">
            <v>IN</v>
          </cell>
          <cell r="D328">
            <v>212314000</v>
          </cell>
          <cell r="G328">
            <v>717751000</v>
          </cell>
          <cell r="J328">
            <v>7176000</v>
          </cell>
          <cell r="L328">
            <v>413622016</v>
          </cell>
          <cell r="M328">
            <v>1134505984</v>
          </cell>
        </row>
        <row r="329">
          <cell r="A329">
            <v>1982</v>
          </cell>
          <cell r="C329" t="str">
            <v>IA</v>
          </cell>
          <cell r="D329">
            <v>138249000</v>
          </cell>
          <cell r="G329">
            <v>533265000</v>
          </cell>
          <cell r="J329">
            <v>6501000</v>
          </cell>
          <cell r="L329">
            <v>272702016</v>
          </cell>
          <cell r="M329">
            <v>769964032</v>
          </cell>
        </row>
        <row r="330">
          <cell r="A330">
            <v>1982</v>
          </cell>
          <cell r="C330" t="str">
            <v>KS</v>
          </cell>
          <cell r="D330">
            <v>55482000</v>
          </cell>
          <cell r="G330">
            <v>441880000</v>
          </cell>
          <cell r="J330">
            <v>1020000</v>
          </cell>
          <cell r="L330">
            <v>106932000</v>
          </cell>
          <cell r="M330">
            <v>619854016</v>
          </cell>
        </row>
        <row r="331">
          <cell r="A331">
            <v>1982</v>
          </cell>
          <cell r="C331" t="str">
            <v>KY</v>
          </cell>
          <cell r="D331">
            <v>70328000</v>
          </cell>
          <cell r="G331">
            <v>484952000</v>
          </cell>
          <cell r="J331">
            <v>4218000</v>
          </cell>
          <cell r="L331">
            <v>135143008</v>
          </cell>
          <cell r="M331">
            <v>670001024</v>
          </cell>
        </row>
        <row r="332">
          <cell r="A332">
            <v>1982</v>
          </cell>
          <cell r="C332" t="str">
            <v>LA</v>
          </cell>
          <cell r="D332">
            <v>124020000</v>
          </cell>
          <cell r="G332">
            <v>507594000</v>
          </cell>
          <cell r="J332">
            <v>8698000</v>
          </cell>
          <cell r="L332">
            <v>247642000</v>
          </cell>
          <cell r="M332">
            <v>838062976</v>
          </cell>
        </row>
        <row r="333">
          <cell r="A333">
            <v>1982</v>
          </cell>
          <cell r="C333" t="str">
            <v>ME</v>
          </cell>
          <cell r="D333">
            <v>29200000</v>
          </cell>
          <cell r="G333">
            <v>120912000</v>
          </cell>
          <cell r="J333">
            <v>1328000</v>
          </cell>
          <cell r="L333">
            <v>57356000</v>
          </cell>
          <cell r="M333">
            <v>175708992</v>
          </cell>
        </row>
        <row r="334">
          <cell r="A334">
            <v>1982</v>
          </cell>
          <cell r="C334" t="str">
            <v>MD</v>
          </cell>
          <cell r="D334">
            <v>77170000</v>
          </cell>
          <cell r="G334">
            <v>659602000</v>
          </cell>
          <cell r="J334">
            <v>1308000</v>
          </cell>
          <cell r="L334">
            <v>143414000</v>
          </cell>
          <cell r="M334">
            <v>979105024</v>
          </cell>
        </row>
        <row r="335">
          <cell r="A335">
            <v>1982</v>
          </cell>
          <cell r="C335" t="str">
            <v>MA</v>
          </cell>
          <cell r="D335">
            <v>73713000</v>
          </cell>
          <cell r="G335">
            <v>449951000</v>
          </cell>
          <cell r="J335">
            <v>374000</v>
          </cell>
          <cell r="L335">
            <v>132460000</v>
          </cell>
          <cell r="M335">
            <v>568811008</v>
          </cell>
        </row>
        <row r="336">
          <cell r="A336">
            <v>1982</v>
          </cell>
          <cell r="C336" t="str">
            <v>MI</v>
          </cell>
          <cell r="D336">
            <v>249518000</v>
          </cell>
          <cell r="G336">
            <v>1636399000</v>
          </cell>
          <cell r="J336">
            <v>10291000</v>
          </cell>
          <cell r="L336">
            <v>487732000</v>
          </cell>
          <cell r="M336">
            <v>2491258112</v>
          </cell>
        </row>
        <row r="337">
          <cell r="A337">
            <v>1982</v>
          </cell>
          <cell r="C337" t="str">
            <v>MN</v>
          </cell>
          <cell r="D337">
            <v>100709000</v>
          </cell>
          <cell r="G337">
            <v>699863000</v>
          </cell>
          <cell r="J337">
            <v>10983000</v>
          </cell>
          <cell r="L337">
            <v>210130000</v>
          </cell>
          <cell r="M337">
            <v>987448000</v>
          </cell>
        </row>
        <row r="338">
          <cell r="A338">
            <v>1982</v>
          </cell>
          <cell r="C338" t="str">
            <v>MS</v>
          </cell>
          <cell r="D338">
            <v>66000000</v>
          </cell>
          <cell r="G338">
            <v>388347000</v>
          </cell>
          <cell r="J338">
            <v>3260000</v>
          </cell>
          <cell r="L338">
            <v>134600000</v>
          </cell>
          <cell r="M338">
            <v>559800000</v>
          </cell>
        </row>
        <row r="339">
          <cell r="A339">
            <v>1982</v>
          </cell>
          <cell r="C339" t="str">
            <v>MO</v>
          </cell>
          <cell r="D339">
            <v>79458000</v>
          </cell>
          <cell r="G339">
            <v>531550000</v>
          </cell>
          <cell r="J339">
            <v>0</v>
          </cell>
          <cell r="L339">
            <v>152660992</v>
          </cell>
          <cell r="M339">
            <v>799014976</v>
          </cell>
        </row>
        <row r="340">
          <cell r="A340">
            <v>1982</v>
          </cell>
          <cell r="C340" t="str">
            <v>MT</v>
          </cell>
          <cell r="D340">
            <v>25602000</v>
          </cell>
          <cell r="G340">
            <v>97016000</v>
          </cell>
          <cell r="J340">
            <v>176000</v>
          </cell>
          <cell r="L340">
            <v>48308000</v>
          </cell>
          <cell r="M340">
            <v>125323000</v>
          </cell>
        </row>
        <row r="341">
          <cell r="A341">
            <v>1982</v>
          </cell>
          <cell r="C341" t="str">
            <v>NE</v>
          </cell>
          <cell r="D341">
            <v>43475000</v>
          </cell>
          <cell r="G341">
            <v>276468000</v>
          </cell>
          <cell r="J341">
            <v>3562000</v>
          </cell>
          <cell r="L341">
            <v>91296000</v>
          </cell>
          <cell r="M341">
            <v>373479008</v>
          </cell>
        </row>
        <row r="342">
          <cell r="A342">
            <v>1982</v>
          </cell>
          <cell r="C342" t="str">
            <v>NV</v>
          </cell>
          <cell r="D342">
            <v>6889000</v>
          </cell>
          <cell r="G342">
            <v>116862000</v>
          </cell>
          <cell r="J342">
            <v>228000</v>
          </cell>
          <cell r="L342">
            <v>13894000</v>
          </cell>
          <cell r="M342">
            <v>189455008</v>
          </cell>
        </row>
        <row r="343">
          <cell r="A343">
            <v>1982</v>
          </cell>
          <cell r="C343" t="str">
            <v>NH</v>
          </cell>
          <cell r="D343">
            <v>29688000</v>
          </cell>
          <cell r="G343">
            <v>99923000</v>
          </cell>
          <cell r="J343">
            <v>565000</v>
          </cell>
          <cell r="L343">
            <v>56571000</v>
          </cell>
          <cell r="M343">
            <v>157750000</v>
          </cell>
        </row>
        <row r="344">
          <cell r="A344">
            <v>1982</v>
          </cell>
          <cell r="C344" t="str">
            <v>NJ</v>
          </cell>
          <cell r="D344">
            <v>72245000</v>
          </cell>
          <cell r="G344">
            <v>782494000</v>
          </cell>
          <cell r="J344">
            <v>2440000</v>
          </cell>
          <cell r="L344">
            <v>136647008</v>
          </cell>
          <cell r="M344">
            <v>1157470976</v>
          </cell>
        </row>
        <row r="345">
          <cell r="A345">
            <v>1982</v>
          </cell>
          <cell r="C345" t="str">
            <v>NM</v>
          </cell>
          <cell r="D345">
            <v>39620000</v>
          </cell>
          <cell r="G345">
            <v>261724000</v>
          </cell>
          <cell r="J345">
            <v>533000</v>
          </cell>
          <cell r="L345">
            <v>82607000</v>
          </cell>
          <cell r="M345">
            <v>366616992</v>
          </cell>
        </row>
        <row r="346">
          <cell r="A346">
            <v>1982</v>
          </cell>
          <cell r="C346" t="str">
            <v>NY</v>
          </cell>
          <cell r="D346">
            <v>126542000</v>
          </cell>
          <cell r="G346">
            <v>2267693000</v>
          </cell>
          <cell r="J346">
            <v>0</v>
          </cell>
          <cell r="L346">
            <v>245740000</v>
          </cell>
          <cell r="M346">
            <v>3551275008</v>
          </cell>
        </row>
        <row r="347">
          <cell r="A347">
            <v>1982</v>
          </cell>
          <cell r="C347" t="str">
            <v>NC</v>
          </cell>
          <cell r="D347">
            <v>160453000</v>
          </cell>
          <cell r="G347">
            <v>990452000</v>
          </cell>
          <cell r="J347">
            <v>15953000</v>
          </cell>
          <cell r="L347">
            <v>333175008</v>
          </cell>
          <cell r="M347">
            <v>1373154944</v>
          </cell>
        </row>
        <row r="348">
          <cell r="A348">
            <v>1982</v>
          </cell>
          <cell r="C348" t="str">
            <v>ND</v>
          </cell>
          <cell r="D348">
            <v>34584000</v>
          </cell>
          <cell r="G348">
            <v>125045000</v>
          </cell>
          <cell r="J348">
            <v>716000</v>
          </cell>
          <cell r="L348">
            <v>66735000</v>
          </cell>
          <cell r="M348">
            <v>193500000</v>
          </cell>
        </row>
        <row r="349">
          <cell r="A349">
            <v>1982</v>
          </cell>
          <cell r="C349" t="str">
            <v>OH</v>
          </cell>
          <cell r="D349">
            <v>210276000</v>
          </cell>
          <cell r="G349">
            <v>1354654000</v>
          </cell>
          <cell r="J349">
            <v>12467000</v>
          </cell>
          <cell r="L349">
            <v>438598016</v>
          </cell>
          <cell r="M349">
            <v>2094124032</v>
          </cell>
        </row>
        <row r="350">
          <cell r="A350">
            <v>1982</v>
          </cell>
          <cell r="C350" t="str">
            <v>OK</v>
          </cell>
          <cell r="D350">
            <v>180264000</v>
          </cell>
          <cell r="G350">
            <v>486520000</v>
          </cell>
          <cell r="J350">
            <v>12721000</v>
          </cell>
          <cell r="L350">
            <v>364199008</v>
          </cell>
          <cell r="M350">
            <v>669446016</v>
          </cell>
        </row>
        <row r="351">
          <cell r="A351">
            <v>1982</v>
          </cell>
          <cell r="C351" t="str">
            <v>OR</v>
          </cell>
          <cell r="D351">
            <v>61222000</v>
          </cell>
          <cell r="G351">
            <v>507943000</v>
          </cell>
          <cell r="J351">
            <v>261000</v>
          </cell>
          <cell r="L351">
            <v>115204000</v>
          </cell>
          <cell r="M351">
            <v>704601024</v>
          </cell>
        </row>
        <row r="352">
          <cell r="A352">
            <v>1982</v>
          </cell>
          <cell r="C352" t="str">
            <v>PA</v>
          </cell>
          <cell r="D352">
            <v>152764000</v>
          </cell>
          <cell r="G352">
            <v>846257000</v>
          </cell>
          <cell r="J352">
            <v>2027000</v>
          </cell>
          <cell r="L352">
            <v>282872992</v>
          </cell>
          <cell r="M352">
            <v>1262189952</v>
          </cell>
        </row>
        <row r="353">
          <cell r="A353">
            <v>1982</v>
          </cell>
          <cell r="C353" t="str">
            <v>RI</v>
          </cell>
          <cell r="D353">
            <v>22498000</v>
          </cell>
          <cell r="G353">
            <v>133295000</v>
          </cell>
          <cell r="J353">
            <v>715000</v>
          </cell>
          <cell r="L353">
            <v>43548000</v>
          </cell>
          <cell r="M353">
            <v>175680992</v>
          </cell>
        </row>
        <row r="354">
          <cell r="A354">
            <v>1982</v>
          </cell>
          <cell r="C354" t="str">
            <v>SC</v>
          </cell>
          <cell r="D354">
            <v>78693000</v>
          </cell>
          <cell r="G354">
            <v>446844000</v>
          </cell>
          <cell r="J354">
            <v>812000</v>
          </cell>
          <cell r="L354">
            <v>151399008</v>
          </cell>
          <cell r="M354">
            <v>669025984</v>
          </cell>
        </row>
        <row r="355">
          <cell r="A355">
            <v>1982</v>
          </cell>
          <cell r="C355" t="str">
            <v>SD</v>
          </cell>
          <cell r="D355">
            <v>16841000</v>
          </cell>
          <cell r="G355">
            <v>98086000</v>
          </cell>
          <cell r="J355">
            <v>553000</v>
          </cell>
          <cell r="L355">
            <v>32811000</v>
          </cell>
          <cell r="M355">
            <v>144799008</v>
          </cell>
        </row>
        <row r="356">
          <cell r="A356">
            <v>1982</v>
          </cell>
          <cell r="C356" t="str">
            <v>TN</v>
          </cell>
          <cell r="D356">
            <v>83894000</v>
          </cell>
          <cell r="G356">
            <v>474699000</v>
          </cell>
          <cell r="J356">
            <v>1340000</v>
          </cell>
          <cell r="L356">
            <v>153012992</v>
          </cell>
          <cell r="M356">
            <v>673222016</v>
          </cell>
        </row>
        <row r="357">
          <cell r="A357">
            <v>1982</v>
          </cell>
          <cell r="C357" t="str">
            <v>TX</v>
          </cell>
          <cell r="D357">
            <v>319228000</v>
          </cell>
          <cell r="G357">
            <v>2405287000</v>
          </cell>
          <cell r="J357">
            <v>14995000</v>
          </cell>
          <cell r="L357">
            <v>636878976</v>
          </cell>
          <cell r="M357">
            <v>3412387072</v>
          </cell>
        </row>
        <row r="358">
          <cell r="A358">
            <v>1982</v>
          </cell>
          <cell r="C358" t="str">
            <v>US</v>
          </cell>
          <cell r="D358">
            <v>4692428000</v>
          </cell>
          <cell r="G358">
            <v>33618823000</v>
          </cell>
          <cell r="J358">
            <v>219225000</v>
          </cell>
          <cell r="L358">
            <v>9295044608</v>
          </cell>
          <cell r="M358">
            <v>48218595328</v>
          </cell>
        </row>
        <row r="359">
          <cell r="A359">
            <v>1982</v>
          </cell>
          <cell r="C359" t="str">
            <v>UT</v>
          </cell>
          <cell r="D359">
            <v>60233000</v>
          </cell>
          <cell r="G359">
            <v>331729000</v>
          </cell>
          <cell r="J359">
            <v>199000</v>
          </cell>
          <cell r="L359">
            <v>117243000</v>
          </cell>
          <cell r="M359">
            <v>477532000</v>
          </cell>
        </row>
        <row r="360">
          <cell r="A360">
            <v>1982</v>
          </cell>
          <cell r="C360" t="str">
            <v>VT</v>
          </cell>
          <cell r="D360">
            <v>21195000</v>
          </cell>
          <cell r="G360">
            <v>99526000</v>
          </cell>
          <cell r="J360">
            <v>611000</v>
          </cell>
          <cell r="L360">
            <v>39686000</v>
          </cell>
          <cell r="M360">
            <v>174214000</v>
          </cell>
        </row>
        <row r="361">
          <cell r="A361">
            <v>1982</v>
          </cell>
          <cell r="C361" t="str">
            <v>VA</v>
          </cell>
          <cell r="D361">
            <v>145353000</v>
          </cell>
          <cell r="G361">
            <v>720357000</v>
          </cell>
          <cell r="J361">
            <v>16833000</v>
          </cell>
          <cell r="L361">
            <v>307616000</v>
          </cell>
          <cell r="M361">
            <v>1047788032</v>
          </cell>
        </row>
        <row r="362">
          <cell r="A362">
            <v>1982</v>
          </cell>
          <cell r="C362" t="str">
            <v>WA</v>
          </cell>
          <cell r="D362">
            <v>108706000</v>
          </cell>
          <cell r="G362">
            <v>781264000</v>
          </cell>
          <cell r="J362">
            <v>5771000</v>
          </cell>
          <cell r="L362">
            <v>221092992</v>
          </cell>
          <cell r="M362">
            <v>1068676992</v>
          </cell>
        </row>
        <row r="363">
          <cell r="A363">
            <v>1982</v>
          </cell>
          <cell r="C363" t="str">
            <v>WV</v>
          </cell>
          <cell r="D363">
            <v>57416000</v>
          </cell>
          <cell r="G363">
            <v>174383000</v>
          </cell>
          <cell r="J363">
            <v>1901000</v>
          </cell>
          <cell r="L363">
            <v>114088000</v>
          </cell>
          <cell r="M363">
            <v>231384992</v>
          </cell>
        </row>
        <row r="364">
          <cell r="A364">
            <v>1982</v>
          </cell>
          <cell r="C364" t="str">
            <v>WI</v>
          </cell>
          <cell r="D364">
            <v>140754000</v>
          </cell>
          <cell r="G364">
            <v>992855000</v>
          </cell>
          <cell r="J364">
            <v>7440000</v>
          </cell>
          <cell r="L364">
            <v>266498000</v>
          </cell>
          <cell r="M364">
            <v>1401273984</v>
          </cell>
        </row>
        <row r="365">
          <cell r="A365">
            <v>1982</v>
          </cell>
          <cell r="C365" t="str">
            <v>WY</v>
          </cell>
          <cell r="D365">
            <v>13492000</v>
          </cell>
          <cell r="G365">
            <v>117695000</v>
          </cell>
          <cell r="J365">
            <v>585000</v>
          </cell>
          <cell r="L365">
            <v>26949000</v>
          </cell>
          <cell r="M365">
            <v>195139008</v>
          </cell>
        </row>
        <row r="366">
          <cell r="A366">
            <v>1983</v>
          </cell>
          <cell r="C366" t="str">
            <v>AL</v>
          </cell>
          <cell r="D366">
            <v>87814000</v>
          </cell>
          <cell r="G366">
            <v>643379000</v>
          </cell>
          <cell r="J366">
            <v>5882000</v>
          </cell>
          <cell r="L366">
            <v>176970000</v>
          </cell>
          <cell r="M366">
            <v>1030548992</v>
          </cell>
        </row>
        <row r="367">
          <cell r="A367">
            <v>1983</v>
          </cell>
          <cell r="C367" t="str">
            <v>AK</v>
          </cell>
          <cell r="D367">
            <v>10115000</v>
          </cell>
          <cell r="G367">
            <v>197623000</v>
          </cell>
          <cell r="J367">
            <v>822000</v>
          </cell>
          <cell r="L367">
            <v>19971000</v>
          </cell>
          <cell r="M367">
            <v>265300992</v>
          </cell>
        </row>
        <row r="368">
          <cell r="A368">
            <v>1983</v>
          </cell>
          <cell r="C368" t="str">
            <v>AZ</v>
          </cell>
          <cell r="D368">
            <v>93996000</v>
          </cell>
          <cell r="G368">
            <v>636115000</v>
          </cell>
          <cell r="J368">
            <v>6605000</v>
          </cell>
          <cell r="L368">
            <v>197375008</v>
          </cell>
          <cell r="M368">
            <v>917838016</v>
          </cell>
        </row>
        <row r="369">
          <cell r="A369">
            <v>1983</v>
          </cell>
          <cell r="C369" t="str">
            <v>AR</v>
          </cell>
          <cell r="D369">
            <v>50030000</v>
          </cell>
          <cell r="G369">
            <v>255582000</v>
          </cell>
          <cell r="J369">
            <v>2022000</v>
          </cell>
          <cell r="L369">
            <v>102981000</v>
          </cell>
          <cell r="M369">
            <v>359382016</v>
          </cell>
        </row>
        <row r="370">
          <cell r="A370">
            <v>1983</v>
          </cell>
          <cell r="C370" t="str">
            <v>CA</v>
          </cell>
          <cell r="D370">
            <v>370166000</v>
          </cell>
          <cell r="G370">
            <v>5136137000</v>
          </cell>
          <cell r="J370">
            <v>11814000</v>
          </cell>
          <cell r="L370">
            <v>713819008</v>
          </cell>
          <cell r="M370">
            <v>6628601856</v>
          </cell>
        </row>
        <row r="371">
          <cell r="A371">
            <v>1983</v>
          </cell>
          <cell r="C371" t="str">
            <v>CO</v>
          </cell>
          <cell r="D371">
            <v>129192000</v>
          </cell>
          <cell r="G371">
            <v>614760000</v>
          </cell>
          <cell r="J371">
            <v>5150000</v>
          </cell>
          <cell r="L371">
            <v>247831008</v>
          </cell>
          <cell r="M371">
            <v>884982016</v>
          </cell>
        </row>
        <row r="372">
          <cell r="A372">
            <v>1983</v>
          </cell>
          <cell r="C372" t="str">
            <v>CT</v>
          </cell>
          <cell r="D372">
            <v>46231000</v>
          </cell>
          <cell r="G372">
            <v>314023000</v>
          </cell>
          <cell r="J372">
            <v>1190000</v>
          </cell>
          <cell r="L372">
            <v>86779000</v>
          </cell>
          <cell r="M372">
            <v>429123008</v>
          </cell>
        </row>
        <row r="373">
          <cell r="A373">
            <v>1983</v>
          </cell>
          <cell r="C373" t="str">
            <v>DE</v>
          </cell>
          <cell r="D373">
            <v>28045000</v>
          </cell>
          <cell r="G373">
            <v>152878000</v>
          </cell>
          <cell r="J373">
            <v>372000</v>
          </cell>
          <cell r="L373">
            <v>50936000</v>
          </cell>
          <cell r="M373">
            <v>251072000</v>
          </cell>
        </row>
        <row r="374">
          <cell r="A374">
            <v>1983</v>
          </cell>
          <cell r="C374" t="str">
            <v>DC</v>
          </cell>
          <cell r="D374">
            <v>0</v>
          </cell>
          <cell r="G374">
            <v>70844000</v>
          </cell>
          <cell r="J374">
            <v>0</v>
          </cell>
          <cell r="L374">
            <v>0</v>
          </cell>
          <cell r="M374">
            <v>83268000</v>
          </cell>
        </row>
        <row r="375">
          <cell r="A375">
            <v>1983</v>
          </cell>
          <cell r="C375" t="str">
            <v>FL</v>
          </cell>
          <cell r="D375">
            <v>85513000</v>
          </cell>
          <cell r="G375">
            <v>1172103000</v>
          </cell>
          <cell r="J375">
            <v>7787000</v>
          </cell>
          <cell r="L375">
            <v>179002000</v>
          </cell>
          <cell r="M375">
            <v>1579736960</v>
          </cell>
        </row>
        <row r="376">
          <cell r="A376">
            <v>1983</v>
          </cell>
          <cell r="C376" t="str">
            <v>GA</v>
          </cell>
          <cell r="D376">
            <v>93826000</v>
          </cell>
          <cell r="G376">
            <v>695079000</v>
          </cell>
          <cell r="J376">
            <v>3062000</v>
          </cell>
          <cell r="L376">
            <v>181460000</v>
          </cell>
          <cell r="M376">
            <v>931363968</v>
          </cell>
        </row>
        <row r="377">
          <cell r="A377">
            <v>1983</v>
          </cell>
          <cell r="C377" t="str">
            <v>HI</v>
          </cell>
          <cell r="D377">
            <v>25590000</v>
          </cell>
          <cell r="G377">
            <v>223438000</v>
          </cell>
          <cell r="J377">
            <v>555000</v>
          </cell>
          <cell r="L377">
            <v>49677000</v>
          </cell>
          <cell r="M377">
            <v>288360000</v>
          </cell>
        </row>
        <row r="378">
          <cell r="A378">
            <v>1983</v>
          </cell>
          <cell r="C378" t="str">
            <v>ID</v>
          </cell>
          <cell r="D378">
            <v>23108000</v>
          </cell>
          <cell r="G378">
            <v>124838000</v>
          </cell>
          <cell r="J378">
            <v>1075000</v>
          </cell>
          <cell r="L378">
            <v>54240000</v>
          </cell>
          <cell r="M378">
            <v>201679008</v>
          </cell>
        </row>
        <row r="379">
          <cell r="A379">
            <v>1983</v>
          </cell>
          <cell r="C379" t="str">
            <v>IL</v>
          </cell>
          <cell r="D379">
            <v>207430000</v>
          </cell>
          <cell r="G379">
            <v>1551438000</v>
          </cell>
          <cell r="J379">
            <v>8068000</v>
          </cell>
          <cell r="L379">
            <v>400328992</v>
          </cell>
          <cell r="M379">
            <v>2168869120</v>
          </cell>
        </row>
        <row r="380">
          <cell r="A380">
            <v>1983</v>
          </cell>
          <cell r="C380" t="str">
            <v>IN</v>
          </cell>
          <cell r="D380">
            <v>240244000</v>
          </cell>
          <cell r="G380">
            <v>738937000</v>
          </cell>
          <cell r="J380">
            <v>18307000</v>
          </cell>
          <cell r="L380">
            <v>477483008</v>
          </cell>
          <cell r="M380">
            <v>1115037952</v>
          </cell>
        </row>
        <row r="381">
          <cell r="A381">
            <v>1983</v>
          </cell>
          <cell r="C381" t="str">
            <v>IA</v>
          </cell>
          <cell r="D381">
            <v>116133000</v>
          </cell>
          <cell r="G381">
            <v>584647000</v>
          </cell>
          <cell r="J381">
            <v>7451000</v>
          </cell>
          <cell r="L381">
            <v>235102000</v>
          </cell>
          <cell r="M381">
            <v>847777024</v>
          </cell>
        </row>
        <row r="382">
          <cell r="A382">
            <v>1983</v>
          </cell>
          <cell r="C382" t="str">
            <v>KS</v>
          </cell>
          <cell r="D382">
            <v>59364000</v>
          </cell>
          <cell r="G382">
            <v>472875000</v>
          </cell>
          <cell r="J382">
            <v>1341000</v>
          </cell>
          <cell r="L382">
            <v>113596000</v>
          </cell>
          <cell r="M382">
            <v>661313984</v>
          </cell>
        </row>
        <row r="383">
          <cell r="A383">
            <v>1983</v>
          </cell>
          <cell r="C383" t="str">
            <v>KY</v>
          </cell>
          <cell r="D383">
            <v>75401000</v>
          </cell>
          <cell r="G383">
            <v>527047000</v>
          </cell>
          <cell r="J383">
            <v>0</v>
          </cell>
          <cell r="L383">
            <v>137511008</v>
          </cell>
          <cell r="M383">
            <v>712001984</v>
          </cell>
        </row>
        <row r="384">
          <cell r="A384">
            <v>1983</v>
          </cell>
          <cell r="C384" t="str">
            <v>LA</v>
          </cell>
          <cell r="D384">
            <v>133282000</v>
          </cell>
          <cell r="G384">
            <v>572247000</v>
          </cell>
          <cell r="J384">
            <v>10567000</v>
          </cell>
          <cell r="L384">
            <v>277791008</v>
          </cell>
          <cell r="M384">
            <v>935201984</v>
          </cell>
        </row>
        <row r="385">
          <cell r="A385">
            <v>1983</v>
          </cell>
          <cell r="C385" t="str">
            <v>ME</v>
          </cell>
          <cell r="D385">
            <v>29346000</v>
          </cell>
          <cell r="G385">
            <v>126521000</v>
          </cell>
          <cell r="J385">
            <v>1334000</v>
          </cell>
          <cell r="L385">
            <v>57642000</v>
          </cell>
          <cell r="M385">
            <v>188304000</v>
          </cell>
        </row>
        <row r="386">
          <cell r="A386">
            <v>1983</v>
          </cell>
          <cell r="C386" t="str">
            <v>MD</v>
          </cell>
          <cell r="D386">
            <v>82488000</v>
          </cell>
          <cell r="G386">
            <v>748412000</v>
          </cell>
          <cell r="J386">
            <v>3390000</v>
          </cell>
          <cell r="L386">
            <v>167842000</v>
          </cell>
          <cell r="M386">
            <v>1106780032</v>
          </cell>
        </row>
        <row r="387">
          <cell r="A387">
            <v>1983</v>
          </cell>
          <cell r="C387" t="str">
            <v>MA</v>
          </cell>
          <cell r="D387">
            <v>80202000</v>
          </cell>
          <cell r="G387">
            <v>496151000</v>
          </cell>
          <cell r="J387">
            <v>987000</v>
          </cell>
          <cell r="L387">
            <v>144872992</v>
          </cell>
          <cell r="M387">
            <v>633056000</v>
          </cell>
        </row>
        <row r="388">
          <cell r="A388">
            <v>1983</v>
          </cell>
          <cell r="C388" t="str">
            <v>MI</v>
          </cell>
          <cell r="D388">
            <v>264940000</v>
          </cell>
          <cell r="G388">
            <v>1730066000</v>
          </cell>
          <cell r="J388">
            <v>12684000</v>
          </cell>
          <cell r="L388">
            <v>521452992</v>
          </cell>
          <cell r="M388">
            <v>2597378048</v>
          </cell>
        </row>
        <row r="389">
          <cell r="A389">
            <v>1983</v>
          </cell>
          <cell r="C389" t="str">
            <v>MN</v>
          </cell>
          <cell r="D389">
            <v>107998000</v>
          </cell>
          <cell r="G389">
            <v>719119000</v>
          </cell>
          <cell r="J389">
            <v>6672000</v>
          </cell>
          <cell r="L389">
            <v>212086000</v>
          </cell>
          <cell r="M389">
            <v>1001459968</v>
          </cell>
        </row>
        <row r="390">
          <cell r="A390">
            <v>1983</v>
          </cell>
          <cell r="C390" t="str">
            <v>MS</v>
          </cell>
          <cell r="D390">
            <v>63824000</v>
          </cell>
          <cell r="G390">
            <v>395648000</v>
          </cell>
          <cell r="J390">
            <v>6376000</v>
          </cell>
          <cell r="L390">
            <v>134443008</v>
          </cell>
          <cell r="M390">
            <v>557942016</v>
          </cell>
        </row>
        <row r="391">
          <cell r="A391">
            <v>1983</v>
          </cell>
          <cell r="C391" t="str">
            <v>MO</v>
          </cell>
          <cell r="D391">
            <v>82658000</v>
          </cell>
          <cell r="G391">
            <v>568469000</v>
          </cell>
          <cell r="J391">
            <v>1816000</v>
          </cell>
          <cell r="L391">
            <v>163144992</v>
          </cell>
          <cell r="M391">
            <v>858409984</v>
          </cell>
        </row>
        <row r="392">
          <cell r="A392">
            <v>1983</v>
          </cell>
          <cell r="C392" t="str">
            <v>MT</v>
          </cell>
          <cell r="D392">
            <v>28263000</v>
          </cell>
          <cell r="G392">
            <v>110532000</v>
          </cell>
          <cell r="J392">
            <v>278000</v>
          </cell>
          <cell r="L392">
            <v>53147000</v>
          </cell>
          <cell r="M392">
            <v>144908000</v>
          </cell>
        </row>
        <row r="393">
          <cell r="A393">
            <v>1983</v>
          </cell>
          <cell r="C393" t="str">
            <v>NE</v>
          </cell>
          <cell r="D393">
            <v>48518000</v>
          </cell>
          <cell r="G393">
            <v>290666000</v>
          </cell>
          <cell r="J393">
            <v>2906000</v>
          </cell>
          <cell r="L393">
            <v>99632000</v>
          </cell>
          <cell r="M393">
            <v>390296992</v>
          </cell>
        </row>
        <row r="394">
          <cell r="A394">
            <v>1983</v>
          </cell>
          <cell r="C394" t="str">
            <v>NV</v>
          </cell>
          <cell r="D394">
            <v>7470000</v>
          </cell>
          <cell r="G394">
            <v>115564000</v>
          </cell>
          <cell r="J394">
            <v>206000</v>
          </cell>
          <cell r="L394">
            <v>15789000</v>
          </cell>
          <cell r="M394">
            <v>193931008</v>
          </cell>
        </row>
        <row r="395">
          <cell r="A395">
            <v>1983</v>
          </cell>
          <cell r="C395" t="str">
            <v>NH</v>
          </cell>
          <cell r="D395">
            <v>32125000</v>
          </cell>
          <cell r="G395">
            <v>106472000</v>
          </cell>
          <cell r="J395">
            <v>579000</v>
          </cell>
          <cell r="L395">
            <v>60855000</v>
          </cell>
          <cell r="M395">
            <v>168686000</v>
          </cell>
        </row>
        <row r="396">
          <cell r="A396">
            <v>1983</v>
          </cell>
          <cell r="C396" t="str">
            <v>NJ</v>
          </cell>
          <cell r="D396">
            <v>79394000</v>
          </cell>
          <cell r="G396">
            <v>864841000</v>
          </cell>
          <cell r="J396">
            <v>1037000</v>
          </cell>
          <cell r="L396">
            <v>144947008</v>
          </cell>
          <cell r="M396">
            <v>1205249024</v>
          </cell>
        </row>
        <row r="397">
          <cell r="A397">
            <v>1983</v>
          </cell>
          <cell r="C397" t="str">
            <v>NM</v>
          </cell>
          <cell r="D397">
            <v>40579000</v>
          </cell>
          <cell r="G397">
            <v>294732000</v>
          </cell>
          <cell r="J397">
            <v>598000</v>
          </cell>
          <cell r="L397">
            <v>85837000</v>
          </cell>
          <cell r="M397">
            <v>406288000</v>
          </cell>
        </row>
        <row r="398">
          <cell r="A398">
            <v>1983</v>
          </cell>
          <cell r="C398" t="str">
            <v>NY</v>
          </cell>
          <cell r="D398">
            <v>154904000</v>
          </cell>
          <cell r="G398">
            <v>2460513000</v>
          </cell>
          <cell r="J398">
            <v>0</v>
          </cell>
          <cell r="L398">
            <v>287868000</v>
          </cell>
          <cell r="M398">
            <v>3481142016</v>
          </cell>
        </row>
        <row r="399">
          <cell r="A399">
            <v>1983</v>
          </cell>
          <cell r="C399" t="str">
            <v>NC</v>
          </cell>
          <cell r="D399">
            <v>154702000</v>
          </cell>
          <cell r="G399">
            <v>1013211000</v>
          </cell>
          <cell r="J399">
            <v>16439000</v>
          </cell>
          <cell r="L399">
            <v>317952992</v>
          </cell>
          <cell r="M399">
            <v>1380151040</v>
          </cell>
        </row>
        <row r="400">
          <cell r="A400">
            <v>1983</v>
          </cell>
          <cell r="C400" t="str">
            <v>ND</v>
          </cell>
          <cell r="D400">
            <v>38808000</v>
          </cell>
          <cell r="G400">
            <v>157758000</v>
          </cell>
          <cell r="J400">
            <v>879000</v>
          </cell>
          <cell r="L400">
            <v>73403000</v>
          </cell>
          <cell r="M400">
            <v>222919008</v>
          </cell>
        </row>
        <row r="401">
          <cell r="A401">
            <v>1983</v>
          </cell>
          <cell r="C401" t="str">
            <v>OH</v>
          </cell>
          <cell r="D401">
            <v>214132000</v>
          </cell>
          <cell r="G401">
            <v>1498393000</v>
          </cell>
          <cell r="J401">
            <v>10637000</v>
          </cell>
          <cell r="L401">
            <v>454563008</v>
          </cell>
          <cell r="M401">
            <v>2462693888</v>
          </cell>
        </row>
        <row r="402">
          <cell r="A402">
            <v>1983</v>
          </cell>
          <cell r="C402" t="str">
            <v>OK</v>
          </cell>
          <cell r="D402">
            <v>229304000</v>
          </cell>
          <cell r="G402">
            <v>493114000</v>
          </cell>
          <cell r="J402">
            <v>6911000</v>
          </cell>
          <cell r="L402">
            <v>457768992</v>
          </cell>
          <cell r="M402">
            <v>661395968</v>
          </cell>
        </row>
        <row r="403">
          <cell r="A403">
            <v>1983</v>
          </cell>
          <cell r="C403" t="str">
            <v>OR</v>
          </cell>
          <cell r="D403">
            <v>62534000</v>
          </cell>
          <cell r="G403">
            <v>532876000</v>
          </cell>
          <cell r="J403">
            <v>2247000</v>
          </cell>
          <cell r="L403">
            <v>121447000</v>
          </cell>
          <cell r="M403">
            <v>737155008</v>
          </cell>
        </row>
        <row r="404">
          <cell r="A404">
            <v>1983</v>
          </cell>
          <cell r="C404" t="str">
            <v>PA</v>
          </cell>
          <cell r="D404">
            <v>172745000</v>
          </cell>
          <cell r="G404">
            <v>933297000</v>
          </cell>
          <cell r="J404">
            <v>11379000</v>
          </cell>
          <cell r="L404">
            <v>330104000</v>
          </cell>
          <cell r="M404">
            <v>1419537024</v>
          </cell>
        </row>
        <row r="405">
          <cell r="A405">
            <v>1983</v>
          </cell>
          <cell r="C405" t="str">
            <v>RI</v>
          </cell>
          <cell r="D405">
            <v>23631000</v>
          </cell>
          <cell r="G405">
            <v>142637000</v>
          </cell>
          <cell r="J405">
            <v>404000</v>
          </cell>
          <cell r="L405">
            <v>45304000</v>
          </cell>
          <cell r="M405">
            <v>190499008</v>
          </cell>
        </row>
        <row r="406">
          <cell r="A406">
            <v>1983</v>
          </cell>
          <cell r="C406" t="str">
            <v>SC</v>
          </cell>
          <cell r="D406">
            <v>85524000</v>
          </cell>
          <cell r="G406">
            <v>473092000</v>
          </cell>
          <cell r="J406">
            <v>2177000</v>
          </cell>
          <cell r="L406">
            <v>167024992</v>
          </cell>
          <cell r="M406">
            <v>608254976</v>
          </cell>
        </row>
        <row r="407">
          <cell r="A407">
            <v>1983</v>
          </cell>
          <cell r="C407" t="str">
            <v>SD</v>
          </cell>
          <cell r="D407">
            <v>17484000</v>
          </cell>
          <cell r="G407">
            <v>100402000</v>
          </cell>
          <cell r="J407">
            <v>215000</v>
          </cell>
          <cell r="L407">
            <v>32946000</v>
          </cell>
          <cell r="M407">
            <v>147398000</v>
          </cell>
        </row>
        <row r="408">
          <cell r="A408">
            <v>1983</v>
          </cell>
          <cell r="C408" t="str">
            <v>TN</v>
          </cell>
          <cell r="D408">
            <v>98503000</v>
          </cell>
          <cell r="G408">
            <v>569428000</v>
          </cell>
          <cell r="J408">
            <v>5054000</v>
          </cell>
          <cell r="L408">
            <v>191299008</v>
          </cell>
          <cell r="M408">
            <v>814940992</v>
          </cell>
        </row>
        <row r="409">
          <cell r="A409">
            <v>1983</v>
          </cell>
          <cell r="C409" t="str">
            <v>TX</v>
          </cell>
          <cell r="D409">
            <v>335397000</v>
          </cell>
          <cell r="G409">
            <v>2748978000</v>
          </cell>
          <cell r="J409">
            <v>12732000</v>
          </cell>
          <cell r="L409">
            <v>681124992</v>
          </cell>
          <cell r="M409">
            <v>3890632960</v>
          </cell>
        </row>
        <row r="410">
          <cell r="A410">
            <v>1983</v>
          </cell>
          <cell r="C410" t="str">
            <v>US</v>
          </cell>
          <cell r="D410">
            <v>4998177000</v>
          </cell>
          <cell r="G410">
            <v>35865388000</v>
          </cell>
          <cell r="J410">
            <v>249405000</v>
          </cell>
          <cell r="L410">
            <v>9933985792</v>
          </cell>
          <cell r="M410">
            <v>50669662208</v>
          </cell>
        </row>
        <row r="411">
          <cell r="A411">
            <v>1983</v>
          </cell>
          <cell r="C411" t="str">
            <v>UT</v>
          </cell>
          <cell r="D411">
            <v>52277000</v>
          </cell>
          <cell r="G411">
            <v>372204000</v>
          </cell>
          <cell r="J411">
            <v>1844000</v>
          </cell>
          <cell r="L411">
            <v>108197000</v>
          </cell>
          <cell r="M411">
            <v>521329984</v>
          </cell>
        </row>
        <row r="412">
          <cell r="A412">
            <v>1983</v>
          </cell>
          <cell r="C412" t="str">
            <v>VT</v>
          </cell>
          <cell r="D412">
            <v>23086000</v>
          </cell>
          <cell r="G412">
            <v>108327000</v>
          </cell>
          <cell r="J412">
            <v>3355000</v>
          </cell>
          <cell r="L412">
            <v>48118000</v>
          </cell>
          <cell r="M412">
            <v>180278000</v>
          </cell>
        </row>
        <row r="413">
          <cell r="A413">
            <v>1983</v>
          </cell>
          <cell r="C413" t="str">
            <v>VA</v>
          </cell>
          <cell r="D413">
            <v>164678000</v>
          </cell>
          <cell r="G413">
            <v>771291000</v>
          </cell>
          <cell r="J413">
            <v>24294000</v>
          </cell>
          <cell r="L413">
            <v>353928000</v>
          </cell>
          <cell r="M413">
            <v>1123764992</v>
          </cell>
        </row>
        <row r="414">
          <cell r="A414">
            <v>1983</v>
          </cell>
          <cell r="C414" t="str">
            <v>WA</v>
          </cell>
          <cell r="D414">
            <v>116650000</v>
          </cell>
          <cell r="G414">
            <v>798174000</v>
          </cell>
          <cell r="J414">
            <v>3559000</v>
          </cell>
          <cell r="L414">
            <v>234316992</v>
          </cell>
          <cell r="M414">
            <v>1075032064</v>
          </cell>
        </row>
        <row r="415">
          <cell r="A415">
            <v>1983</v>
          </cell>
          <cell r="C415" t="str">
            <v>WV</v>
          </cell>
          <cell r="D415">
            <v>66482000</v>
          </cell>
          <cell r="G415">
            <v>218980000</v>
          </cell>
          <cell r="J415">
            <v>3505000</v>
          </cell>
          <cell r="L415">
            <v>130941000</v>
          </cell>
          <cell r="M415">
            <v>294784992</v>
          </cell>
        </row>
        <row r="416">
          <cell r="A416">
            <v>1983</v>
          </cell>
          <cell r="C416" t="str">
            <v>WI</v>
          </cell>
          <cell r="D416">
            <v>149185000</v>
          </cell>
          <cell r="G416">
            <v>1082880000</v>
          </cell>
          <cell r="J416">
            <v>12083000</v>
          </cell>
          <cell r="L416">
            <v>303095008</v>
          </cell>
          <cell r="M416">
            <v>1501165952</v>
          </cell>
        </row>
        <row r="417">
          <cell r="A417">
            <v>1983</v>
          </cell>
          <cell r="C417" t="str">
            <v>WY</v>
          </cell>
          <cell r="D417">
            <v>14866000</v>
          </cell>
          <cell r="G417">
            <v>138650000</v>
          </cell>
          <cell r="J417">
            <v>758000</v>
          </cell>
          <cell r="L417">
            <v>30040000</v>
          </cell>
          <cell r="M417">
            <v>212439008</v>
          </cell>
        </row>
        <row r="418">
          <cell r="A418">
            <v>1984</v>
          </cell>
          <cell r="C418" t="str">
            <v>AL</v>
          </cell>
          <cell r="D418">
            <v>94966000</v>
          </cell>
          <cell r="G418">
            <v>677998000</v>
          </cell>
          <cell r="J418">
            <v>8225000</v>
          </cell>
          <cell r="L418">
            <v>193630000</v>
          </cell>
          <cell r="M418">
            <v>1056108032</v>
          </cell>
        </row>
        <row r="419">
          <cell r="A419">
            <v>1984</v>
          </cell>
          <cell r="C419" t="str">
            <v>AK</v>
          </cell>
          <cell r="D419">
            <v>10840000</v>
          </cell>
          <cell r="G419">
            <v>219186000</v>
          </cell>
          <cell r="J419">
            <v>1111000</v>
          </cell>
          <cell r="L419">
            <v>21652000</v>
          </cell>
          <cell r="M419">
            <v>302148000</v>
          </cell>
        </row>
        <row r="420">
          <cell r="A420">
            <v>1984</v>
          </cell>
          <cell r="C420" t="str">
            <v>AZ</v>
          </cell>
          <cell r="D420">
            <v>108490000</v>
          </cell>
          <cell r="G420">
            <v>685016000</v>
          </cell>
          <cell r="J420">
            <v>7799000</v>
          </cell>
          <cell r="L420">
            <v>224388000</v>
          </cell>
          <cell r="M420">
            <v>963555968</v>
          </cell>
        </row>
        <row r="421">
          <cell r="A421">
            <v>1984</v>
          </cell>
          <cell r="C421" t="str">
            <v>AR</v>
          </cell>
          <cell r="D421">
            <v>53372000</v>
          </cell>
          <cell r="G421">
            <v>274161000</v>
          </cell>
          <cell r="J421">
            <v>2230000</v>
          </cell>
          <cell r="L421">
            <v>110493000</v>
          </cell>
          <cell r="M421">
            <v>368708000</v>
          </cell>
        </row>
        <row r="422">
          <cell r="A422">
            <v>1984</v>
          </cell>
          <cell r="C422" t="str">
            <v>CA</v>
          </cell>
          <cell r="D422">
            <v>441134000</v>
          </cell>
          <cell r="G422">
            <v>5475702000</v>
          </cell>
          <cell r="J422">
            <v>54623000</v>
          </cell>
          <cell r="L422">
            <v>894385024</v>
          </cell>
          <cell r="M422">
            <v>7294246912</v>
          </cell>
        </row>
        <row r="423">
          <cell r="A423">
            <v>1984</v>
          </cell>
          <cell r="C423" t="str">
            <v>CO</v>
          </cell>
          <cell r="D423">
            <v>108702000</v>
          </cell>
          <cell r="G423">
            <v>668163000</v>
          </cell>
          <cell r="J423">
            <v>5768000</v>
          </cell>
          <cell r="L423">
            <v>218775008</v>
          </cell>
          <cell r="M423">
            <v>973638976</v>
          </cell>
        </row>
        <row r="424">
          <cell r="A424">
            <v>1984</v>
          </cell>
          <cell r="C424" t="str">
            <v>CT</v>
          </cell>
          <cell r="D424">
            <v>54182000</v>
          </cell>
          <cell r="G424">
            <v>354558000</v>
          </cell>
          <cell r="J424">
            <v>1326000</v>
          </cell>
          <cell r="L424">
            <v>96056000</v>
          </cell>
          <cell r="M424">
            <v>468703008</v>
          </cell>
        </row>
        <row r="425">
          <cell r="A425">
            <v>1984</v>
          </cell>
          <cell r="C425" t="str">
            <v>DE</v>
          </cell>
          <cell r="D425">
            <v>28899000</v>
          </cell>
          <cell r="G425">
            <v>151480000</v>
          </cell>
          <cell r="J425">
            <v>132000</v>
          </cell>
          <cell r="L425">
            <v>52527000</v>
          </cell>
          <cell r="M425">
            <v>262716992</v>
          </cell>
        </row>
        <row r="426">
          <cell r="A426">
            <v>1984</v>
          </cell>
          <cell r="C426" t="str">
            <v>DC</v>
          </cell>
          <cell r="D426">
            <v>0</v>
          </cell>
          <cell r="G426">
            <v>74959000</v>
          </cell>
          <cell r="J426">
            <v>0</v>
          </cell>
          <cell r="L426">
            <v>0</v>
          </cell>
          <cell r="M426">
            <v>85123000</v>
          </cell>
        </row>
        <row r="427">
          <cell r="A427">
            <v>1984</v>
          </cell>
          <cell r="C427" t="str">
            <v>FL</v>
          </cell>
          <cell r="D427">
            <v>94417000</v>
          </cell>
          <cell r="G427">
            <v>1282273000</v>
          </cell>
          <cell r="J427">
            <v>17122000</v>
          </cell>
          <cell r="L427">
            <v>211294000</v>
          </cell>
          <cell r="M427">
            <v>1784059008</v>
          </cell>
        </row>
        <row r="428">
          <cell r="A428">
            <v>1984</v>
          </cell>
          <cell r="C428" t="str">
            <v>GA</v>
          </cell>
          <cell r="D428">
            <v>76208000</v>
          </cell>
          <cell r="G428">
            <v>817243000</v>
          </cell>
          <cell r="J428">
            <v>5474000</v>
          </cell>
          <cell r="L428">
            <v>173046000</v>
          </cell>
          <cell r="M428">
            <v>1107046016</v>
          </cell>
        </row>
        <row r="429">
          <cell r="A429">
            <v>1984</v>
          </cell>
          <cell r="C429" t="str">
            <v>HI</v>
          </cell>
          <cell r="D429">
            <v>25880000</v>
          </cell>
          <cell r="G429">
            <v>229912000</v>
          </cell>
          <cell r="J429">
            <v>297000</v>
          </cell>
          <cell r="L429">
            <v>48425000</v>
          </cell>
          <cell r="M429">
            <v>305323008</v>
          </cell>
        </row>
        <row r="430">
          <cell r="A430">
            <v>1984</v>
          </cell>
          <cell r="C430" t="str">
            <v>ID</v>
          </cell>
          <cell r="D430">
            <v>23114000</v>
          </cell>
          <cell r="G430">
            <v>156161000</v>
          </cell>
          <cell r="J430">
            <v>1359000</v>
          </cell>
          <cell r="L430">
            <v>56244000</v>
          </cell>
          <cell r="M430">
            <v>233955008</v>
          </cell>
        </row>
        <row r="431">
          <cell r="A431">
            <v>1984</v>
          </cell>
          <cell r="C431" t="str">
            <v>IL</v>
          </cell>
          <cell r="D431">
            <v>213746000</v>
          </cell>
          <cell r="G431">
            <v>1703413000</v>
          </cell>
          <cell r="J431">
            <v>10790000</v>
          </cell>
          <cell r="L431">
            <v>422211008</v>
          </cell>
          <cell r="M431">
            <v>2385984000</v>
          </cell>
        </row>
        <row r="432">
          <cell r="A432">
            <v>1984</v>
          </cell>
          <cell r="C432" t="str">
            <v>IN</v>
          </cell>
          <cell r="D432">
            <v>269808000</v>
          </cell>
          <cell r="G432">
            <v>821087000</v>
          </cell>
          <cell r="J432">
            <v>10091000</v>
          </cell>
          <cell r="L432">
            <v>518384992</v>
          </cell>
          <cell r="M432">
            <v>1232141056</v>
          </cell>
        </row>
        <row r="433">
          <cell r="A433">
            <v>1984</v>
          </cell>
          <cell r="C433" t="str">
            <v>IA</v>
          </cell>
          <cell r="D433">
            <v>124757000</v>
          </cell>
          <cell r="G433">
            <v>647717000</v>
          </cell>
          <cell r="J433">
            <v>6850000</v>
          </cell>
          <cell r="L433">
            <v>248127008</v>
          </cell>
          <cell r="M433">
            <v>966112000</v>
          </cell>
        </row>
        <row r="434">
          <cell r="A434">
            <v>1984</v>
          </cell>
          <cell r="C434" t="str">
            <v>KS</v>
          </cell>
          <cell r="D434">
            <v>74292000</v>
          </cell>
          <cell r="G434">
            <v>525677000</v>
          </cell>
          <cell r="J434">
            <v>1960000</v>
          </cell>
          <cell r="L434">
            <v>145244992</v>
          </cell>
          <cell r="M434">
            <v>744444992</v>
          </cell>
        </row>
        <row r="435">
          <cell r="A435">
            <v>1984</v>
          </cell>
          <cell r="C435" t="str">
            <v>KY</v>
          </cell>
          <cell r="D435">
            <v>84043000</v>
          </cell>
          <cell r="G435">
            <v>565215000</v>
          </cell>
          <cell r="J435">
            <v>2299000</v>
          </cell>
          <cell r="L435">
            <v>157576000</v>
          </cell>
          <cell r="M435">
            <v>796251008</v>
          </cell>
        </row>
        <row r="436">
          <cell r="A436">
            <v>1984</v>
          </cell>
          <cell r="C436" t="str">
            <v>LA</v>
          </cell>
          <cell r="D436">
            <v>142929000</v>
          </cell>
          <cell r="G436">
            <v>616187000</v>
          </cell>
          <cell r="J436">
            <v>6899000</v>
          </cell>
          <cell r="L436">
            <v>283167008</v>
          </cell>
          <cell r="M436">
            <v>1072809984</v>
          </cell>
        </row>
        <row r="437">
          <cell r="A437">
            <v>1984</v>
          </cell>
          <cell r="C437" t="str">
            <v>ME</v>
          </cell>
          <cell r="D437">
            <v>32755000</v>
          </cell>
          <cell r="G437">
            <v>154399000</v>
          </cell>
          <cell r="J437">
            <v>1277000</v>
          </cell>
          <cell r="L437">
            <v>64495000</v>
          </cell>
          <cell r="M437">
            <v>218132992</v>
          </cell>
        </row>
        <row r="438">
          <cell r="A438">
            <v>1984</v>
          </cell>
          <cell r="C438" t="str">
            <v>MD</v>
          </cell>
          <cell r="D438">
            <v>103938000</v>
          </cell>
          <cell r="G438">
            <v>790221000</v>
          </cell>
          <cell r="J438">
            <v>3984000</v>
          </cell>
          <cell r="L438">
            <v>195267008</v>
          </cell>
          <cell r="M438">
            <v>1140694016</v>
          </cell>
        </row>
        <row r="439">
          <cell r="A439">
            <v>1984</v>
          </cell>
          <cell r="C439" t="str">
            <v>MA</v>
          </cell>
          <cell r="D439">
            <v>84330000</v>
          </cell>
          <cell r="G439">
            <v>540241000</v>
          </cell>
          <cell r="J439">
            <v>1783000</v>
          </cell>
          <cell r="L439">
            <v>156734000</v>
          </cell>
          <cell r="M439">
            <v>714873024</v>
          </cell>
        </row>
        <row r="440">
          <cell r="A440">
            <v>1984</v>
          </cell>
          <cell r="C440" t="str">
            <v>MI</v>
          </cell>
          <cell r="D440">
            <v>280861000</v>
          </cell>
          <cell r="G440">
            <v>1808877000</v>
          </cell>
          <cell r="J440">
            <v>15828000</v>
          </cell>
          <cell r="L440">
            <v>554993984</v>
          </cell>
          <cell r="M440">
            <v>2642913024</v>
          </cell>
        </row>
        <row r="441">
          <cell r="A441">
            <v>1984</v>
          </cell>
          <cell r="C441" t="str">
            <v>MN</v>
          </cell>
          <cell r="D441">
            <v>111681000</v>
          </cell>
          <cell r="G441">
            <v>838490000</v>
          </cell>
          <cell r="J441">
            <v>7445000</v>
          </cell>
          <cell r="L441">
            <v>220412000</v>
          </cell>
          <cell r="M441">
            <v>1215182976</v>
          </cell>
        </row>
        <row r="442">
          <cell r="A442">
            <v>1984</v>
          </cell>
          <cell r="C442" t="str">
            <v>MS</v>
          </cell>
          <cell r="D442">
            <v>66434000</v>
          </cell>
          <cell r="G442">
            <v>419998000</v>
          </cell>
          <cell r="J442">
            <v>814000</v>
          </cell>
          <cell r="L442">
            <v>129827000</v>
          </cell>
          <cell r="M442">
            <v>594889984</v>
          </cell>
        </row>
        <row r="443">
          <cell r="A443">
            <v>1984</v>
          </cell>
          <cell r="C443" t="str">
            <v>MO</v>
          </cell>
          <cell r="D443">
            <v>88416000</v>
          </cell>
          <cell r="G443">
            <v>614091000</v>
          </cell>
          <cell r="J443">
            <v>1413000</v>
          </cell>
          <cell r="L443">
            <v>174748000</v>
          </cell>
          <cell r="M443">
            <v>897891008</v>
          </cell>
        </row>
        <row r="444">
          <cell r="A444">
            <v>1984</v>
          </cell>
          <cell r="C444" t="str">
            <v>MT</v>
          </cell>
          <cell r="D444">
            <v>31583000</v>
          </cell>
          <cell r="G444">
            <v>120681000</v>
          </cell>
          <cell r="J444">
            <v>621000</v>
          </cell>
          <cell r="L444">
            <v>60383000</v>
          </cell>
          <cell r="M444">
            <v>177684000</v>
          </cell>
        </row>
        <row r="445">
          <cell r="A445">
            <v>1984</v>
          </cell>
          <cell r="C445" t="str">
            <v>NE</v>
          </cell>
          <cell r="D445">
            <v>53151000</v>
          </cell>
          <cell r="G445">
            <v>309702000</v>
          </cell>
          <cell r="J445">
            <v>3223000</v>
          </cell>
          <cell r="L445">
            <v>107806000</v>
          </cell>
          <cell r="M445">
            <v>418799008</v>
          </cell>
        </row>
        <row r="446">
          <cell r="A446">
            <v>1984</v>
          </cell>
          <cell r="C446" t="str">
            <v>NV</v>
          </cell>
          <cell r="D446">
            <v>10036000</v>
          </cell>
          <cell r="G446">
            <v>123363000</v>
          </cell>
          <cell r="J446">
            <v>5008000</v>
          </cell>
          <cell r="L446">
            <v>28774000</v>
          </cell>
          <cell r="M446">
            <v>160990000</v>
          </cell>
        </row>
        <row r="447">
          <cell r="A447">
            <v>1984</v>
          </cell>
          <cell r="C447" t="str">
            <v>NH</v>
          </cell>
          <cell r="D447">
            <v>34131000</v>
          </cell>
          <cell r="G447">
            <v>108153000</v>
          </cell>
          <cell r="J447">
            <v>203000</v>
          </cell>
          <cell r="L447">
            <v>67391000</v>
          </cell>
          <cell r="M447">
            <v>172871008</v>
          </cell>
        </row>
        <row r="448">
          <cell r="A448">
            <v>1984</v>
          </cell>
          <cell r="C448" t="str">
            <v>NJ</v>
          </cell>
          <cell r="D448">
            <v>86518000</v>
          </cell>
          <cell r="G448">
            <v>940426000</v>
          </cell>
          <cell r="J448">
            <v>4193000</v>
          </cell>
          <cell r="L448">
            <v>165330000</v>
          </cell>
          <cell r="M448">
            <v>1364264960</v>
          </cell>
        </row>
        <row r="449">
          <cell r="A449">
            <v>1984</v>
          </cell>
          <cell r="C449" t="str">
            <v>NM</v>
          </cell>
          <cell r="D449">
            <v>44093000</v>
          </cell>
          <cell r="G449">
            <v>306902000</v>
          </cell>
          <cell r="J449">
            <v>689000</v>
          </cell>
          <cell r="L449">
            <v>93526000</v>
          </cell>
          <cell r="M449">
            <v>467647008</v>
          </cell>
        </row>
        <row r="450">
          <cell r="A450">
            <v>1984</v>
          </cell>
          <cell r="C450" t="str">
            <v>NY</v>
          </cell>
          <cell r="D450">
            <v>162188000</v>
          </cell>
          <cell r="G450">
            <v>2606489000</v>
          </cell>
          <cell r="J450">
            <v>0</v>
          </cell>
          <cell r="L450">
            <v>299801984</v>
          </cell>
          <cell r="M450">
            <v>3689711104</v>
          </cell>
        </row>
        <row r="451">
          <cell r="A451">
            <v>1984</v>
          </cell>
          <cell r="C451" t="str">
            <v>NC</v>
          </cell>
          <cell r="D451">
            <v>186473000</v>
          </cell>
          <cell r="G451">
            <v>1169875000</v>
          </cell>
          <cell r="J451">
            <v>25356000</v>
          </cell>
          <cell r="L451">
            <v>381616000</v>
          </cell>
          <cell r="M451">
            <v>1539783936</v>
          </cell>
        </row>
        <row r="452">
          <cell r="A452">
            <v>1984</v>
          </cell>
          <cell r="C452" t="str">
            <v>ND</v>
          </cell>
          <cell r="D452">
            <v>40284000</v>
          </cell>
          <cell r="G452">
            <v>170707000</v>
          </cell>
          <cell r="J452">
            <v>1437000</v>
          </cell>
          <cell r="L452">
            <v>78263000</v>
          </cell>
          <cell r="M452">
            <v>235694000</v>
          </cell>
        </row>
        <row r="453">
          <cell r="A453">
            <v>1984</v>
          </cell>
          <cell r="C453" t="str">
            <v>OH</v>
          </cell>
          <cell r="D453">
            <v>227175000</v>
          </cell>
          <cell r="G453">
            <v>1594088000</v>
          </cell>
          <cell r="J453">
            <v>8323000</v>
          </cell>
          <cell r="L453">
            <v>472588000</v>
          </cell>
          <cell r="M453">
            <v>2542419968</v>
          </cell>
        </row>
        <row r="454">
          <cell r="A454">
            <v>1984</v>
          </cell>
          <cell r="C454" t="str">
            <v>OK</v>
          </cell>
          <cell r="D454">
            <v>241064000</v>
          </cell>
          <cell r="G454">
            <v>450126000</v>
          </cell>
          <cell r="J454">
            <v>7289000</v>
          </cell>
          <cell r="L454">
            <v>474096992</v>
          </cell>
          <cell r="M454">
            <v>614828992</v>
          </cell>
        </row>
        <row r="455">
          <cell r="A455">
            <v>1984</v>
          </cell>
          <cell r="C455" t="str">
            <v>OR</v>
          </cell>
          <cell r="D455">
            <v>66326000</v>
          </cell>
          <cell r="G455">
            <v>588718000</v>
          </cell>
          <cell r="J455">
            <v>1273000</v>
          </cell>
          <cell r="L455">
            <v>130351000</v>
          </cell>
          <cell r="M455">
            <v>795601024</v>
          </cell>
        </row>
        <row r="456">
          <cell r="A456">
            <v>1984</v>
          </cell>
          <cell r="C456" t="str">
            <v>PA</v>
          </cell>
          <cell r="D456">
            <v>182373000</v>
          </cell>
          <cell r="G456">
            <v>974660000</v>
          </cell>
          <cell r="J456">
            <v>1408000</v>
          </cell>
          <cell r="L456">
            <v>337668992</v>
          </cell>
          <cell r="M456">
            <v>1526249984</v>
          </cell>
        </row>
        <row r="457">
          <cell r="A457">
            <v>1984</v>
          </cell>
          <cell r="C457" t="str">
            <v>RI</v>
          </cell>
          <cell r="D457">
            <v>25317000</v>
          </cell>
          <cell r="G457">
            <v>147881000</v>
          </cell>
          <cell r="J457">
            <v>737000</v>
          </cell>
          <cell r="L457">
            <v>48440000</v>
          </cell>
          <cell r="M457">
            <v>200608992</v>
          </cell>
        </row>
        <row r="458">
          <cell r="A458">
            <v>1984</v>
          </cell>
          <cell r="C458" t="str">
            <v>SC</v>
          </cell>
          <cell r="D458">
            <v>91849000</v>
          </cell>
          <cell r="G458">
            <v>536001000</v>
          </cell>
          <cell r="J458">
            <v>2045000</v>
          </cell>
          <cell r="L458">
            <v>177580992</v>
          </cell>
          <cell r="M458">
            <v>705075968</v>
          </cell>
        </row>
        <row r="459">
          <cell r="A459">
            <v>1984</v>
          </cell>
          <cell r="C459" t="str">
            <v>SD</v>
          </cell>
          <cell r="D459">
            <v>15883000</v>
          </cell>
          <cell r="G459">
            <v>105480000</v>
          </cell>
          <cell r="J459">
            <v>349000</v>
          </cell>
          <cell r="L459">
            <v>33007000</v>
          </cell>
          <cell r="M459">
            <v>159776000</v>
          </cell>
        </row>
        <row r="460">
          <cell r="A460">
            <v>1984</v>
          </cell>
          <cell r="C460" t="str">
            <v>TN</v>
          </cell>
          <cell r="D460">
            <v>101064000</v>
          </cell>
          <cell r="G460">
            <v>605636000</v>
          </cell>
          <cell r="J460">
            <v>7380000</v>
          </cell>
          <cell r="L460">
            <v>201124000</v>
          </cell>
          <cell r="M460">
            <v>829212032</v>
          </cell>
        </row>
        <row r="461">
          <cell r="A461">
            <v>1984</v>
          </cell>
          <cell r="C461" t="str">
            <v>TX</v>
          </cell>
          <cell r="D461">
            <v>349516000</v>
          </cell>
          <cell r="G461">
            <v>2938118000</v>
          </cell>
          <cell r="J461">
            <v>16315000</v>
          </cell>
          <cell r="L461">
            <v>754035008</v>
          </cell>
          <cell r="M461">
            <v>4354590208</v>
          </cell>
        </row>
        <row r="462">
          <cell r="A462">
            <v>1984</v>
          </cell>
          <cell r="C462" t="str">
            <v>US</v>
          </cell>
          <cell r="D462">
            <v>5394329000</v>
          </cell>
          <cell r="G462">
            <v>38838847000</v>
          </cell>
          <cell r="J462">
            <v>318711000</v>
          </cell>
          <cell r="L462">
            <v>10811475968</v>
          </cell>
          <cell r="M462">
            <v>55204814848</v>
          </cell>
        </row>
        <row r="463">
          <cell r="A463">
            <v>1984</v>
          </cell>
          <cell r="C463" t="str">
            <v>UT</v>
          </cell>
          <cell r="D463">
            <v>59161000</v>
          </cell>
          <cell r="G463">
            <v>383593000</v>
          </cell>
          <cell r="J463">
            <v>437000</v>
          </cell>
          <cell r="L463">
            <v>115672000</v>
          </cell>
          <cell r="M463">
            <v>553219008</v>
          </cell>
        </row>
        <row r="464">
          <cell r="A464">
            <v>1984</v>
          </cell>
          <cell r="C464" t="str">
            <v>VT</v>
          </cell>
          <cell r="D464">
            <v>24897000</v>
          </cell>
          <cell r="G464">
            <v>118877000</v>
          </cell>
          <cell r="J464">
            <v>943000</v>
          </cell>
          <cell r="L464">
            <v>46432000</v>
          </cell>
          <cell r="M464">
            <v>196947008</v>
          </cell>
        </row>
        <row r="465">
          <cell r="A465">
            <v>1984</v>
          </cell>
          <cell r="C465" t="str">
            <v>VA</v>
          </cell>
          <cell r="D465">
            <v>183786000</v>
          </cell>
          <cell r="G465">
            <v>950666000</v>
          </cell>
          <cell r="J465">
            <v>31036000</v>
          </cell>
          <cell r="L465">
            <v>403960992</v>
          </cell>
          <cell r="M465">
            <v>1262034944</v>
          </cell>
        </row>
        <row r="466">
          <cell r="A466">
            <v>1984</v>
          </cell>
          <cell r="C466" t="str">
            <v>WA</v>
          </cell>
          <cell r="D466">
            <v>138780000</v>
          </cell>
          <cell r="G466">
            <v>906163000</v>
          </cell>
          <cell r="J466">
            <v>8025000</v>
          </cell>
          <cell r="L466">
            <v>276643008</v>
          </cell>
          <cell r="M466">
            <v>1197721984</v>
          </cell>
        </row>
        <row r="467">
          <cell r="A467">
            <v>1984</v>
          </cell>
          <cell r="C467" t="str">
            <v>WV</v>
          </cell>
          <cell r="D467">
            <v>68245000</v>
          </cell>
          <cell r="G467">
            <v>242767000</v>
          </cell>
          <cell r="J467">
            <v>2808000</v>
          </cell>
          <cell r="L467">
            <v>136022000</v>
          </cell>
          <cell r="M467">
            <v>333023008</v>
          </cell>
        </row>
        <row r="468">
          <cell r="A468">
            <v>1984</v>
          </cell>
          <cell r="C468" t="str">
            <v>WI</v>
          </cell>
          <cell r="D468">
            <v>153894000</v>
          </cell>
          <cell r="G468">
            <v>1189053000</v>
          </cell>
          <cell r="J468">
            <v>12030000</v>
          </cell>
          <cell r="L468">
            <v>311024992</v>
          </cell>
          <cell r="M468">
            <v>1634114048</v>
          </cell>
        </row>
        <row r="469">
          <cell r="A469">
            <v>1984</v>
          </cell>
          <cell r="C469" t="str">
            <v>WY</v>
          </cell>
          <cell r="D469">
            <v>18348000</v>
          </cell>
          <cell r="G469">
            <v>138297000</v>
          </cell>
          <cell r="J469">
            <v>684000</v>
          </cell>
          <cell r="L469">
            <v>37835000</v>
          </cell>
          <cell r="M469">
            <v>244296000</v>
          </cell>
        </row>
        <row r="470">
          <cell r="A470">
            <v>1985</v>
          </cell>
          <cell r="C470" t="str">
            <v>AL</v>
          </cell>
          <cell r="D470">
            <v>95578000</v>
          </cell>
          <cell r="G470">
            <v>755183000</v>
          </cell>
          <cell r="J470">
            <v>3430000</v>
          </cell>
          <cell r="L470">
            <v>185839008</v>
          </cell>
          <cell r="M470">
            <v>1090407040</v>
          </cell>
        </row>
        <row r="471">
          <cell r="A471">
            <v>1985</v>
          </cell>
          <cell r="C471" t="str">
            <v>AK</v>
          </cell>
          <cell r="D471">
            <v>11275000</v>
          </cell>
          <cell r="G471">
            <v>204933000</v>
          </cell>
          <cell r="J471">
            <v>133000</v>
          </cell>
          <cell r="L471">
            <v>21511000</v>
          </cell>
          <cell r="M471">
            <v>349040992</v>
          </cell>
        </row>
        <row r="472">
          <cell r="A472">
            <v>1985</v>
          </cell>
          <cell r="C472" t="str">
            <v>AZ</v>
          </cell>
          <cell r="D472">
            <v>117591000</v>
          </cell>
          <cell r="G472">
            <v>757890000</v>
          </cell>
          <cell r="J472">
            <v>4860000</v>
          </cell>
          <cell r="L472">
            <v>242023008</v>
          </cell>
          <cell r="M472">
            <v>1049521984</v>
          </cell>
        </row>
        <row r="473">
          <cell r="A473">
            <v>1985</v>
          </cell>
          <cell r="C473" t="str">
            <v>AR</v>
          </cell>
          <cell r="D473">
            <v>56729000</v>
          </cell>
          <cell r="G473">
            <v>322011000</v>
          </cell>
          <cell r="J473">
            <v>3311000</v>
          </cell>
          <cell r="L473">
            <v>121697000</v>
          </cell>
          <cell r="M473">
            <v>466550016</v>
          </cell>
        </row>
        <row r="474">
          <cell r="A474">
            <v>1985</v>
          </cell>
          <cell r="C474" t="str">
            <v>CA</v>
          </cell>
          <cell r="D474">
            <v>467944000</v>
          </cell>
          <cell r="G474">
            <v>6184471000</v>
          </cell>
          <cell r="J474">
            <v>29632000</v>
          </cell>
          <cell r="L474">
            <v>969867008</v>
          </cell>
          <cell r="M474">
            <v>8762957824</v>
          </cell>
        </row>
        <row r="475">
          <cell r="A475">
            <v>1985</v>
          </cell>
          <cell r="C475" t="str">
            <v>CO</v>
          </cell>
          <cell r="D475">
            <v>114612000</v>
          </cell>
          <cell r="G475">
            <v>710706000</v>
          </cell>
          <cell r="J475">
            <v>8111000</v>
          </cell>
          <cell r="L475">
            <v>236662000</v>
          </cell>
          <cell r="M475">
            <v>1056361984</v>
          </cell>
        </row>
        <row r="476">
          <cell r="A476">
            <v>1985</v>
          </cell>
          <cell r="C476" t="str">
            <v>CT</v>
          </cell>
          <cell r="D476">
            <v>54136000</v>
          </cell>
          <cell r="G476">
            <v>384829000</v>
          </cell>
          <cell r="J476">
            <v>6344000</v>
          </cell>
          <cell r="L476">
            <v>107827000</v>
          </cell>
          <cell r="M476">
            <v>504048992</v>
          </cell>
        </row>
        <row r="477">
          <cell r="A477">
            <v>1985</v>
          </cell>
          <cell r="C477" t="str">
            <v>DE</v>
          </cell>
          <cell r="D477">
            <v>31002000</v>
          </cell>
          <cell r="G477">
            <v>166048000</v>
          </cell>
          <cell r="J477">
            <v>1245000</v>
          </cell>
          <cell r="L477">
            <v>57779000</v>
          </cell>
          <cell r="M477">
            <v>282763008</v>
          </cell>
        </row>
        <row r="478">
          <cell r="A478">
            <v>1985</v>
          </cell>
          <cell r="C478" t="str">
            <v>DC</v>
          </cell>
          <cell r="D478">
            <v>0</v>
          </cell>
          <cell r="G478">
            <v>79124000</v>
          </cell>
          <cell r="J478">
            <v>0</v>
          </cell>
          <cell r="L478">
            <v>0</v>
          </cell>
          <cell r="M478">
            <v>95680000</v>
          </cell>
        </row>
        <row r="479">
          <cell r="A479">
            <v>1985</v>
          </cell>
          <cell r="C479" t="str">
            <v>FL</v>
          </cell>
          <cell r="D479">
            <v>106771000</v>
          </cell>
          <cell r="G479">
            <v>1404369000</v>
          </cell>
          <cell r="J479">
            <v>12207000</v>
          </cell>
          <cell r="L479">
            <v>225360992</v>
          </cell>
          <cell r="M479">
            <v>1983961984</v>
          </cell>
        </row>
        <row r="480">
          <cell r="A480">
            <v>1985</v>
          </cell>
          <cell r="C480" t="str">
            <v>GA</v>
          </cell>
          <cell r="D480">
            <v>104710000</v>
          </cell>
          <cell r="G480">
            <v>954447000</v>
          </cell>
          <cell r="J480">
            <v>5103000</v>
          </cell>
          <cell r="L480">
            <v>203551008</v>
          </cell>
          <cell r="M480">
            <v>1277992960</v>
          </cell>
        </row>
        <row r="481">
          <cell r="A481">
            <v>1985</v>
          </cell>
          <cell r="C481" t="str">
            <v>HI</v>
          </cell>
          <cell r="D481">
            <v>29580000</v>
          </cell>
          <cell r="G481">
            <v>240425000</v>
          </cell>
          <cell r="J481">
            <v>445000</v>
          </cell>
          <cell r="L481">
            <v>56350000</v>
          </cell>
          <cell r="M481">
            <v>311276000</v>
          </cell>
        </row>
        <row r="482">
          <cell r="A482">
            <v>1985</v>
          </cell>
          <cell r="C482" t="str">
            <v>ID</v>
          </cell>
          <cell r="D482">
            <v>23626000</v>
          </cell>
          <cell r="G482">
            <v>171922000</v>
          </cell>
          <cell r="J482">
            <v>2251000</v>
          </cell>
          <cell r="L482">
            <v>60285000</v>
          </cell>
          <cell r="M482">
            <v>252690000</v>
          </cell>
        </row>
        <row r="483">
          <cell r="A483">
            <v>1985</v>
          </cell>
          <cell r="C483" t="str">
            <v>IL</v>
          </cell>
          <cell r="D483">
            <v>225047000</v>
          </cell>
          <cell r="G483">
            <v>1845821000</v>
          </cell>
          <cell r="J483">
            <v>9831000</v>
          </cell>
          <cell r="L483">
            <v>447260000</v>
          </cell>
          <cell r="M483">
            <v>2564634880</v>
          </cell>
        </row>
        <row r="484">
          <cell r="A484">
            <v>1985</v>
          </cell>
          <cell r="C484" t="str">
            <v>IN</v>
          </cell>
          <cell r="D484">
            <v>283332000</v>
          </cell>
          <cell r="G484">
            <v>849191000</v>
          </cell>
          <cell r="J484">
            <v>14141000</v>
          </cell>
          <cell r="L484">
            <v>550377024</v>
          </cell>
          <cell r="M484">
            <v>1250465024</v>
          </cell>
        </row>
        <row r="485">
          <cell r="A485">
            <v>1985</v>
          </cell>
          <cell r="C485" t="str">
            <v>IA</v>
          </cell>
          <cell r="D485">
            <v>142941000</v>
          </cell>
          <cell r="G485">
            <v>676647000</v>
          </cell>
          <cell r="J485">
            <v>6869000</v>
          </cell>
          <cell r="L485">
            <v>273052992</v>
          </cell>
          <cell r="M485">
            <v>1024649984</v>
          </cell>
        </row>
        <row r="486">
          <cell r="A486">
            <v>1985</v>
          </cell>
          <cell r="C486" t="str">
            <v>KS</v>
          </cell>
          <cell r="D486">
            <v>81075000</v>
          </cell>
          <cell r="G486">
            <v>569057000</v>
          </cell>
          <cell r="J486">
            <v>1919000</v>
          </cell>
          <cell r="L486">
            <v>158454000</v>
          </cell>
          <cell r="M486">
            <v>780003008</v>
          </cell>
        </row>
        <row r="487">
          <cell r="A487">
            <v>1985</v>
          </cell>
          <cell r="C487" t="str">
            <v>KY</v>
          </cell>
          <cell r="D487">
            <v>83210000</v>
          </cell>
          <cell r="G487">
            <v>598956000</v>
          </cell>
          <cell r="J487">
            <v>1855000</v>
          </cell>
          <cell r="L487">
            <v>154391008</v>
          </cell>
          <cell r="M487">
            <v>831153984</v>
          </cell>
        </row>
        <row r="488">
          <cell r="A488">
            <v>1985</v>
          </cell>
          <cell r="C488" t="str">
            <v>LA</v>
          </cell>
          <cell r="D488">
            <v>146407000</v>
          </cell>
          <cell r="G488">
            <v>684934000</v>
          </cell>
          <cell r="J488">
            <v>4132000</v>
          </cell>
          <cell r="L488">
            <v>295520000</v>
          </cell>
          <cell r="M488">
            <v>957856000</v>
          </cell>
        </row>
        <row r="489">
          <cell r="A489">
            <v>1985</v>
          </cell>
          <cell r="C489" t="str">
            <v>ME</v>
          </cell>
          <cell r="D489">
            <v>34022000</v>
          </cell>
          <cell r="G489">
            <v>169737000</v>
          </cell>
          <cell r="J489">
            <v>16000</v>
          </cell>
          <cell r="L489">
            <v>65391000</v>
          </cell>
          <cell r="M489">
            <v>225360000</v>
          </cell>
        </row>
        <row r="490">
          <cell r="A490">
            <v>1985</v>
          </cell>
          <cell r="C490" t="str">
            <v>MD</v>
          </cell>
          <cell r="D490">
            <v>100813000</v>
          </cell>
          <cell r="G490">
            <v>864570000</v>
          </cell>
          <cell r="J490">
            <v>10447000</v>
          </cell>
          <cell r="L490">
            <v>207302000</v>
          </cell>
          <cell r="M490">
            <v>1231212032</v>
          </cell>
        </row>
        <row r="491">
          <cell r="A491">
            <v>1985</v>
          </cell>
          <cell r="C491" t="str">
            <v>MA</v>
          </cell>
          <cell r="D491">
            <v>93526000</v>
          </cell>
          <cell r="G491">
            <v>651325000</v>
          </cell>
          <cell r="J491">
            <v>20579000</v>
          </cell>
          <cell r="L491">
            <v>216107008</v>
          </cell>
          <cell r="M491">
            <v>990126016</v>
          </cell>
        </row>
        <row r="492">
          <cell r="A492">
            <v>1985</v>
          </cell>
          <cell r="C492" t="str">
            <v>MI</v>
          </cell>
          <cell r="D492">
            <v>293566000</v>
          </cell>
          <cell r="G492">
            <v>1799944000</v>
          </cell>
          <cell r="J492">
            <v>12219000</v>
          </cell>
          <cell r="L492">
            <v>559756032</v>
          </cell>
          <cell r="M492">
            <v>2829133056</v>
          </cell>
        </row>
        <row r="493">
          <cell r="A493">
            <v>1985</v>
          </cell>
          <cell r="C493" t="str">
            <v>MN</v>
          </cell>
          <cell r="D493">
            <v>125410000</v>
          </cell>
          <cell r="G493">
            <v>829663000</v>
          </cell>
          <cell r="J493">
            <v>6399000</v>
          </cell>
          <cell r="L493">
            <v>241552000</v>
          </cell>
          <cell r="M493">
            <v>1226659968</v>
          </cell>
        </row>
        <row r="494">
          <cell r="A494">
            <v>1985</v>
          </cell>
          <cell r="C494" t="str">
            <v>MS</v>
          </cell>
          <cell r="D494">
            <v>73055000</v>
          </cell>
          <cell r="G494">
            <v>443541000</v>
          </cell>
          <cell r="J494">
            <v>937000</v>
          </cell>
          <cell r="L494">
            <v>143076992</v>
          </cell>
          <cell r="M494">
            <v>610886976</v>
          </cell>
        </row>
        <row r="495">
          <cell r="A495">
            <v>1985</v>
          </cell>
          <cell r="C495" t="str">
            <v>MO</v>
          </cell>
          <cell r="D495">
            <v>89889000</v>
          </cell>
          <cell r="G495">
            <v>661982000</v>
          </cell>
          <cell r="J495">
            <v>2874000</v>
          </cell>
          <cell r="L495">
            <v>178959008</v>
          </cell>
          <cell r="M495">
            <v>979041024</v>
          </cell>
        </row>
        <row r="496">
          <cell r="A496">
            <v>1985</v>
          </cell>
          <cell r="C496" t="str">
            <v>MT</v>
          </cell>
          <cell r="D496">
            <v>40482000</v>
          </cell>
          <cell r="G496">
            <v>128413000</v>
          </cell>
          <cell r="J496">
            <v>537000</v>
          </cell>
          <cell r="L496">
            <v>77420000</v>
          </cell>
          <cell r="M496">
            <v>172866000</v>
          </cell>
        </row>
        <row r="497">
          <cell r="A497">
            <v>1985</v>
          </cell>
          <cell r="C497" t="str">
            <v>NE</v>
          </cell>
          <cell r="D497">
            <v>53801000</v>
          </cell>
          <cell r="G497">
            <v>335521000</v>
          </cell>
          <cell r="J497">
            <v>7427000</v>
          </cell>
          <cell r="L497">
            <v>118271000</v>
          </cell>
          <cell r="M497">
            <v>475284992</v>
          </cell>
        </row>
        <row r="498">
          <cell r="A498">
            <v>1985</v>
          </cell>
          <cell r="C498" t="str">
            <v>NV</v>
          </cell>
          <cell r="D498">
            <v>14368000</v>
          </cell>
          <cell r="G498">
            <v>132644000</v>
          </cell>
          <cell r="J498">
            <v>1074000</v>
          </cell>
          <cell r="L498">
            <v>31138000</v>
          </cell>
          <cell r="M498">
            <v>175144000</v>
          </cell>
        </row>
        <row r="499">
          <cell r="A499">
            <v>1985</v>
          </cell>
          <cell r="C499" t="str">
            <v>NH</v>
          </cell>
          <cell r="D499">
            <v>16717000</v>
          </cell>
          <cell r="G499">
            <v>97061000</v>
          </cell>
          <cell r="J499">
            <v>389000</v>
          </cell>
          <cell r="L499">
            <v>33113000</v>
          </cell>
          <cell r="M499">
            <v>185520000</v>
          </cell>
        </row>
        <row r="500">
          <cell r="A500">
            <v>1985</v>
          </cell>
          <cell r="C500" t="str">
            <v>NJ</v>
          </cell>
          <cell r="D500">
            <v>104282000</v>
          </cell>
          <cell r="G500">
            <v>1039867000</v>
          </cell>
          <cell r="J500">
            <v>415000</v>
          </cell>
          <cell r="L500">
            <v>194748000</v>
          </cell>
          <cell r="M500">
            <v>1489665024</v>
          </cell>
        </row>
        <row r="501">
          <cell r="A501">
            <v>1985</v>
          </cell>
          <cell r="C501" t="str">
            <v>NM</v>
          </cell>
          <cell r="D501">
            <v>41294000</v>
          </cell>
          <cell r="G501">
            <v>339612000</v>
          </cell>
          <cell r="J501">
            <v>6868000</v>
          </cell>
          <cell r="L501">
            <v>104916000</v>
          </cell>
          <cell r="M501">
            <v>495422016</v>
          </cell>
        </row>
        <row r="502">
          <cell r="A502">
            <v>1985</v>
          </cell>
          <cell r="C502" t="str">
            <v>NY</v>
          </cell>
          <cell r="D502">
            <v>164809000</v>
          </cell>
          <cell r="G502">
            <v>2816369000</v>
          </cell>
          <cell r="J502">
            <v>0</v>
          </cell>
          <cell r="L502">
            <v>307559008</v>
          </cell>
          <cell r="M502">
            <v>3929441024</v>
          </cell>
        </row>
        <row r="503">
          <cell r="A503">
            <v>1985</v>
          </cell>
          <cell r="C503" t="str">
            <v>NC</v>
          </cell>
          <cell r="D503">
            <v>206572000</v>
          </cell>
          <cell r="G503">
            <v>1332704000</v>
          </cell>
          <cell r="J503">
            <v>23250000</v>
          </cell>
          <cell r="L503">
            <v>426852992</v>
          </cell>
          <cell r="M503">
            <v>1781996032</v>
          </cell>
        </row>
        <row r="504">
          <cell r="A504">
            <v>1985</v>
          </cell>
          <cell r="C504" t="str">
            <v>ND</v>
          </cell>
          <cell r="D504">
            <v>43021000</v>
          </cell>
          <cell r="G504">
            <v>182534000</v>
          </cell>
          <cell r="J504">
            <v>1516000</v>
          </cell>
          <cell r="L504">
            <v>83985000</v>
          </cell>
          <cell r="M504">
            <v>269948000</v>
          </cell>
        </row>
        <row r="505">
          <cell r="A505">
            <v>1985</v>
          </cell>
          <cell r="C505" t="str">
            <v>OH</v>
          </cell>
          <cell r="D505">
            <v>232303000</v>
          </cell>
          <cell r="G505">
            <v>1772578000</v>
          </cell>
          <cell r="J505">
            <v>13641000</v>
          </cell>
          <cell r="L505">
            <v>494348000</v>
          </cell>
          <cell r="M505">
            <v>2807930880</v>
          </cell>
        </row>
        <row r="506">
          <cell r="A506">
            <v>1985</v>
          </cell>
          <cell r="C506" t="str">
            <v>OK</v>
          </cell>
          <cell r="D506">
            <v>243918000</v>
          </cell>
          <cell r="G506">
            <v>494447000</v>
          </cell>
          <cell r="J506">
            <v>10807000</v>
          </cell>
          <cell r="L506">
            <v>491580992</v>
          </cell>
          <cell r="M506">
            <v>666990976</v>
          </cell>
        </row>
        <row r="507">
          <cell r="A507">
            <v>1985</v>
          </cell>
          <cell r="C507" t="str">
            <v>OR</v>
          </cell>
          <cell r="D507">
            <v>68026000</v>
          </cell>
          <cell r="G507">
            <v>615597000</v>
          </cell>
          <cell r="J507">
            <v>981000</v>
          </cell>
          <cell r="L507">
            <v>131466000</v>
          </cell>
          <cell r="M507">
            <v>844216000</v>
          </cell>
        </row>
        <row r="508">
          <cell r="A508">
            <v>1985</v>
          </cell>
          <cell r="C508" t="str">
            <v>PA</v>
          </cell>
          <cell r="D508">
            <v>195439000</v>
          </cell>
          <cell r="G508">
            <v>1065565000</v>
          </cell>
          <cell r="J508">
            <v>2147000</v>
          </cell>
          <cell r="L508">
            <v>370102016</v>
          </cell>
          <cell r="M508">
            <v>1677062016</v>
          </cell>
        </row>
        <row r="509">
          <cell r="A509">
            <v>1985</v>
          </cell>
          <cell r="C509" t="str">
            <v>RI</v>
          </cell>
          <cell r="D509">
            <v>26782000</v>
          </cell>
          <cell r="G509">
            <v>149245000</v>
          </cell>
          <cell r="J509">
            <v>520000</v>
          </cell>
          <cell r="L509">
            <v>51574000</v>
          </cell>
          <cell r="M509">
            <v>211984992</v>
          </cell>
        </row>
        <row r="510">
          <cell r="A510">
            <v>1985</v>
          </cell>
          <cell r="C510" t="str">
            <v>SC</v>
          </cell>
          <cell r="D510">
            <v>102031000</v>
          </cell>
          <cell r="G510">
            <v>605328000</v>
          </cell>
          <cell r="J510">
            <v>2259000</v>
          </cell>
          <cell r="L510">
            <v>195542000</v>
          </cell>
          <cell r="M510">
            <v>830262016</v>
          </cell>
        </row>
        <row r="511">
          <cell r="A511">
            <v>1985</v>
          </cell>
          <cell r="C511" t="str">
            <v>SD</v>
          </cell>
          <cell r="D511">
            <v>17579000</v>
          </cell>
          <cell r="G511">
            <v>105609000</v>
          </cell>
          <cell r="J511">
            <v>258000</v>
          </cell>
          <cell r="L511">
            <v>34101000</v>
          </cell>
          <cell r="M511">
            <v>151859008</v>
          </cell>
        </row>
        <row r="512">
          <cell r="A512">
            <v>1985</v>
          </cell>
          <cell r="C512" t="str">
            <v>TN</v>
          </cell>
          <cell r="D512">
            <v>106154000</v>
          </cell>
          <cell r="G512">
            <v>708197000</v>
          </cell>
          <cell r="J512">
            <v>14692000</v>
          </cell>
          <cell r="L512">
            <v>226614000</v>
          </cell>
          <cell r="M512">
            <v>960945984</v>
          </cell>
        </row>
        <row r="513">
          <cell r="A513">
            <v>1985</v>
          </cell>
          <cell r="C513" t="str">
            <v>TX</v>
          </cell>
          <cell r="D513">
            <v>356975000</v>
          </cell>
          <cell r="G513">
            <v>3316575000</v>
          </cell>
          <cell r="J513">
            <v>16825000</v>
          </cell>
          <cell r="L513">
            <v>793822016</v>
          </cell>
          <cell r="M513">
            <v>4809313792</v>
          </cell>
        </row>
        <row r="514">
          <cell r="A514">
            <v>1985</v>
          </cell>
          <cell r="C514" t="str">
            <v>US</v>
          </cell>
          <cell r="D514">
            <v>5717750000</v>
          </cell>
          <cell r="G514">
            <v>42355260000</v>
          </cell>
          <cell r="J514">
            <v>340009000</v>
          </cell>
          <cell r="L514">
            <v>11580146688</v>
          </cell>
          <cell r="M514">
            <v>60835491840</v>
          </cell>
        </row>
        <row r="515">
          <cell r="A515">
            <v>1985</v>
          </cell>
          <cell r="C515" t="str">
            <v>UT</v>
          </cell>
          <cell r="D515">
            <v>67899000</v>
          </cell>
          <cell r="G515">
            <v>383928000</v>
          </cell>
          <cell r="J515">
            <v>1550000</v>
          </cell>
          <cell r="L515">
            <v>136140000</v>
          </cell>
          <cell r="M515">
            <v>580371968</v>
          </cell>
        </row>
        <row r="516">
          <cell r="A516">
            <v>1985</v>
          </cell>
          <cell r="C516" t="str">
            <v>VT</v>
          </cell>
          <cell r="D516">
            <v>26265000</v>
          </cell>
          <cell r="G516">
            <v>130571000</v>
          </cell>
          <cell r="J516">
            <v>727000</v>
          </cell>
          <cell r="L516">
            <v>49311000</v>
          </cell>
          <cell r="M516">
            <v>230207008</v>
          </cell>
        </row>
        <row r="517">
          <cell r="A517">
            <v>1985</v>
          </cell>
          <cell r="C517" t="str">
            <v>VA</v>
          </cell>
          <cell r="D517">
            <v>199299000</v>
          </cell>
          <cell r="G517">
            <v>1036444000</v>
          </cell>
          <cell r="J517">
            <v>21101000</v>
          </cell>
          <cell r="L517">
            <v>416028000</v>
          </cell>
          <cell r="M517">
            <v>1481355008</v>
          </cell>
        </row>
        <row r="518">
          <cell r="A518">
            <v>1985</v>
          </cell>
          <cell r="C518" t="str">
            <v>WA</v>
          </cell>
          <cell r="D518">
            <v>149790000</v>
          </cell>
          <cell r="G518">
            <v>973019000</v>
          </cell>
          <cell r="J518">
            <v>15140000</v>
          </cell>
          <cell r="L518">
            <v>318159008</v>
          </cell>
          <cell r="M518">
            <v>1322456064</v>
          </cell>
        </row>
        <row r="519">
          <cell r="A519">
            <v>1985</v>
          </cell>
          <cell r="C519" t="str">
            <v>WV</v>
          </cell>
          <cell r="D519">
            <v>68980000</v>
          </cell>
          <cell r="G519">
            <v>263888000</v>
          </cell>
          <cell r="J519">
            <v>3350000</v>
          </cell>
          <cell r="L519">
            <v>132903000</v>
          </cell>
          <cell r="M519">
            <v>343236000</v>
          </cell>
        </row>
        <row r="520">
          <cell r="A520">
            <v>1985</v>
          </cell>
          <cell r="C520" t="str">
            <v>WI</v>
          </cell>
          <cell r="D520">
            <v>166558000</v>
          </cell>
          <cell r="G520">
            <v>1201976000</v>
          </cell>
          <cell r="J520">
            <v>23476000</v>
          </cell>
          <cell r="L520">
            <v>339516992</v>
          </cell>
          <cell r="M520">
            <v>1744797056</v>
          </cell>
        </row>
        <row r="521">
          <cell r="A521">
            <v>1985</v>
          </cell>
          <cell r="C521" t="str">
            <v>WY</v>
          </cell>
          <cell r="D521">
            <v>18559000</v>
          </cell>
          <cell r="G521">
            <v>145842000</v>
          </cell>
          <cell r="J521">
            <v>1769000</v>
          </cell>
          <cell r="L521">
            <v>40985000</v>
          </cell>
          <cell r="M521">
            <v>212782000</v>
          </cell>
        </row>
        <row r="522">
          <cell r="A522">
            <v>1986</v>
          </cell>
          <cell r="C522" t="str">
            <v>AL</v>
          </cell>
          <cell r="D522">
            <v>107702000</v>
          </cell>
          <cell r="G522">
            <v>846042000</v>
          </cell>
          <cell r="J522">
            <v>1576000</v>
          </cell>
          <cell r="L522">
            <v>203924992</v>
          </cell>
          <cell r="M522">
            <v>1200446976</v>
          </cell>
        </row>
        <row r="523">
          <cell r="A523">
            <v>1986</v>
          </cell>
          <cell r="C523" t="str">
            <v>AK</v>
          </cell>
          <cell r="D523">
            <v>12192000</v>
          </cell>
          <cell r="G523">
            <v>217299000</v>
          </cell>
          <cell r="J523">
            <v>169000</v>
          </cell>
          <cell r="L523">
            <v>23026000</v>
          </cell>
          <cell r="M523">
            <v>337607008</v>
          </cell>
        </row>
        <row r="524">
          <cell r="A524">
            <v>1986</v>
          </cell>
          <cell r="C524" t="str">
            <v>AZ</v>
          </cell>
          <cell r="D524">
            <v>129437000</v>
          </cell>
          <cell r="G524">
            <v>830424000</v>
          </cell>
          <cell r="J524">
            <v>2634000</v>
          </cell>
          <cell r="L524">
            <v>258256992</v>
          </cell>
          <cell r="M524">
            <v>1215204992</v>
          </cell>
        </row>
        <row r="525">
          <cell r="A525">
            <v>1986</v>
          </cell>
          <cell r="C525" t="str">
            <v>AR</v>
          </cell>
          <cell r="D525">
            <v>62361000</v>
          </cell>
          <cell r="G525">
            <v>353868000</v>
          </cell>
          <cell r="J525">
            <v>3188000</v>
          </cell>
          <cell r="L525">
            <v>129399000</v>
          </cell>
          <cell r="M525">
            <v>528857984</v>
          </cell>
        </row>
        <row r="526">
          <cell r="A526">
            <v>1986</v>
          </cell>
          <cell r="C526" t="str">
            <v>CA</v>
          </cell>
          <cell r="D526">
            <v>469465000</v>
          </cell>
          <cell r="G526">
            <v>6568467000</v>
          </cell>
          <cell r="J526">
            <v>34605000</v>
          </cell>
          <cell r="L526">
            <v>1030665024</v>
          </cell>
          <cell r="M526">
            <v>9079504896</v>
          </cell>
        </row>
        <row r="527">
          <cell r="A527">
            <v>1986</v>
          </cell>
          <cell r="C527" t="str">
            <v>CO</v>
          </cell>
          <cell r="D527">
            <v>127072000</v>
          </cell>
          <cell r="G527">
            <v>667927000</v>
          </cell>
          <cell r="J527">
            <v>11805000</v>
          </cell>
          <cell r="L527">
            <v>274064000</v>
          </cell>
          <cell r="M527">
            <v>1043918976</v>
          </cell>
        </row>
        <row r="528">
          <cell r="A528">
            <v>1986</v>
          </cell>
          <cell r="C528" t="str">
            <v>CT</v>
          </cell>
          <cell r="D528">
            <v>55406000</v>
          </cell>
          <cell r="G528">
            <v>420495000</v>
          </cell>
          <cell r="J528">
            <v>2492000</v>
          </cell>
          <cell r="L528">
            <v>98278000</v>
          </cell>
          <cell r="M528">
            <v>547929024</v>
          </cell>
        </row>
        <row r="529">
          <cell r="A529">
            <v>1986</v>
          </cell>
          <cell r="C529" t="str">
            <v>DE</v>
          </cell>
          <cell r="D529">
            <v>31565000</v>
          </cell>
          <cell r="G529">
            <v>186068000</v>
          </cell>
          <cell r="J529">
            <v>1399000</v>
          </cell>
          <cell r="L529">
            <v>58689000</v>
          </cell>
          <cell r="M529">
            <v>312308992</v>
          </cell>
        </row>
        <row r="530">
          <cell r="A530">
            <v>1986</v>
          </cell>
          <cell r="C530" t="str">
            <v>DC</v>
          </cell>
          <cell r="D530">
            <v>0</v>
          </cell>
          <cell r="G530">
            <v>77752000</v>
          </cell>
          <cell r="J530">
            <v>0</v>
          </cell>
          <cell r="L530">
            <v>0</v>
          </cell>
          <cell r="M530">
            <v>91156000</v>
          </cell>
        </row>
        <row r="531">
          <cell r="A531">
            <v>1986</v>
          </cell>
          <cell r="C531" t="str">
            <v>FL</v>
          </cell>
          <cell r="D531">
            <v>127542000</v>
          </cell>
          <cell r="G531">
            <v>1285285000</v>
          </cell>
          <cell r="J531">
            <v>9405000</v>
          </cell>
          <cell r="L531">
            <v>253788000</v>
          </cell>
          <cell r="M531">
            <v>1795801984</v>
          </cell>
        </row>
        <row r="532">
          <cell r="A532">
            <v>1986</v>
          </cell>
          <cell r="C532" t="str">
            <v>GA</v>
          </cell>
          <cell r="D532">
            <v>109029000</v>
          </cell>
          <cell r="G532">
            <v>1040168000</v>
          </cell>
          <cell r="J532">
            <v>12200000</v>
          </cell>
          <cell r="L532">
            <v>228556992</v>
          </cell>
          <cell r="M532">
            <v>1404696064</v>
          </cell>
        </row>
        <row r="533">
          <cell r="A533">
            <v>1986</v>
          </cell>
          <cell r="C533" t="str">
            <v>HI</v>
          </cell>
          <cell r="D533">
            <v>30333000</v>
          </cell>
          <cell r="G533">
            <v>261451000</v>
          </cell>
          <cell r="J533">
            <v>4257000</v>
          </cell>
          <cell r="L533">
            <v>65900000</v>
          </cell>
          <cell r="M533">
            <v>336387008</v>
          </cell>
        </row>
        <row r="534">
          <cell r="A534">
            <v>1986</v>
          </cell>
          <cell r="C534" t="str">
            <v>ID</v>
          </cell>
          <cell r="D534">
            <v>25088000</v>
          </cell>
          <cell r="G534">
            <v>183430000</v>
          </cell>
          <cell r="J534">
            <v>1684000</v>
          </cell>
          <cell r="L534">
            <v>61040000</v>
          </cell>
          <cell r="M534">
            <v>275905984</v>
          </cell>
        </row>
        <row r="535">
          <cell r="A535">
            <v>1986</v>
          </cell>
          <cell r="C535" t="str">
            <v>IL</v>
          </cell>
          <cell r="D535">
            <v>237414000</v>
          </cell>
          <cell r="G535">
            <v>1961941000</v>
          </cell>
          <cell r="J535">
            <v>18571000</v>
          </cell>
          <cell r="L535">
            <v>483552000</v>
          </cell>
          <cell r="M535">
            <v>2776652032</v>
          </cell>
        </row>
        <row r="536">
          <cell r="A536">
            <v>1986</v>
          </cell>
          <cell r="C536" t="str">
            <v>IN</v>
          </cell>
          <cell r="D536">
            <v>301779000</v>
          </cell>
          <cell r="G536">
            <v>969831000</v>
          </cell>
          <cell r="J536">
            <v>17902000</v>
          </cell>
          <cell r="L536">
            <v>576945984</v>
          </cell>
          <cell r="M536">
            <v>1517484032</v>
          </cell>
        </row>
        <row r="537">
          <cell r="A537">
            <v>1986</v>
          </cell>
          <cell r="C537" t="str">
            <v>IA</v>
          </cell>
          <cell r="D537">
            <v>152892000</v>
          </cell>
          <cell r="G537">
            <v>693229000</v>
          </cell>
          <cell r="J537">
            <v>21084000</v>
          </cell>
          <cell r="L537">
            <v>321860000</v>
          </cell>
          <cell r="M537">
            <v>1082707968</v>
          </cell>
        </row>
        <row r="538">
          <cell r="A538">
            <v>1986</v>
          </cell>
          <cell r="C538" t="str">
            <v>KS</v>
          </cell>
          <cell r="D538">
            <v>87857000</v>
          </cell>
          <cell r="G538">
            <v>603855000</v>
          </cell>
          <cell r="J538">
            <v>3078000</v>
          </cell>
          <cell r="L538">
            <v>171888000</v>
          </cell>
          <cell r="M538">
            <v>822905024</v>
          </cell>
        </row>
        <row r="539">
          <cell r="A539">
            <v>1986</v>
          </cell>
          <cell r="C539" t="str">
            <v>KY</v>
          </cell>
          <cell r="D539">
            <v>92202000</v>
          </cell>
          <cell r="G539">
            <v>641679000</v>
          </cell>
          <cell r="J539">
            <v>1363000</v>
          </cell>
          <cell r="L539">
            <v>170430000</v>
          </cell>
          <cell r="M539">
            <v>921382016</v>
          </cell>
        </row>
        <row r="540">
          <cell r="A540">
            <v>1986</v>
          </cell>
          <cell r="C540" t="str">
            <v>LA</v>
          </cell>
          <cell r="D540">
            <v>153351000</v>
          </cell>
          <cell r="G540">
            <v>720286000</v>
          </cell>
          <cell r="J540">
            <v>7509000</v>
          </cell>
          <cell r="L540">
            <v>311689984</v>
          </cell>
          <cell r="M540">
            <v>1071500992</v>
          </cell>
        </row>
        <row r="541">
          <cell r="A541">
            <v>1986</v>
          </cell>
          <cell r="C541" t="str">
            <v>ME</v>
          </cell>
          <cell r="D541">
            <v>33795000</v>
          </cell>
          <cell r="G541">
            <v>179067000</v>
          </cell>
          <cell r="J541">
            <v>1855000</v>
          </cell>
          <cell r="L541">
            <v>68632000</v>
          </cell>
          <cell r="M541">
            <v>276080992</v>
          </cell>
        </row>
        <row r="542">
          <cell r="A542">
            <v>1986</v>
          </cell>
          <cell r="C542" t="str">
            <v>MD</v>
          </cell>
          <cell r="D542">
            <v>110514000</v>
          </cell>
          <cell r="G542">
            <v>922758000</v>
          </cell>
          <cell r="J542">
            <v>11237000</v>
          </cell>
          <cell r="L542">
            <v>229555008</v>
          </cell>
          <cell r="M542">
            <v>1333987968</v>
          </cell>
        </row>
        <row r="543">
          <cell r="A543">
            <v>1986</v>
          </cell>
          <cell r="C543" t="str">
            <v>MA</v>
          </cell>
          <cell r="D543">
            <v>100933000</v>
          </cell>
          <cell r="G543">
            <v>743363000</v>
          </cell>
          <cell r="J543">
            <v>5874000</v>
          </cell>
          <cell r="L543">
            <v>196288992</v>
          </cell>
          <cell r="M543">
            <v>1084242944</v>
          </cell>
        </row>
        <row r="544">
          <cell r="A544">
            <v>1986</v>
          </cell>
          <cell r="C544" t="str">
            <v>MI</v>
          </cell>
          <cell r="D544">
            <v>316860000</v>
          </cell>
          <cell r="G544">
            <v>2148684000</v>
          </cell>
          <cell r="J544">
            <v>14385000</v>
          </cell>
          <cell r="L544">
            <v>620844032</v>
          </cell>
          <cell r="M544">
            <v>3313748992</v>
          </cell>
        </row>
        <row r="545">
          <cell r="A545">
            <v>1986</v>
          </cell>
          <cell r="C545" t="str">
            <v>MN</v>
          </cell>
          <cell r="D545">
            <v>132761000</v>
          </cell>
          <cell r="G545">
            <v>904073000</v>
          </cell>
          <cell r="J545">
            <v>10228000</v>
          </cell>
          <cell r="L545">
            <v>263940992</v>
          </cell>
          <cell r="M545">
            <v>1306509056</v>
          </cell>
        </row>
        <row r="546">
          <cell r="A546">
            <v>1986</v>
          </cell>
          <cell r="C546" t="str">
            <v>MS</v>
          </cell>
          <cell r="D546">
            <v>74288000</v>
          </cell>
          <cell r="G546">
            <v>487741000</v>
          </cell>
          <cell r="J546">
            <v>991000</v>
          </cell>
          <cell r="L546">
            <v>144318000</v>
          </cell>
          <cell r="M546">
            <v>656716992</v>
          </cell>
        </row>
        <row r="547">
          <cell r="A547">
            <v>1986</v>
          </cell>
          <cell r="C547" t="str">
            <v>MO</v>
          </cell>
          <cell r="D547">
            <v>84009000</v>
          </cell>
          <cell r="G547">
            <v>713083000</v>
          </cell>
          <cell r="J547">
            <v>10156000</v>
          </cell>
          <cell r="L547">
            <v>188134000</v>
          </cell>
          <cell r="M547">
            <v>1088182016</v>
          </cell>
        </row>
        <row r="548">
          <cell r="A548">
            <v>1986</v>
          </cell>
          <cell r="C548" t="str">
            <v>MT</v>
          </cell>
          <cell r="D548">
            <v>32147000</v>
          </cell>
          <cell r="G548">
            <v>129825000</v>
          </cell>
          <cell r="J548">
            <v>1460000</v>
          </cell>
          <cell r="L548">
            <v>64069000</v>
          </cell>
          <cell r="M548">
            <v>182914000</v>
          </cell>
        </row>
        <row r="549">
          <cell r="A549">
            <v>1986</v>
          </cell>
          <cell r="C549" t="str">
            <v>NE</v>
          </cell>
          <cell r="D549">
            <v>58232000</v>
          </cell>
          <cell r="G549">
            <v>355875000</v>
          </cell>
          <cell r="J549">
            <v>4976000</v>
          </cell>
          <cell r="L549">
            <v>122041000</v>
          </cell>
          <cell r="M549">
            <v>499396000</v>
          </cell>
        </row>
        <row r="550">
          <cell r="A550">
            <v>1986</v>
          </cell>
          <cell r="C550" t="str">
            <v>NV</v>
          </cell>
          <cell r="D550">
            <v>15318000</v>
          </cell>
          <cell r="G550">
            <v>152307000</v>
          </cell>
          <cell r="J550">
            <v>2155000</v>
          </cell>
          <cell r="L550">
            <v>35366000</v>
          </cell>
          <cell r="M550">
            <v>216992000</v>
          </cell>
        </row>
        <row r="551">
          <cell r="A551">
            <v>1986</v>
          </cell>
          <cell r="C551" t="str">
            <v>NH</v>
          </cell>
          <cell r="D551">
            <v>27965000</v>
          </cell>
          <cell r="G551">
            <v>141709000</v>
          </cell>
          <cell r="J551">
            <v>466000</v>
          </cell>
          <cell r="L551">
            <v>54010000</v>
          </cell>
          <cell r="M551">
            <v>228091008</v>
          </cell>
        </row>
        <row r="552">
          <cell r="A552">
            <v>1986</v>
          </cell>
          <cell r="C552" t="str">
            <v>NJ</v>
          </cell>
          <cell r="D552">
            <v>111844000</v>
          </cell>
          <cell r="G552">
            <v>1154529000</v>
          </cell>
          <cell r="J552">
            <v>19124000</v>
          </cell>
          <cell r="L552">
            <v>246250000</v>
          </cell>
          <cell r="M552">
            <v>1621326976</v>
          </cell>
        </row>
        <row r="553">
          <cell r="A553">
            <v>1986</v>
          </cell>
          <cell r="C553" t="str">
            <v>NM</v>
          </cell>
          <cell r="D553">
            <v>49308000</v>
          </cell>
          <cell r="G553">
            <v>424635000</v>
          </cell>
          <cell r="J553">
            <v>7437000</v>
          </cell>
          <cell r="L553">
            <v>117880000</v>
          </cell>
          <cell r="M553">
            <v>606313024</v>
          </cell>
        </row>
        <row r="554">
          <cell r="A554">
            <v>1986</v>
          </cell>
          <cell r="C554" t="str">
            <v>NY</v>
          </cell>
          <cell r="D554">
            <v>206332000</v>
          </cell>
          <cell r="G554">
            <v>3018930000</v>
          </cell>
          <cell r="J554">
            <v>0</v>
          </cell>
          <cell r="L554">
            <v>393465984</v>
          </cell>
          <cell r="M554">
            <v>4218607104</v>
          </cell>
        </row>
        <row r="555">
          <cell r="A555">
            <v>1986</v>
          </cell>
          <cell r="C555" t="str">
            <v>NC</v>
          </cell>
          <cell r="D555">
            <v>229433000</v>
          </cell>
          <cell r="G555">
            <v>1393947000</v>
          </cell>
          <cell r="J555">
            <v>20488000</v>
          </cell>
          <cell r="L555">
            <v>475417984</v>
          </cell>
          <cell r="M555">
            <v>1956839040</v>
          </cell>
        </row>
        <row r="556">
          <cell r="A556">
            <v>1986</v>
          </cell>
          <cell r="C556" t="str">
            <v>ND</v>
          </cell>
          <cell r="D556">
            <v>50963000</v>
          </cell>
          <cell r="G556">
            <v>193597000</v>
          </cell>
          <cell r="J556">
            <v>1391000</v>
          </cell>
          <cell r="L556">
            <v>99000000</v>
          </cell>
          <cell r="M556">
            <v>281264992</v>
          </cell>
        </row>
        <row r="557">
          <cell r="A557">
            <v>1986</v>
          </cell>
          <cell r="C557" t="str">
            <v>OH</v>
          </cell>
          <cell r="D557">
            <v>247110000</v>
          </cell>
          <cell r="G557">
            <v>1903334000</v>
          </cell>
          <cell r="J557">
            <v>14999000</v>
          </cell>
          <cell r="L557">
            <v>528255008</v>
          </cell>
          <cell r="M557">
            <v>3111588096</v>
          </cell>
        </row>
        <row r="558">
          <cell r="A558">
            <v>1986</v>
          </cell>
          <cell r="C558" t="str">
            <v>OK</v>
          </cell>
          <cell r="D558">
            <v>255969000</v>
          </cell>
          <cell r="G558">
            <v>518295000</v>
          </cell>
          <cell r="J558">
            <v>10542000</v>
          </cell>
          <cell r="L558">
            <v>510487008</v>
          </cell>
          <cell r="M558">
            <v>722838976</v>
          </cell>
        </row>
        <row r="559">
          <cell r="A559">
            <v>1986</v>
          </cell>
          <cell r="C559" t="str">
            <v>OR</v>
          </cell>
          <cell r="D559">
            <v>71455000</v>
          </cell>
          <cell r="G559">
            <v>666595000</v>
          </cell>
          <cell r="J559">
            <v>1745000</v>
          </cell>
          <cell r="L559">
            <v>139248000</v>
          </cell>
          <cell r="M559">
            <v>912292992</v>
          </cell>
        </row>
        <row r="560">
          <cell r="A560">
            <v>1986</v>
          </cell>
          <cell r="C560" t="str">
            <v>PA</v>
          </cell>
          <cell r="D560">
            <v>217553000</v>
          </cell>
          <cell r="G560">
            <v>1167367000</v>
          </cell>
          <cell r="J560">
            <v>9311000</v>
          </cell>
          <cell r="L560">
            <v>423964992</v>
          </cell>
          <cell r="M560">
            <v>1832302976</v>
          </cell>
        </row>
        <row r="561">
          <cell r="A561">
            <v>1986</v>
          </cell>
          <cell r="C561" t="str">
            <v>RI</v>
          </cell>
          <cell r="D561">
            <v>28184000</v>
          </cell>
          <cell r="G561">
            <v>166400000</v>
          </cell>
          <cell r="J561">
            <v>293000</v>
          </cell>
          <cell r="L561">
            <v>55008000</v>
          </cell>
          <cell r="M561">
            <v>230830000</v>
          </cell>
        </row>
        <row r="562">
          <cell r="A562">
            <v>1986</v>
          </cell>
          <cell r="C562" t="str">
            <v>SC</v>
          </cell>
          <cell r="D562">
            <v>111824000</v>
          </cell>
          <cell r="G562">
            <v>656284000</v>
          </cell>
          <cell r="J562">
            <v>2071000</v>
          </cell>
          <cell r="L562">
            <v>214216000</v>
          </cell>
          <cell r="M562">
            <v>918748992</v>
          </cell>
        </row>
        <row r="563">
          <cell r="A563">
            <v>1986</v>
          </cell>
          <cell r="C563" t="str">
            <v>SD</v>
          </cell>
          <cell r="D563">
            <v>17904000</v>
          </cell>
          <cell r="G563">
            <v>109849000</v>
          </cell>
          <cell r="J563">
            <v>229000</v>
          </cell>
          <cell r="L563">
            <v>34463000</v>
          </cell>
          <cell r="M563">
            <v>165278000</v>
          </cell>
        </row>
        <row r="564">
          <cell r="A564">
            <v>1986</v>
          </cell>
          <cell r="C564" t="str">
            <v>TN</v>
          </cell>
          <cell r="D564">
            <v>110862000</v>
          </cell>
          <cell r="G564">
            <v>802739000</v>
          </cell>
          <cell r="J564">
            <v>8404000</v>
          </cell>
          <cell r="L564">
            <v>224876000</v>
          </cell>
          <cell r="M564">
            <v>1093415040</v>
          </cell>
        </row>
        <row r="565">
          <cell r="A565">
            <v>1986</v>
          </cell>
          <cell r="C565" t="str">
            <v>TX</v>
          </cell>
          <cell r="D565">
            <v>393079000</v>
          </cell>
          <cell r="G565">
            <v>3440066000</v>
          </cell>
          <cell r="J565">
            <v>19297000</v>
          </cell>
          <cell r="L565">
            <v>886411008</v>
          </cell>
          <cell r="M565">
            <v>5093215232</v>
          </cell>
        </row>
        <row r="566">
          <cell r="A566">
            <v>1986</v>
          </cell>
          <cell r="C566" t="str">
            <v>US</v>
          </cell>
          <cell r="D566">
            <v>6128188000</v>
          </cell>
          <cell r="G566">
            <v>45524530000</v>
          </cell>
          <cell r="J566">
            <v>395828000</v>
          </cell>
          <cell r="L566">
            <v>12542239744</v>
          </cell>
          <cell r="M566">
            <v>65853386752</v>
          </cell>
        </row>
        <row r="567">
          <cell r="A567">
            <v>1986</v>
          </cell>
          <cell r="C567" t="str">
            <v>UT</v>
          </cell>
          <cell r="D567">
            <v>66591000</v>
          </cell>
          <cell r="G567">
            <v>469299000</v>
          </cell>
          <cell r="J567">
            <v>1876000</v>
          </cell>
          <cell r="L567">
            <v>134045000</v>
          </cell>
          <cell r="M567">
            <v>673385984</v>
          </cell>
        </row>
        <row r="568">
          <cell r="A568">
            <v>1986</v>
          </cell>
          <cell r="C568" t="str">
            <v>VT</v>
          </cell>
          <cell r="D568">
            <v>27863000</v>
          </cell>
          <cell r="G568">
            <v>140975000</v>
          </cell>
          <cell r="J568">
            <v>5093000</v>
          </cell>
          <cell r="L568">
            <v>59984000</v>
          </cell>
          <cell r="M568">
            <v>239367008</v>
          </cell>
        </row>
        <row r="569">
          <cell r="A569">
            <v>1986</v>
          </cell>
          <cell r="C569" t="str">
            <v>VA</v>
          </cell>
          <cell r="D569">
            <v>223333000</v>
          </cell>
          <cell r="G569">
            <v>1079354000</v>
          </cell>
          <cell r="J569">
            <v>9531000</v>
          </cell>
          <cell r="L569">
            <v>438556992</v>
          </cell>
          <cell r="M569">
            <v>1629392000</v>
          </cell>
        </row>
        <row r="570">
          <cell r="A570">
            <v>1986</v>
          </cell>
          <cell r="C570" t="str">
            <v>WA</v>
          </cell>
          <cell r="D570">
            <v>145704000</v>
          </cell>
          <cell r="G570">
            <v>1054609000</v>
          </cell>
          <cell r="J570">
            <v>23321000</v>
          </cell>
          <cell r="L570">
            <v>328144992</v>
          </cell>
          <cell r="M570">
            <v>1446921984</v>
          </cell>
        </row>
        <row r="571">
          <cell r="A571">
            <v>1986</v>
          </cell>
          <cell r="C571" t="str">
            <v>WV</v>
          </cell>
          <cell r="D571">
            <v>70293000</v>
          </cell>
          <cell r="G571">
            <v>284941000</v>
          </cell>
          <cell r="J571">
            <v>4926000</v>
          </cell>
          <cell r="L571">
            <v>140024000</v>
          </cell>
          <cell r="M571">
            <v>373616992</v>
          </cell>
        </row>
        <row r="572">
          <cell r="A572">
            <v>1986</v>
          </cell>
          <cell r="C572" t="str">
            <v>WI</v>
          </cell>
          <cell r="D572">
            <v>172635000</v>
          </cell>
          <cell r="G572">
            <v>1312886000</v>
          </cell>
          <cell r="J572">
            <v>16076000</v>
          </cell>
          <cell r="L572">
            <v>341468992</v>
          </cell>
          <cell r="M572">
            <v>1922403968</v>
          </cell>
        </row>
        <row r="573">
          <cell r="A573">
            <v>1986</v>
          </cell>
          <cell r="C573" t="str">
            <v>WY</v>
          </cell>
          <cell r="D573">
            <v>20440000</v>
          </cell>
          <cell r="G573">
            <v>157917000</v>
          </cell>
          <cell r="J573">
            <v>970000</v>
          </cell>
          <cell r="L573">
            <v>41920000</v>
          </cell>
          <cell r="M573">
            <v>254218000</v>
          </cell>
        </row>
        <row r="574">
          <cell r="A574">
            <v>1987</v>
          </cell>
          <cell r="C574" t="str">
            <v>AL</v>
          </cell>
          <cell r="D574">
            <v>116883000</v>
          </cell>
          <cell r="G574">
            <v>832124000</v>
          </cell>
          <cell r="J574">
            <v>3040000</v>
          </cell>
          <cell r="L574">
            <v>218476992</v>
          </cell>
          <cell r="M574">
            <v>1253816960</v>
          </cell>
        </row>
        <row r="575">
          <cell r="A575">
            <v>1987</v>
          </cell>
          <cell r="C575" t="str">
            <v>AK</v>
          </cell>
          <cell r="D575">
            <v>12633000</v>
          </cell>
          <cell r="G575">
            <v>197985000</v>
          </cell>
          <cell r="J575">
            <v>0</v>
          </cell>
          <cell r="L575">
            <v>24124000</v>
          </cell>
          <cell r="M575">
            <v>251080992</v>
          </cell>
        </row>
        <row r="576">
          <cell r="A576">
            <v>1987</v>
          </cell>
          <cell r="C576" t="str">
            <v>AZ</v>
          </cell>
          <cell r="D576">
            <v>129437000</v>
          </cell>
          <cell r="G576">
            <v>869587000</v>
          </cell>
          <cell r="J576">
            <v>10543000</v>
          </cell>
          <cell r="L576">
            <v>287232992</v>
          </cell>
          <cell r="M576">
            <v>1259867008</v>
          </cell>
        </row>
        <row r="577">
          <cell r="A577">
            <v>1987</v>
          </cell>
          <cell r="C577" t="str">
            <v>AR</v>
          </cell>
          <cell r="D577">
            <v>64035000</v>
          </cell>
          <cell r="G577">
            <v>380056000</v>
          </cell>
          <cell r="J577">
            <v>1424000</v>
          </cell>
          <cell r="L577">
            <v>131862000</v>
          </cell>
          <cell r="M577">
            <v>518936000</v>
          </cell>
        </row>
        <row r="578">
          <cell r="A578">
            <v>1987</v>
          </cell>
          <cell r="C578" t="str">
            <v>CA</v>
          </cell>
          <cell r="D578">
            <v>565105000</v>
          </cell>
          <cell r="G578">
            <v>6854318000</v>
          </cell>
          <cell r="J578">
            <v>102293000</v>
          </cell>
          <cell r="L578">
            <v>1232020992</v>
          </cell>
          <cell r="M578">
            <v>9505528832</v>
          </cell>
        </row>
        <row r="579">
          <cell r="A579">
            <v>1987</v>
          </cell>
          <cell r="C579" t="str">
            <v>CO</v>
          </cell>
          <cell r="D579">
            <v>136955000</v>
          </cell>
          <cell r="G579">
            <v>749513000</v>
          </cell>
          <cell r="J579">
            <v>2128000</v>
          </cell>
          <cell r="L579">
            <v>266871008</v>
          </cell>
          <cell r="M579">
            <v>1176499968</v>
          </cell>
        </row>
        <row r="580">
          <cell r="A580">
            <v>1987</v>
          </cell>
          <cell r="C580" t="str">
            <v>CT</v>
          </cell>
          <cell r="D580">
            <v>59830000</v>
          </cell>
          <cell r="G580">
            <v>424808000</v>
          </cell>
          <cell r="J580">
            <v>2385000</v>
          </cell>
          <cell r="L580">
            <v>103484000</v>
          </cell>
          <cell r="M580">
            <v>592806016</v>
          </cell>
        </row>
        <row r="581">
          <cell r="A581">
            <v>1987</v>
          </cell>
          <cell r="C581" t="str">
            <v>DE</v>
          </cell>
          <cell r="D581">
            <v>33578000</v>
          </cell>
          <cell r="G581">
            <v>196851000</v>
          </cell>
          <cell r="J581">
            <v>246000</v>
          </cell>
          <cell r="L581">
            <v>59947000</v>
          </cell>
          <cell r="M581">
            <v>337255008</v>
          </cell>
        </row>
        <row r="582">
          <cell r="A582">
            <v>1987</v>
          </cell>
          <cell r="C582" t="str">
            <v>DC</v>
          </cell>
          <cell r="D582">
            <v>0</v>
          </cell>
          <cell r="G582">
            <v>80905000</v>
          </cell>
          <cell r="J582">
            <v>0</v>
          </cell>
          <cell r="L582">
            <v>0</v>
          </cell>
          <cell r="M582">
            <v>96628000</v>
          </cell>
        </row>
        <row r="583">
          <cell r="A583">
            <v>1987</v>
          </cell>
          <cell r="C583" t="str">
            <v>FL</v>
          </cell>
          <cell r="D583">
            <v>146762000</v>
          </cell>
          <cell r="G583">
            <v>1240131000</v>
          </cell>
          <cell r="J583">
            <v>9179000</v>
          </cell>
          <cell r="L583">
            <v>297623008</v>
          </cell>
          <cell r="M583">
            <v>1968244992</v>
          </cell>
        </row>
        <row r="584">
          <cell r="A584">
            <v>1987</v>
          </cell>
          <cell r="C584" t="str">
            <v>GA</v>
          </cell>
          <cell r="D584">
            <v>116612000</v>
          </cell>
          <cell r="G584">
            <v>954245000</v>
          </cell>
          <cell r="J584">
            <v>5880000</v>
          </cell>
          <cell r="L584">
            <v>228555008</v>
          </cell>
          <cell r="M584">
            <v>1338592000</v>
          </cell>
        </row>
        <row r="585">
          <cell r="A585">
            <v>1987</v>
          </cell>
          <cell r="C585" t="str">
            <v>HI</v>
          </cell>
          <cell r="D585">
            <v>30962000</v>
          </cell>
          <cell r="G585">
            <v>234116000</v>
          </cell>
          <cell r="J585">
            <v>711000</v>
          </cell>
          <cell r="L585">
            <v>57217000</v>
          </cell>
          <cell r="M585">
            <v>314603008</v>
          </cell>
        </row>
        <row r="586">
          <cell r="A586">
            <v>1987</v>
          </cell>
          <cell r="C586" t="str">
            <v>ID</v>
          </cell>
          <cell r="D586">
            <v>24352000</v>
          </cell>
          <cell r="G586">
            <v>211852000</v>
          </cell>
          <cell r="J586">
            <v>1957000</v>
          </cell>
          <cell r="L586">
            <v>58876000</v>
          </cell>
          <cell r="M586">
            <v>319104992</v>
          </cell>
        </row>
        <row r="587">
          <cell r="A587">
            <v>1987</v>
          </cell>
          <cell r="C587" t="str">
            <v>IL</v>
          </cell>
          <cell r="D587">
            <v>245417000</v>
          </cell>
          <cell r="G587">
            <v>2100764000</v>
          </cell>
          <cell r="J587">
            <v>38135000</v>
          </cell>
          <cell r="L587">
            <v>545024000</v>
          </cell>
          <cell r="M587">
            <v>3052542976</v>
          </cell>
        </row>
        <row r="588">
          <cell r="A588">
            <v>1987</v>
          </cell>
          <cell r="C588" t="str">
            <v>IN</v>
          </cell>
          <cell r="D588">
            <v>337899000</v>
          </cell>
          <cell r="G588">
            <v>1218398000</v>
          </cell>
          <cell r="J588">
            <v>14140000</v>
          </cell>
          <cell r="L588">
            <v>590220992</v>
          </cell>
          <cell r="M588">
            <v>1753353984</v>
          </cell>
        </row>
        <row r="589">
          <cell r="A589">
            <v>1987</v>
          </cell>
          <cell r="C589" t="str">
            <v>IA</v>
          </cell>
          <cell r="D589">
            <v>114291000</v>
          </cell>
          <cell r="G589">
            <v>773697000</v>
          </cell>
          <cell r="J589">
            <v>3663000</v>
          </cell>
          <cell r="L589">
            <v>269379008</v>
          </cell>
          <cell r="M589">
            <v>1257188992</v>
          </cell>
        </row>
        <row r="590">
          <cell r="A590">
            <v>1987</v>
          </cell>
          <cell r="C590" t="str">
            <v>KS</v>
          </cell>
          <cell r="D590">
            <v>83149000</v>
          </cell>
          <cell r="G590">
            <v>623404000</v>
          </cell>
          <cell r="J590">
            <v>11576000</v>
          </cell>
          <cell r="L590">
            <v>173080000</v>
          </cell>
          <cell r="M590">
            <v>864262976</v>
          </cell>
        </row>
        <row r="591">
          <cell r="A591">
            <v>1987</v>
          </cell>
          <cell r="C591" t="str">
            <v>KY</v>
          </cell>
          <cell r="D591">
            <v>97843000</v>
          </cell>
          <cell r="G591">
            <v>677986000</v>
          </cell>
          <cell r="J591">
            <v>10988000</v>
          </cell>
          <cell r="L591">
            <v>197680000</v>
          </cell>
          <cell r="M591">
            <v>977438016</v>
          </cell>
        </row>
        <row r="592">
          <cell r="A592">
            <v>1987</v>
          </cell>
          <cell r="C592" t="str">
            <v>LA</v>
          </cell>
          <cell r="D592">
            <v>151139000</v>
          </cell>
          <cell r="G592">
            <v>700152000</v>
          </cell>
          <cell r="J592">
            <v>6306000</v>
          </cell>
          <cell r="L592">
            <v>305894016</v>
          </cell>
          <cell r="M592">
            <v>1098701952</v>
          </cell>
        </row>
        <row r="593">
          <cell r="A593">
            <v>1987</v>
          </cell>
          <cell r="C593" t="str">
            <v>ME</v>
          </cell>
          <cell r="D593">
            <v>33795000</v>
          </cell>
          <cell r="G593">
            <v>179357000</v>
          </cell>
          <cell r="J593">
            <v>1855000</v>
          </cell>
          <cell r="L593">
            <v>68632000</v>
          </cell>
          <cell r="M593">
            <v>285728000</v>
          </cell>
        </row>
        <row r="594">
          <cell r="A594">
            <v>1987</v>
          </cell>
          <cell r="C594" t="str">
            <v>MD</v>
          </cell>
          <cell r="D594">
            <v>118184000</v>
          </cell>
          <cell r="G594">
            <v>961269000</v>
          </cell>
          <cell r="J594">
            <v>34841000</v>
          </cell>
          <cell r="L594">
            <v>285340992</v>
          </cell>
          <cell r="M594">
            <v>1440428032</v>
          </cell>
        </row>
        <row r="595">
          <cell r="A595">
            <v>1987</v>
          </cell>
          <cell r="C595" t="str">
            <v>MA</v>
          </cell>
          <cell r="D595">
            <v>112318000</v>
          </cell>
          <cell r="G595">
            <v>820380000</v>
          </cell>
          <cell r="J595">
            <v>6592000</v>
          </cell>
          <cell r="L595">
            <v>224218000</v>
          </cell>
          <cell r="M595">
            <v>1211129984</v>
          </cell>
        </row>
        <row r="596">
          <cell r="A596">
            <v>1987</v>
          </cell>
          <cell r="C596" t="str">
            <v>MI</v>
          </cell>
          <cell r="D596">
            <v>345276000</v>
          </cell>
          <cell r="G596">
            <v>2383438000</v>
          </cell>
          <cell r="J596">
            <v>34099000</v>
          </cell>
          <cell r="L596">
            <v>699228032</v>
          </cell>
          <cell r="M596">
            <v>3553278976</v>
          </cell>
        </row>
        <row r="597">
          <cell r="A597">
            <v>1987</v>
          </cell>
          <cell r="C597" t="str">
            <v>MN</v>
          </cell>
          <cell r="D597">
            <v>138128000</v>
          </cell>
          <cell r="G597">
            <v>1160369000</v>
          </cell>
          <cell r="J597">
            <v>12143000</v>
          </cell>
          <cell r="L597">
            <v>289508992</v>
          </cell>
          <cell r="M597">
            <v>1687960064</v>
          </cell>
        </row>
        <row r="598">
          <cell r="A598">
            <v>1987</v>
          </cell>
          <cell r="C598" t="str">
            <v>MS</v>
          </cell>
          <cell r="D598">
            <v>79571000</v>
          </cell>
          <cell r="G598">
            <v>477571000</v>
          </cell>
          <cell r="J598">
            <v>1066000</v>
          </cell>
          <cell r="L598">
            <v>154546000</v>
          </cell>
          <cell r="M598">
            <v>697558016</v>
          </cell>
        </row>
        <row r="599">
          <cell r="A599">
            <v>1987</v>
          </cell>
          <cell r="C599" t="str">
            <v>MO</v>
          </cell>
          <cell r="D599">
            <v>100355000</v>
          </cell>
          <cell r="G599">
            <v>874885000</v>
          </cell>
          <cell r="J599">
            <v>22423000</v>
          </cell>
          <cell r="L599">
            <v>235524992</v>
          </cell>
          <cell r="M599">
            <v>1394109952</v>
          </cell>
        </row>
        <row r="600">
          <cell r="A600">
            <v>1987</v>
          </cell>
          <cell r="C600" t="str">
            <v>MT</v>
          </cell>
          <cell r="D600">
            <v>29062000</v>
          </cell>
          <cell r="G600">
            <v>133496000</v>
          </cell>
          <cell r="J600">
            <v>224000</v>
          </cell>
          <cell r="L600">
            <v>55986000</v>
          </cell>
          <cell r="M600">
            <v>204032992</v>
          </cell>
        </row>
        <row r="601">
          <cell r="A601">
            <v>1987</v>
          </cell>
          <cell r="C601" t="str">
            <v>NE</v>
          </cell>
          <cell r="D601">
            <v>59736000</v>
          </cell>
          <cell r="G601">
            <v>379392000</v>
          </cell>
          <cell r="J601">
            <v>7143000</v>
          </cell>
          <cell r="L601">
            <v>122570000</v>
          </cell>
          <cell r="M601">
            <v>570323968</v>
          </cell>
        </row>
        <row r="602">
          <cell r="A602">
            <v>1987</v>
          </cell>
          <cell r="C602" t="str">
            <v>NV</v>
          </cell>
          <cell r="D602">
            <v>16180000</v>
          </cell>
          <cell r="G602">
            <v>168735000</v>
          </cell>
          <cell r="J602">
            <v>1283000</v>
          </cell>
          <cell r="L602">
            <v>31618000</v>
          </cell>
          <cell r="M602">
            <v>234664992</v>
          </cell>
        </row>
        <row r="603">
          <cell r="A603">
            <v>1987</v>
          </cell>
          <cell r="C603" t="str">
            <v>NH</v>
          </cell>
          <cell r="D603">
            <v>29838000</v>
          </cell>
          <cell r="G603">
            <v>129935000</v>
          </cell>
          <cell r="J603">
            <v>125000</v>
          </cell>
          <cell r="L603">
            <v>55579000</v>
          </cell>
          <cell r="M603">
            <v>273543008</v>
          </cell>
        </row>
        <row r="604">
          <cell r="A604">
            <v>1987</v>
          </cell>
          <cell r="C604" t="str">
            <v>NJ</v>
          </cell>
          <cell r="D604">
            <v>113025000</v>
          </cell>
          <cell r="G604">
            <v>1349564000</v>
          </cell>
          <cell r="J604">
            <v>15148000</v>
          </cell>
          <cell r="L604">
            <v>246240992</v>
          </cell>
          <cell r="M604">
            <v>1887217024</v>
          </cell>
        </row>
        <row r="605">
          <cell r="A605">
            <v>1987</v>
          </cell>
          <cell r="C605" t="str">
            <v>NM</v>
          </cell>
          <cell r="D605">
            <v>49308000</v>
          </cell>
          <cell r="G605">
            <v>345063000</v>
          </cell>
          <cell r="J605">
            <v>13697000</v>
          </cell>
          <cell r="L605">
            <v>127863000</v>
          </cell>
          <cell r="M605">
            <v>498252992</v>
          </cell>
        </row>
        <row r="606">
          <cell r="A606">
            <v>1987</v>
          </cell>
          <cell r="C606" t="str">
            <v>NY</v>
          </cell>
          <cell r="D606">
            <v>220091000</v>
          </cell>
          <cell r="G606">
            <v>3216268000</v>
          </cell>
          <cell r="J606">
            <v>0</v>
          </cell>
          <cell r="L606">
            <v>403492992</v>
          </cell>
          <cell r="M606">
            <v>4805045760</v>
          </cell>
        </row>
        <row r="607">
          <cell r="A607">
            <v>1987</v>
          </cell>
          <cell r="C607" t="str">
            <v>NC</v>
          </cell>
          <cell r="D607">
            <v>265353000</v>
          </cell>
          <cell r="G607">
            <v>1433098000</v>
          </cell>
          <cell r="J607">
            <v>19878000</v>
          </cell>
          <cell r="L607">
            <v>513238016</v>
          </cell>
          <cell r="M607">
            <v>2132240000</v>
          </cell>
        </row>
        <row r="608">
          <cell r="A608">
            <v>1987</v>
          </cell>
          <cell r="C608" t="str">
            <v>ND</v>
          </cell>
          <cell r="D608">
            <v>53189000</v>
          </cell>
          <cell r="G608">
            <v>202960000</v>
          </cell>
          <cell r="J608">
            <v>2254000</v>
          </cell>
          <cell r="L608">
            <v>97125000</v>
          </cell>
          <cell r="M608">
            <v>288783008</v>
          </cell>
        </row>
        <row r="609">
          <cell r="A609">
            <v>1987</v>
          </cell>
          <cell r="C609" t="str">
            <v>OH</v>
          </cell>
          <cell r="D609">
            <v>271795000</v>
          </cell>
          <cell r="G609">
            <v>2061602000</v>
          </cell>
          <cell r="J609">
            <v>35929000</v>
          </cell>
          <cell r="L609">
            <v>602774976</v>
          </cell>
          <cell r="M609">
            <v>3282939904</v>
          </cell>
        </row>
        <row r="610">
          <cell r="A610">
            <v>1987</v>
          </cell>
          <cell r="C610" t="str">
            <v>OK</v>
          </cell>
          <cell r="D610">
            <v>211166000</v>
          </cell>
          <cell r="G610">
            <v>517021000</v>
          </cell>
          <cell r="J610">
            <v>7686000</v>
          </cell>
          <cell r="L610">
            <v>415676992</v>
          </cell>
          <cell r="M610">
            <v>703308992</v>
          </cell>
        </row>
        <row r="611">
          <cell r="A611">
            <v>1987</v>
          </cell>
          <cell r="C611" t="str">
            <v>OR</v>
          </cell>
          <cell r="D611">
            <v>75344000</v>
          </cell>
          <cell r="G611">
            <v>680402000</v>
          </cell>
          <cell r="J611">
            <v>9594000</v>
          </cell>
          <cell r="L611">
            <v>155712992</v>
          </cell>
          <cell r="M611">
            <v>971990976</v>
          </cell>
        </row>
        <row r="612">
          <cell r="A612">
            <v>1987</v>
          </cell>
          <cell r="C612" t="str">
            <v>PA</v>
          </cell>
          <cell r="D612">
            <v>235919000</v>
          </cell>
          <cell r="G612">
            <v>1199726000</v>
          </cell>
          <cell r="J612">
            <v>7739000</v>
          </cell>
          <cell r="L612">
            <v>450459008</v>
          </cell>
          <cell r="M612">
            <v>1986432000</v>
          </cell>
        </row>
        <row r="613">
          <cell r="A613">
            <v>1987</v>
          </cell>
          <cell r="C613" t="str">
            <v>RI</v>
          </cell>
          <cell r="D613">
            <v>28358000</v>
          </cell>
          <cell r="G613">
            <v>169252000</v>
          </cell>
          <cell r="J613">
            <v>182000</v>
          </cell>
          <cell r="L613">
            <v>55618000</v>
          </cell>
          <cell r="M613">
            <v>226068000</v>
          </cell>
        </row>
        <row r="614">
          <cell r="A614">
            <v>1987</v>
          </cell>
          <cell r="C614" t="str">
            <v>SC</v>
          </cell>
          <cell r="D614">
            <v>115489000</v>
          </cell>
          <cell r="G614">
            <v>711211000</v>
          </cell>
          <cell r="J614">
            <v>10799000</v>
          </cell>
          <cell r="L614">
            <v>250798000</v>
          </cell>
          <cell r="M614">
            <v>1009155968</v>
          </cell>
        </row>
        <row r="615">
          <cell r="A615">
            <v>1987</v>
          </cell>
          <cell r="C615" t="str">
            <v>SD</v>
          </cell>
          <cell r="D615">
            <v>14047000</v>
          </cell>
          <cell r="G615">
            <v>138283000</v>
          </cell>
          <cell r="J615">
            <v>466000</v>
          </cell>
          <cell r="L615">
            <v>31705000</v>
          </cell>
          <cell r="M615">
            <v>209452000</v>
          </cell>
        </row>
        <row r="616">
          <cell r="A616">
            <v>1987</v>
          </cell>
          <cell r="C616" t="str">
            <v>TN</v>
          </cell>
          <cell r="D616">
            <v>113345000</v>
          </cell>
          <cell r="G616">
            <v>833717000</v>
          </cell>
          <cell r="J616">
            <v>999000</v>
          </cell>
          <cell r="L616">
            <v>211167008</v>
          </cell>
          <cell r="M616">
            <v>1150402944</v>
          </cell>
        </row>
        <row r="617">
          <cell r="A617">
            <v>1987</v>
          </cell>
          <cell r="C617" t="str">
            <v>TX</v>
          </cell>
          <cell r="D617">
            <v>362272000</v>
          </cell>
          <cell r="G617">
            <v>3441446000</v>
          </cell>
          <cell r="J617">
            <v>26469000</v>
          </cell>
          <cell r="L617">
            <v>856982016</v>
          </cell>
          <cell r="M617">
            <v>4990678016</v>
          </cell>
        </row>
        <row r="618">
          <cell r="A618">
            <v>1987</v>
          </cell>
          <cell r="C618" t="str">
            <v>US</v>
          </cell>
          <cell r="D618">
            <v>6401602000</v>
          </cell>
          <cell r="G618">
            <v>48010261000</v>
          </cell>
          <cell r="J618">
            <v>562294000</v>
          </cell>
          <cell r="L618">
            <v>13208440832</v>
          </cell>
          <cell r="M618">
            <v>70387892224</v>
          </cell>
        </row>
        <row r="619">
          <cell r="A619">
            <v>1987</v>
          </cell>
          <cell r="C619" t="str">
            <v>UT</v>
          </cell>
          <cell r="D619">
            <v>69363000</v>
          </cell>
          <cell r="G619">
            <v>497129000</v>
          </cell>
          <cell r="J619">
            <v>202000</v>
          </cell>
          <cell r="L619">
            <v>128719000</v>
          </cell>
          <cell r="M619">
            <v>750049984</v>
          </cell>
        </row>
        <row r="620">
          <cell r="A620">
            <v>1987</v>
          </cell>
          <cell r="C620" t="str">
            <v>VT</v>
          </cell>
          <cell r="D620">
            <v>29842000</v>
          </cell>
          <cell r="G620">
            <v>144337000</v>
          </cell>
          <cell r="J620">
            <v>2298000</v>
          </cell>
          <cell r="L620">
            <v>57467000</v>
          </cell>
          <cell r="M620">
            <v>242412000</v>
          </cell>
        </row>
        <row r="621">
          <cell r="A621">
            <v>1987</v>
          </cell>
          <cell r="C621" t="str">
            <v>VA</v>
          </cell>
          <cell r="D621">
            <v>236992000</v>
          </cell>
          <cell r="G621">
            <v>1241542000</v>
          </cell>
          <cell r="J621">
            <v>10186000</v>
          </cell>
          <cell r="L621">
            <v>471828000</v>
          </cell>
          <cell r="M621">
            <v>1816264960</v>
          </cell>
        </row>
        <row r="622">
          <cell r="A622">
            <v>1987</v>
          </cell>
          <cell r="C622" t="str">
            <v>WA</v>
          </cell>
          <cell r="D622">
            <v>140583000</v>
          </cell>
          <cell r="G622">
            <v>1074211000</v>
          </cell>
          <cell r="J622">
            <v>28479000</v>
          </cell>
          <cell r="L622">
            <v>327460992</v>
          </cell>
          <cell r="M622">
            <v>1518164992</v>
          </cell>
        </row>
        <row r="623">
          <cell r="A623">
            <v>1987</v>
          </cell>
          <cell r="C623" t="str">
            <v>WV</v>
          </cell>
          <cell r="D623">
            <v>77494000</v>
          </cell>
          <cell r="G623">
            <v>275179000</v>
          </cell>
          <cell r="J623">
            <v>1297000</v>
          </cell>
          <cell r="L623">
            <v>143466000</v>
          </cell>
          <cell r="M623">
            <v>365494016</v>
          </cell>
        </row>
        <row r="624">
          <cell r="A624">
            <v>1987</v>
          </cell>
          <cell r="C624" t="str">
            <v>WI</v>
          </cell>
          <cell r="D624">
            <v>170329000</v>
          </cell>
          <cell r="G624">
            <v>1328135000</v>
          </cell>
          <cell r="J624">
            <v>21672000</v>
          </cell>
          <cell r="L624">
            <v>350001984</v>
          </cell>
          <cell r="M624">
            <v>1856637056</v>
          </cell>
        </row>
        <row r="625">
          <cell r="A625">
            <v>1987</v>
          </cell>
          <cell r="C625" t="str">
            <v>WY</v>
          </cell>
          <cell r="D625">
            <v>18973000</v>
          </cell>
          <cell r="G625">
            <v>160396000</v>
          </cell>
          <cell r="J625">
            <v>932000</v>
          </cell>
          <cell r="L625">
            <v>40324000</v>
          </cell>
          <cell r="M625">
            <v>207688992</v>
          </cell>
        </row>
        <row r="626">
          <cell r="A626">
            <v>1988</v>
          </cell>
          <cell r="C626" t="str">
            <v>AL</v>
          </cell>
          <cell r="D626">
            <v>122769000</v>
          </cell>
          <cell r="G626">
            <v>867328000</v>
          </cell>
          <cell r="J626">
            <v>3653000</v>
          </cell>
          <cell r="L626">
            <v>243692000</v>
          </cell>
          <cell r="M626">
            <v>1341753984</v>
          </cell>
        </row>
        <row r="627">
          <cell r="A627">
            <v>1988</v>
          </cell>
          <cell r="C627" t="str">
            <v>AK</v>
          </cell>
          <cell r="D627">
            <v>12430000</v>
          </cell>
          <cell r="G627">
            <v>199388000</v>
          </cell>
          <cell r="J627">
            <v>107000</v>
          </cell>
          <cell r="L627">
            <v>25175000</v>
          </cell>
          <cell r="M627">
            <v>265712992</v>
          </cell>
        </row>
        <row r="628">
          <cell r="A628">
            <v>1988</v>
          </cell>
          <cell r="C628" t="str">
            <v>AZ</v>
          </cell>
          <cell r="D628">
            <v>150475000</v>
          </cell>
          <cell r="G628">
            <v>884334000</v>
          </cell>
          <cell r="J628">
            <v>21399000</v>
          </cell>
          <cell r="L628">
            <v>337739008</v>
          </cell>
          <cell r="M628">
            <v>1330190976</v>
          </cell>
        </row>
        <row r="629">
          <cell r="A629">
            <v>1988</v>
          </cell>
          <cell r="C629" t="str">
            <v>AR</v>
          </cell>
          <cell r="D629">
            <v>65770000</v>
          </cell>
          <cell r="G629">
            <v>380372000</v>
          </cell>
          <cell r="J629">
            <v>1362000</v>
          </cell>
          <cell r="L629">
            <v>137790000</v>
          </cell>
          <cell r="M629">
            <v>534792992</v>
          </cell>
        </row>
        <row r="630">
          <cell r="A630">
            <v>1988</v>
          </cell>
          <cell r="C630" t="str">
            <v>CA</v>
          </cell>
          <cell r="D630">
            <v>451969000</v>
          </cell>
          <cell r="G630">
            <v>7804970000</v>
          </cell>
          <cell r="J630">
            <v>31312000</v>
          </cell>
          <cell r="L630">
            <v>947523968</v>
          </cell>
          <cell r="M630">
            <v>10270784512</v>
          </cell>
        </row>
        <row r="631">
          <cell r="A631">
            <v>1988</v>
          </cell>
          <cell r="C631" t="str">
            <v>CO</v>
          </cell>
          <cell r="D631">
            <v>144313000</v>
          </cell>
          <cell r="G631">
            <v>763365000</v>
          </cell>
          <cell r="J631">
            <v>21803000</v>
          </cell>
          <cell r="L631">
            <v>317396000</v>
          </cell>
          <cell r="M631">
            <v>1241464960</v>
          </cell>
        </row>
        <row r="632">
          <cell r="A632">
            <v>1988</v>
          </cell>
          <cell r="C632" t="str">
            <v>CT</v>
          </cell>
          <cell r="D632">
            <v>69450000</v>
          </cell>
          <cell r="G632">
            <v>469568000</v>
          </cell>
          <cell r="J632">
            <v>5709000</v>
          </cell>
          <cell r="L632">
            <v>133249000</v>
          </cell>
          <cell r="M632">
            <v>652916992</v>
          </cell>
        </row>
        <row r="633">
          <cell r="A633">
            <v>1988</v>
          </cell>
          <cell r="C633" t="str">
            <v>DE</v>
          </cell>
          <cell r="D633">
            <v>35779000</v>
          </cell>
          <cell r="G633">
            <v>228250000</v>
          </cell>
          <cell r="J633">
            <v>30000</v>
          </cell>
          <cell r="L633">
            <v>70146000</v>
          </cell>
          <cell r="M633">
            <v>350275008</v>
          </cell>
        </row>
        <row r="634">
          <cell r="A634">
            <v>1988</v>
          </cell>
          <cell r="C634" t="str">
            <v>DC</v>
          </cell>
          <cell r="D634">
            <v>0</v>
          </cell>
          <cell r="G634">
            <v>78909000</v>
          </cell>
          <cell r="J634">
            <v>0</v>
          </cell>
          <cell r="L634">
            <v>0</v>
          </cell>
          <cell r="M634">
            <v>96906000</v>
          </cell>
        </row>
        <row r="635">
          <cell r="A635">
            <v>1988</v>
          </cell>
          <cell r="C635" t="str">
            <v>FL</v>
          </cell>
          <cell r="D635">
            <v>152149000</v>
          </cell>
          <cell r="G635">
            <v>1588710000</v>
          </cell>
          <cell r="J635">
            <v>11049000</v>
          </cell>
          <cell r="L635">
            <v>293483008</v>
          </cell>
          <cell r="M635">
            <v>2184077056</v>
          </cell>
        </row>
        <row r="636">
          <cell r="A636">
            <v>1988</v>
          </cell>
          <cell r="C636" t="str">
            <v>GA</v>
          </cell>
          <cell r="D636">
            <v>122503000</v>
          </cell>
          <cell r="G636">
            <v>966042000</v>
          </cell>
          <cell r="J636">
            <v>7729000</v>
          </cell>
          <cell r="L636">
            <v>239783008</v>
          </cell>
          <cell r="M636">
            <v>1445415040</v>
          </cell>
        </row>
        <row r="637">
          <cell r="A637">
            <v>1988</v>
          </cell>
          <cell r="C637" t="str">
            <v>HI</v>
          </cell>
          <cell r="D637">
            <v>34720000</v>
          </cell>
          <cell r="G637">
            <v>239426000</v>
          </cell>
          <cell r="J637">
            <v>553000</v>
          </cell>
          <cell r="L637">
            <v>62067000</v>
          </cell>
          <cell r="M637">
            <v>328955008</v>
          </cell>
        </row>
        <row r="638">
          <cell r="A638">
            <v>1988</v>
          </cell>
          <cell r="C638" t="str">
            <v>ID</v>
          </cell>
          <cell r="D638">
            <v>26561000</v>
          </cell>
          <cell r="G638">
            <v>190374000</v>
          </cell>
          <cell r="J638">
            <v>740000</v>
          </cell>
          <cell r="L638">
            <v>62601000</v>
          </cell>
          <cell r="M638">
            <v>266564000</v>
          </cell>
        </row>
        <row r="639">
          <cell r="A639">
            <v>1988</v>
          </cell>
          <cell r="C639" t="str">
            <v>IL</v>
          </cell>
          <cell r="D639">
            <v>260607000</v>
          </cell>
          <cell r="G639">
            <v>1981025000</v>
          </cell>
          <cell r="J639">
            <v>48234000</v>
          </cell>
          <cell r="L639">
            <v>580592000</v>
          </cell>
          <cell r="M639">
            <v>3186650112</v>
          </cell>
        </row>
        <row r="640">
          <cell r="A640">
            <v>1988</v>
          </cell>
          <cell r="C640" t="str">
            <v>IN</v>
          </cell>
          <cell r="D640">
            <v>288849000</v>
          </cell>
          <cell r="G640">
            <v>1114175000</v>
          </cell>
          <cell r="J640">
            <v>29352000</v>
          </cell>
          <cell r="L640">
            <v>580499008</v>
          </cell>
          <cell r="M640">
            <v>1823431936</v>
          </cell>
        </row>
        <row r="641">
          <cell r="A641">
            <v>1988</v>
          </cell>
          <cell r="C641" t="str">
            <v>IA</v>
          </cell>
          <cell r="D641">
            <v>143037000</v>
          </cell>
          <cell r="G641">
            <v>810778000</v>
          </cell>
          <cell r="J641">
            <v>71823000</v>
          </cell>
          <cell r="L641">
            <v>413632992</v>
          </cell>
          <cell r="M641">
            <v>1190178944</v>
          </cell>
        </row>
        <row r="642">
          <cell r="A642">
            <v>1988</v>
          </cell>
          <cell r="C642" t="str">
            <v>KS</v>
          </cell>
          <cell r="D642">
            <v>85625000</v>
          </cell>
          <cell r="G642">
            <v>631077000</v>
          </cell>
          <cell r="J642">
            <v>2714000</v>
          </cell>
          <cell r="L642">
            <v>169704992</v>
          </cell>
          <cell r="M642">
            <v>874990976</v>
          </cell>
        </row>
        <row r="643">
          <cell r="A643">
            <v>1988</v>
          </cell>
          <cell r="C643" t="str">
            <v>KY</v>
          </cell>
          <cell r="D643">
            <v>103427000</v>
          </cell>
          <cell r="G643">
            <v>705762000</v>
          </cell>
          <cell r="J643">
            <v>1002000</v>
          </cell>
          <cell r="L643">
            <v>202920992</v>
          </cell>
          <cell r="M643">
            <v>1067649024</v>
          </cell>
        </row>
        <row r="644">
          <cell r="A644">
            <v>1988</v>
          </cell>
          <cell r="C644" t="str">
            <v>LA</v>
          </cell>
          <cell r="D644">
            <v>156188000</v>
          </cell>
          <cell r="G644">
            <v>721836000</v>
          </cell>
          <cell r="J644">
            <v>4683000</v>
          </cell>
          <cell r="L644">
            <v>316376000</v>
          </cell>
          <cell r="M644">
            <v>1137160960</v>
          </cell>
        </row>
        <row r="645">
          <cell r="A645">
            <v>1988</v>
          </cell>
          <cell r="C645" t="str">
            <v>ME</v>
          </cell>
          <cell r="D645">
            <v>35007000</v>
          </cell>
          <cell r="G645">
            <v>207464000</v>
          </cell>
          <cell r="J645">
            <v>1306000</v>
          </cell>
          <cell r="L645">
            <v>71242000</v>
          </cell>
          <cell r="M645">
            <v>304590016</v>
          </cell>
        </row>
        <row r="646">
          <cell r="A646">
            <v>1988</v>
          </cell>
          <cell r="C646" t="str">
            <v>MD</v>
          </cell>
          <cell r="D646">
            <v>136912000</v>
          </cell>
          <cell r="G646">
            <v>951203000</v>
          </cell>
          <cell r="J646">
            <v>18717000</v>
          </cell>
          <cell r="L646">
            <v>294433984</v>
          </cell>
          <cell r="M646">
            <v>1511607040</v>
          </cell>
        </row>
        <row r="647">
          <cell r="A647">
            <v>1988</v>
          </cell>
          <cell r="C647" t="str">
            <v>MA</v>
          </cell>
          <cell r="D647">
            <v>107104000</v>
          </cell>
          <cell r="G647">
            <v>921322000</v>
          </cell>
          <cell r="J647">
            <v>9520000</v>
          </cell>
          <cell r="L647">
            <v>226303008</v>
          </cell>
          <cell r="M647">
            <v>1315096064</v>
          </cell>
        </row>
        <row r="648">
          <cell r="A648">
            <v>1988</v>
          </cell>
          <cell r="C648" t="str">
            <v>MI</v>
          </cell>
          <cell r="D648">
            <v>370978000</v>
          </cell>
          <cell r="G648">
            <v>2435516000</v>
          </cell>
          <cell r="J648">
            <v>367918000</v>
          </cell>
          <cell r="L648">
            <v>1097698944</v>
          </cell>
          <cell r="M648">
            <v>3676169984</v>
          </cell>
        </row>
        <row r="649">
          <cell r="A649">
            <v>1988</v>
          </cell>
          <cell r="C649" t="str">
            <v>MN</v>
          </cell>
          <cell r="D649">
            <v>133703000</v>
          </cell>
          <cell r="G649">
            <v>1145540000</v>
          </cell>
          <cell r="J649">
            <v>11678000</v>
          </cell>
          <cell r="L649">
            <v>279024992</v>
          </cell>
          <cell r="M649">
            <v>1706084992</v>
          </cell>
        </row>
        <row r="650">
          <cell r="A650">
            <v>1988</v>
          </cell>
          <cell r="C650" t="str">
            <v>MS</v>
          </cell>
          <cell r="D650">
            <v>79893000</v>
          </cell>
          <cell r="G650">
            <v>507464000</v>
          </cell>
          <cell r="J650">
            <v>2503000</v>
          </cell>
          <cell r="L650">
            <v>165080992</v>
          </cell>
          <cell r="M650">
            <v>744737984</v>
          </cell>
        </row>
        <row r="651">
          <cell r="A651">
            <v>1988</v>
          </cell>
          <cell r="C651" t="str">
            <v>MO</v>
          </cell>
          <cell r="D651">
            <v>110258000</v>
          </cell>
          <cell r="G651">
            <v>788169000</v>
          </cell>
          <cell r="J651">
            <v>7757000</v>
          </cell>
          <cell r="L651">
            <v>235335008</v>
          </cell>
          <cell r="M651">
            <v>1357532032</v>
          </cell>
        </row>
        <row r="652">
          <cell r="A652">
            <v>1988</v>
          </cell>
          <cell r="C652" t="str">
            <v>MT</v>
          </cell>
          <cell r="D652">
            <v>32434000</v>
          </cell>
          <cell r="G652">
            <v>134644000</v>
          </cell>
          <cell r="J652">
            <v>1012000</v>
          </cell>
          <cell r="L652">
            <v>65077000</v>
          </cell>
          <cell r="M652">
            <v>187680000</v>
          </cell>
        </row>
        <row r="653">
          <cell r="A653">
            <v>1988</v>
          </cell>
          <cell r="C653" t="str">
            <v>NE</v>
          </cell>
          <cell r="D653">
            <v>64394000</v>
          </cell>
          <cell r="G653">
            <v>363894000</v>
          </cell>
          <cell r="J653">
            <v>9563000</v>
          </cell>
          <cell r="L653">
            <v>133960000</v>
          </cell>
          <cell r="M653">
            <v>552489984</v>
          </cell>
        </row>
        <row r="654">
          <cell r="A654">
            <v>1988</v>
          </cell>
          <cell r="C654" t="str">
            <v>NV</v>
          </cell>
          <cell r="D654">
            <v>15732000</v>
          </cell>
          <cell r="G654">
            <v>173449000</v>
          </cell>
          <cell r="J654">
            <v>5058000</v>
          </cell>
          <cell r="L654">
            <v>42231000</v>
          </cell>
          <cell r="M654">
            <v>286686016</v>
          </cell>
        </row>
        <row r="655">
          <cell r="A655">
            <v>1988</v>
          </cell>
          <cell r="C655" t="str">
            <v>NH</v>
          </cell>
          <cell r="D655">
            <v>32602000</v>
          </cell>
          <cell r="G655">
            <v>166868000</v>
          </cell>
          <cell r="J655">
            <v>0</v>
          </cell>
          <cell r="L655">
            <v>64859000</v>
          </cell>
          <cell r="M655">
            <v>268246000</v>
          </cell>
        </row>
        <row r="656">
          <cell r="A656">
            <v>1988</v>
          </cell>
          <cell r="C656" t="str">
            <v>NJ</v>
          </cell>
          <cell r="D656">
            <v>125813000</v>
          </cell>
          <cell r="G656">
            <v>1321947000</v>
          </cell>
          <cell r="J656">
            <v>19441000</v>
          </cell>
          <cell r="L656">
            <v>285264000</v>
          </cell>
          <cell r="M656">
            <v>2052770944</v>
          </cell>
        </row>
        <row r="657">
          <cell r="A657">
            <v>1988</v>
          </cell>
          <cell r="C657" t="str">
            <v>NM</v>
          </cell>
          <cell r="D657">
            <v>55630000</v>
          </cell>
          <cell r="G657">
            <v>392499000</v>
          </cell>
          <cell r="J657">
            <v>759000</v>
          </cell>
          <cell r="L657">
            <v>114406000</v>
          </cell>
          <cell r="M657">
            <v>568854016</v>
          </cell>
        </row>
        <row r="658">
          <cell r="A658">
            <v>1988</v>
          </cell>
          <cell r="C658" t="str">
            <v>NY</v>
          </cell>
          <cell r="D658">
            <v>234202000</v>
          </cell>
          <cell r="G658">
            <v>3430195000</v>
          </cell>
          <cell r="J658">
            <v>0</v>
          </cell>
          <cell r="L658">
            <v>434028992</v>
          </cell>
          <cell r="M658">
            <v>4727824896</v>
          </cell>
        </row>
        <row r="659">
          <cell r="A659">
            <v>1988</v>
          </cell>
          <cell r="C659" t="str">
            <v>NC</v>
          </cell>
          <cell r="D659">
            <v>237483000</v>
          </cell>
          <cell r="G659">
            <v>1540767000</v>
          </cell>
          <cell r="J659">
            <v>23331000</v>
          </cell>
          <cell r="L659">
            <v>480048000</v>
          </cell>
          <cell r="M659">
            <v>2279020032</v>
          </cell>
        </row>
        <row r="660">
          <cell r="A660">
            <v>1988</v>
          </cell>
          <cell r="C660" t="str">
            <v>ND</v>
          </cell>
          <cell r="D660">
            <v>54165000</v>
          </cell>
          <cell r="G660">
            <v>197533000</v>
          </cell>
          <cell r="J660">
            <v>5471000</v>
          </cell>
          <cell r="L660">
            <v>116159000</v>
          </cell>
          <cell r="M660">
            <v>293960992</v>
          </cell>
        </row>
        <row r="661">
          <cell r="A661">
            <v>1988</v>
          </cell>
          <cell r="C661" t="str">
            <v>OH</v>
          </cell>
          <cell r="D661">
            <v>287991000</v>
          </cell>
          <cell r="G661">
            <v>1961592000</v>
          </cell>
          <cell r="J661">
            <v>9812000</v>
          </cell>
          <cell r="L661">
            <v>555176000</v>
          </cell>
          <cell r="M661">
            <v>3179527936</v>
          </cell>
        </row>
        <row r="662">
          <cell r="A662">
            <v>1988</v>
          </cell>
          <cell r="C662" t="str">
            <v>OK</v>
          </cell>
          <cell r="D662">
            <v>205738000</v>
          </cell>
          <cell r="G662">
            <v>585498000</v>
          </cell>
          <cell r="J662">
            <v>13210000</v>
          </cell>
          <cell r="L662">
            <v>424310016</v>
          </cell>
          <cell r="M662">
            <v>819720000</v>
          </cell>
        </row>
        <row r="663">
          <cell r="A663">
            <v>1988</v>
          </cell>
          <cell r="C663" t="str">
            <v>OR</v>
          </cell>
          <cell r="D663">
            <v>81846000</v>
          </cell>
          <cell r="G663">
            <v>705996000</v>
          </cell>
          <cell r="J663">
            <v>13110000</v>
          </cell>
          <cell r="L663">
            <v>186440000</v>
          </cell>
          <cell r="M663">
            <v>1022380032</v>
          </cell>
        </row>
        <row r="664">
          <cell r="A664">
            <v>1988</v>
          </cell>
          <cell r="C664" t="str">
            <v>PA</v>
          </cell>
          <cell r="D664">
            <v>241400000</v>
          </cell>
          <cell r="G664">
            <v>1228596000</v>
          </cell>
          <cell r="J664">
            <v>4437000</v>
          </cell>
          <cell r="L664">
            <v>494204992</v>
          </cell>
          <cell r="M664">
            <v>2003652992</v>
          </cell>
        </row>
        <row r="665">
          <cell r="A665">
            <v>1988</v>
          </cell>
          <cell r="C665" t="str">
            <v>RI</v>
          </cell>
          <cell r="D665">
            <v>31675000</v>
          </cell>
          <cell r="G665">
            <v>189294000</v>
          </cell>
          <cell r="J665">
            <v>921000</v>
          </cell>
          <cell r="L665">
            <v>63444000</v>
          </cell>
          <cell r="M665">
            <v>260564000</v>
          </cell>
        </row>
        <row r="666">
          <cell r="A666">
            <v>1988</v>
          </cell>
          <cell r="C666" t="str">
            <v>SC</v>
          </cell>
          <cell r="D666">
            <v>123251000</v>
          </cell>
          <cell r="G666">
            <v>689257000</v>
          </cell>
          <cell r="J666">
            <v>4609000</v>
          </cell>
          <cell r="L666">
            <v>248400000</v>
          </cell>
          <cell r="M666">
            <v>1017737984</v>
          </cell>
        </row>
        <row r="667">
          <cell r="A667">
            <v>1988</v>
          </cell>
          <cell r="C667" t="str">
            <v>SD</v>
          </cell>
          <cell r="D667">
            <v>18709000</v>
          </cell>
          <cell r="G667">
            <v>105550000</v>
          </cell>
          <cell r="J667">
            <v>264000</v>
          </cell>
          <cell r="L667">
            <v>37737000</v>
          </cell>
          <cell r="M667">
            <v>163832992</v>
          </cell>
        </row>
        <row r="668">
          <cell r="A668">
            <v>1988</v>
          </cell>
          <cell r="C668" t="str">
            <v>TN</v>
          </cell>
          <cell r="D668">
            <v>129705000</v>
          </cell>
          <cell r="G668">
            <v>890068000</v>
          </cell>
          <cell r="J668">
            <v>160000</v>
          </cell>
          <cell r="L668">
            <v>253984992</v>
          </cell>
          <cell r="M668">
            <v>1177394048</v>
          </cell>
        </row>
        <row r="669">
          <cell r="A669">
            <v>1988</v>
          </cell>
          <cell r="C669" t="str">
            <v>TX</v>
          </cell>
          <cell r="D669">
            <v>407430000</v>
          </cell>
          <cell r="G669">
            <v>3582195000</v>
          </cell>
          <cell r="J669">
            <v>10929000</v>
          </cell>
          <cell r="L669">
            <v>875884032</v>
          </cell>
          <cell r="M669">
            <v>5189634048</v>
          </cell>
        </row>
        <row r="670">
          <cell r="A670">
            <v>1988</v>
          </cell>
          <cell r="C670" t="str">
            <v>US</v>
          </cell>
          <cell r="D670">
            <v>6589453000</v>
          </cell>
          <cell r="G670">
            <v>50039926000</v>
          </cell>
          <cell r="J670">
            <v>870641000</v>
          </cell>
          <cell r="L670">
            <v>14056314880</v>
          </cell>
          <cell r="M670">
            <v>73348415488</v>
          </cell>
        </row>
        <row r="671">
          <cell r="A671">
            <v>1988</v>
          </cell>
          <cell r="C671" t="str">
            <v>UT</v>
          </cell>
          <cell r="D671">
            <v>74971000</v>
          </cell>
          <cell r="G671">
            <v>486342000</v>
          </cell>
          <cell r="J671">
            <v>2878000</v>
          </cell>
          <cell r="L671">
            <v>157567008</v>
          </cell>
          <cell r="M671">
            <v>679937024</v>
          </cell>
        </row>
        <row r="672">
          <cell r="A672">
            <v>1988</v>
          </cell>
          <cell r="C672" t="str">
            <v>VT</v>
          </cell>
          <cell r="D672">
            <v>30859000</v>
          </cell>
          <cell r="G672">
            <v>162587000</v>
          </cell>
          <cell r="J672">
            <v>4379000</v>
          </cell>
          <cell r="L672">
            <v>63953000</v>
          </cell>
          <cell r="M672">
            <v>291182016</v>
          </cell>
        </row>
        <row r="673">
          <cell r="A673">
            <v>1988</v>
          </cell>
          <cell r="C673" t="str">
            <v>VA</v>
          </cell>
          <cell r="D673">
            <v>257710000</v>
          </cell>
          <cell r="G673">
            <v>1262292000</v>
          </cell>
          <cell r="J673">
            <v>21101000</v>
          </cell>
          <cell r="L673">
            <v>535447008</v>
          </cell>
          <cell r="M673">
            <v>1923506048</v>
          </cell>
        </row>
        <row r="674">
          <cell r="A674">
            <v>1988</v>
          </cell>
          <cell r="C674" t="str">
            <v>WA</v>
          </cell>
          <cell r="D674">
            <v>171381000</v>
          </cell>
          <cell r="G674">
            <v>1105774000</v>
          </cell>
          <cell r="J674">
            <v>19517000</v>
          </cell>
          <cell r="L674">
            <v>372555008</v>
          </cell>
          <cell r="M674">
            <v>1631604992</v>
          </cell>
        </row>
        <row r="675">
          <cell r="A675">
            <v>1988</v>
          </cell>
          <cell r="C675" t="str">
            <v>WV</v>
          </cell>
          <cell r="D675">
            <v>78141000</v>
          </cell>
          <cell r="G675">
            <v>267902000</v>
          </cell>
          <cell r="J675">
            <v>1435000</v>
          </cell>
          <cell r="L675">
            <v>149440992</v>
          </cell>
          <cell r="M675">
            <v>364200000</v>
          </cell>
        </row>
        <row r="676">
          <cell r="A676">
            <v>1988</v>
          </cell>
          <cell r="C676" t="str">
            <v>WI</v>
          </cell>
          <cell r="D676">
            <v>175216000</v>
          </cell>
          <cell r="G676">
            <v>1354003000</v>
          </cell>
          <cell r="J676">
            <v>15175000</v>
          </cell>
          <cell r="L676">
            <v>355851008</v>
          </cell>
          <cell r="M676">
            <v>1985234944</v>
          </cell>
        </row>
        <row r="677">
          <cell r="A677">
            <v>1988</v>
          </cell>
          <cell r="C677" t="str">
            <v>WY</v>
          </cell>
          <cell r="D677">
            <v>20499000</v>
          </cell>
          <cell r="G677">
            <v>158817000</v>
          </cell>
          <cell r="J677">
            <v>1416000</v>
          </cell>
          <cell r="L677">
            <v>42397000</v>
          </cell>
          <cell r="M677">
            <v>215082000</v>
          </cell>
        </row>
        <row r="678">
          <cell r="A678">
            <v>1989</v>
          </cell>
          <cell r="C678" t="str">
            <v>AL</v>
          </cell>
          <cell r="D678">
            <v>138661000</v>
          </cell>
          <cell r="G678">
            <v>969034000</v>
          </cell>
          <cell r="J678">
            <v>6136000</v>
          </cell>
          <cell r="L678">
            <v>263328000</v>
          </cell>
          <cell r="M678">
            <v>1444984064</v>
          </cell>
        </row>
        <row r="679">
          <cell r="A679">
            <v>1989</v>
          </cell>
          <cell r="C679" t="str">
            <v>AK</v>
          </cell>
          <cell r="D679">
            <v>14641000</v>
          </cell>
          <cell r="G679">
            <v>202945000</v>
          </cell>
          <cell r="J679">
            <v>2441000</v>
          </cell>
          <cell r="L679">
            <v>32393000</v>
          </cell>
          <cell r="M679">
            <v>279480000</v>
          </cell>
        </row>
        <row r="680">
          <cell r="A680">
            <v>1989</v>
          </cell>
          <cell r="C680" t="str">
            <v>AZ</v>
          </cell>
          <cell r="D680">
            <v>161046000</v>
          </cell>
          <cell r="G680">
            <v>983943000</v>
          </cell>
          <cell r="J680">
            <v>20341000</v>
          </cell>
          <cell r="L680">
            <v>343820000</v>
          </cell>
          <cell r="M680">
            <v>1393874048</v>
          </cell>
        </row>
        <row r="681">
          <cell r="A681">
            <v>1989</v>
          </cell>
          <cell r="C681" t="str">
            <v>AR</v>
          </cell>
          <cell r="D681">
            <v>73688000</v>
          </cell>
          <cell r="G681">
            <v>434051000</v>
          </cell>
          <cell r="J681">
            <v>1078000</v>
          </cell>
          <cell r="L681">
            <v>141292992</v>
          </cell>
          <cell r="M681">
            <v>561334976</v>
          </cell>
        </row>
        <row r="682">
          <cell r="A682">
            <v>1989</v>
          </cell>
          <cell r="C682" t="str">
            <v>CA</v>
          </cell>
          <cell r="D682">
            <v>508956000</v>
          </cell>
          <cell r="G682">
            <v>8064458000</v>
          </cell>
          <cell r="J682">
            <v>87688000</v>
          </cell>
          <cell r="L682">
            <v>1154392064</v>
          </cell>
          <cell r="M682">
            <v>10651603968</v>
          </cell>
        </row>
        <row r="683">
          <cell r="A683">
            <v>1989</v>
          </cell>
          <cell r="C683" t="str">
            <v>CO</v>
          </cell>
          <cell r="D683">
            <v>154052000</v>
          </cell>
          <cell r="G683">
            <v>717994000</v>
          </cell>
          <cell r="J683">
            <v>26347000</v>
          </cell>
          <cell r="L683">
            <v>341439008</v>
          </cell>
          <cell r="M683">
            <v>1214491008</v>
          </cell>
        </row>
        <row r="684">
          <cell r="A684">
            <v>1989</v>
          </cell>
          <cell r="C684" t="str">
            <v>CT</v>
          </cell>
          <cell r="D684">
            <v>76017000</v>
          </cell>
          <cell r="G684">
            <v>546178000</v>
          </cell>
          <cell r="J684">
            <v>3757000</v>
          </cell>
          <cell r="L684">
            <v>134236000</v>
          </cell>
          <cell r="M684">
            <v>718732992</v>
          </cell>
        </row>
        <row r="685">
          <cell r="A685">
            <v>1989</v>
          </cell>
          <cell r="C685" t="str">
            <v>DE</v>
          </cell>
          <cell r="D685">
            <v>40164000</v>
          </cell>
          <cell r="G685">
            <v>252159000</v>
          </cell>
          <cell r="J685">
            <v>77000</v>
          </cell>
          <cell r="L685">
            <v>74476000</v>
          </cell>
          <cell r="M685">
            <v>387123008</v>
          </cell>
        </row>
        <row r="686">
          <cell r="A686">
            <v>1989</v>
          </cell>
          <cell r="C686" t="str">
            <v>DC</v>
          </cell>
          <cell r="D686">
            <v>0</v>
          </cell>
          <cell r="G686">
            <v>88309000</v>
          </cell>
          <cell r="J686">
            <v>0</v>
          </cell>
          <cell r="L686">
            <v>0</v>
          </cell>
          <cell r="M686">
            <v>107285000</v>
          </cell>
        </row>
        <row r="687">
          <cell r="A687">
            <v>1989</v>
          </cell>
          <cell r="C687" t="str">
            <v>FL</v>
          </cell>
          <cell r="D687">
            <v>168261000</v>
          </cell>
          <cell r="G687">
            <v>1877172000</v>
          </cell>
          <cell r="J687">
            <v>11635000</v>
          </cell>
          <cell r="L687">
            <v>319396992</v>
          </cell>
          <cell r="M687">
            <v>2839465984</v>
          </cell>
        </row>
        <row r="688">
          <cell r="A688">
            <v>1989</v>
          </cell>
          <cell r="C688" t="str">
            <v>GA</v>
          </cell>
          <cell r="D688">
            <v>138719000</v>
          </cell>
          <cell r="G688">
            <v>1058465000</v>
          </cell>
          <cell r="J688">
            <v>8164000</v>
          </cell>
          <cell r="L688">
            <v>266144992</v>
          </cell>
          <cell r="M688">
            <v>1614236032</v>
          </cell>
        </row>
        <row r="689">
          <cell r="A689">
            <v>1989</v>
          </cell>
          <cell r="C689" t="str">
            <v>HI</v>
          </cell>
          <cell r="D689">
            <v>38433000</v>
          </cell>
          <cell r="G689">
            <v>289733000</v>
          </cell>
          <cell r="J689">
            <v>1035000</v>
          </cell>
          <cell r="L689">
            <v>73851000</v>
          </cell>
          <cell r="M689">
            <v>396660000</v>
          </cell>
        </row>
        <row r="690">
          <cell r="A690">
            <v>1989</v>
          </cell>
          <cell r="C690" t="str">
            <v>ID</v>
          </cell>
          <cell r="D690">
            <v>29768000</v>
          </cell>
          <cell r="G690">
            <v>206287000</v>
          </cell>
          <cell r="J690">
            <v>1421000</v>
          </cell>
          <cell r="L690">
            <v>70058000</v>
          </cell>
          <cell r="M690">
            <v>312505984</v>
          </cell>
        </row>
        <row r="691">
          <cell r="A691">
            <v>1989</v>
          </cell>
          <cell r="C691" t="str">
            <v>IL</v>
          </cell>
          <cell r="D691">
            <v>277146000</v>
          </cell>
          <cell r="G691">
            <v>2179919000</v>
          </cell>
          <cell r="J691">
            <v>20854000</v>
          </cell>
          <cell r="L691">
            <v>544488000</v>
          </cell>
          <cell r="M691">
            <v>3311524096</v>
          </cell>
        </row>
        <row r="692">
          <cell r="A692">
            <v>1989</v>
          </cell>
          <cell r="C692" t="str">
            <v>IN</v>
          </cell>
          <cell r="D692">
            <v>292977000</v>
          </cell>
          <cell r="G692">
            <v>1198690000</v>
          </cell>
          <cell r="J692">
            <v>44834000</v>
          </cell>
          <cell r="L692">
            <v>590681024</v>
          </cell>
          <cell r="M692">
            <v>1931896064</v>
          </cell>
        </row>
        <row r="693">
          <cell r="A693">
            <v>1989</v>
          </cell>
          <cell r="C693" t="str">
            <v>IA</v>
          </cell>
          <cell r="D693">
            <v>150634000</v>
          </cell>
          <cell r="G693">
            <v>874391000</v>
          </cell>
          <cell r="J693">
            <v>12429000</v>
          </cell>
          <cell r="L693">
            <v>304227008</v>
          </cell>
          <cell r="M693">
            <v>1373798016</v>
          </cell>
        </row>
        <row r="694">
          <cell r="A694">
            <v>1989</v>
          </cell>
          <cell r="C694" t="str">
            <v>KS</v>
          </cell>
          <cell r="D694">
            <v>94031000</v>
          </cell>
          <cell r="G694">
            <v>677814000</v>
          </cell>
          <cell r="J694">
            <v>7992000</v>
          </cell>
          <cell r="L694">
            <v>193590000</v>
          </cell>
          <cell r="M694">
            <v>1022028992</v>
          </cell>
        </row>
        <row r="695">
          <cell r="A695">
            <v>1989</v>
          </cell>
          <cell r="C695" t="str">
            <v>KY</v>
          </cell>
          <cell r="D695">
            <v>109858000</v>
          </cell>
          <cell r="G695">
            <v>729297000</v>
          </cell>
          <cell r="J695">
            <v>3679000</v>
          </cell>
          <cell r="L695">
            <v>208323008</v>
          </cell>
          <cell r="M695">
            <v>1162418944</v>
          </cell>
        </row>
        <row r="696">
          <cell r="A696">
            <v>1989</v>
          </cell>
          <cell r="C696" t="str">
            <v>LA</v>
          </cell>
          <cell r="D696">
            <v>165085000</v>
          </cell>
          <cell r="G696">
            <v>727445000</v>
          </cell>
          <cell r="J696">
            <v>4864000</v>
          </cell>
          <cell r="L696">
            <v>324321984</v>
          </cell>
          <cell r="M696">
            <v>1103005056</v>
          </cell>
        </row>
        <row r="697">
          <cell r="A697">
            <v>1989</v>
          </cell>
          <cell r="C697" t="str">
            <v>ME</v>
          </cell>
          <cell r="D697">
            <v>44742000</v>
          </cell>
          <cell r="G697">
            <v>258140000</v>
          </cell>
          <cell r="J697">
            <v>1607000</v>
          </cell>
          <cell r="L697">
            <v>89695000</v>
          </cell>
          <cell r="M697">
            <v>348392992</v>
          </cell>
        </row>
        <row r="698">
          <cell r="A698">
            <v>1989</v>
          </cell>
          <cell r="C698" t="str">
            <v>MD</v>
          </cell>
          <cell r="D698">
            <v>146989000</v>
          </cell>
          <cell r="G698">
            <v>1078043000</v>
          </cell>
          <cell r="J698">
            <v>10853000</v>
          </cell>
          <cell r="L698">
            <v>281564992</v>
          </cell>
          <cell r="M698">
            <v>1582098048</v>
          </cell>
        </row>
        <row r="699">
          <cell r="A699">
            <v>1989</v>
          </cell>
          <cell r="C699" t="str">
            <v>MA</v>
          </cell>
          <cell r="D699">
            <v>124769000</v>
          </cell>
          <cell r="G699">
            <v>932968000</v>
          </cell>
          <cell r="J699">
            <v>51708000</v>
          </cell>
          <cell r="L699">
            <v>337872992</v>
          </cell>
          <cell r="M699">
            <v>1334180992</v>
          </cell>
        </row>
        <row r="700">
          <cell r="A700">
            <v>1989</v>
          </cell>
          <cell r="C700" t="str">
            <v>MI</v>
          </cell>
          <cell r="D700">
            <v>393452000</v>
          </cell>
          <cell r="G700">
            <v>2585578000</v>
          </cell>
          <cell r="J700">
            <v>34659000</v>
          </cell>
          <cell r="L700">
            <v>763368000</v>
          </cell>
          <cell r="M700">
            <v>4348737024</v>
          </cell>
        </row>
        <row r="701">
          <cell r="A701">
            <v>1989</v>
          </cell>
          <cell r="C701" t="str">
            <v>MN</v>
          </cell>
          <cell r="D701">
            <v>150521000</v>
          </cell>
          <cell r="G701">
            <v>1181200000</v>
          </cell>
          <cell r="J701">
            <v>9811000</v>
          </cell>
          <cell r="L701">
            <v>301048000</v>
          </cell>
          <cell r="M701">
            <v>1762727040</v>
          </cell>
        </row>
        <row r="702">
          <cell r="A702">
            <v>1989</v>
          </cell>
          <cell r="C702" t="str">
            <v>MS</v>
          </cell>
          <cell r="D702">
            <v>86094000</v>
          </cell>
          <cell r="G702">
            <v>587123000</v>
          </cell>
          <cell r="J702">
            <v>1844000</v>
          </cell>
          <cell r="L702">
            <v>170832000</v>
          </cell>
          <cell r="M702">
            <v>879060992</v>
          </cell>
        </row>
        <row r="703">
          <cell r="A703">
            <v>1989</v>
          </cell>
          <cell r="C703" t="str">
            <v>MO</v>
          </cell>
          <cell r="D703">
            <v>121112000</v>
          </cell>
          <cell r="G703">
            <v>942840000</v>
          </cell>
          <cell r="J703">
            <v>5357000</v>
          </cell>
          <cell r="L703">
            <v>238950000</v>
          </cell>
          <cell r="M703">
            <v>1420436992</v>
          </cell>
        </row>
        <row r="704">
          <cell r="A704">
            <v>1989</v>
          </cell>
          <cell r="C704" t="str">
            <v>MT</v>
          </cell>
          <cell r="D704">
            <v>34852000</v>
          </cell>
          <cell r="G704">
            <v>130615000</v>
          </cell>
          <cell r="J704">
            <v>863000</v>
          </cell>
          <cell r="L704">
            <v>64858000</v>
          </cell>
          <cell r="M704">
            <v>180984000</v>
          </cell>
        </row>
        <row r="705">
          <cell r="A705">
            <v>1989</v>
          </cell>
          <cell r="C705" t="str">
            <v>NE</v>
          </cell>
          <cell r="D705">
            <v>65535000</v>
          </cell>
          <cell r="G705">
            <v>436692000</v>
          </cell>
          <cell r="J705">
            <v>21700000</v>
          </cell>
          <cell r="L705">
            <v>163436992</v>
          </cell>
          <cell r="M705">
            <v>620033984</v>
          </cell>
        </row>
        <row r="706">
          <cell r="A706">
            <v>1989</v>
          </cell>
          <cell r="C706" t="str">
            <v>NV</v>
          </cell>
          <cell r="D706">
            <v>18276000</v>
          </cell>
          <cell r="G706">
            <v>187690000</v>
          </cell>
          <cell r="J706">
            <v>7247000</v>
          </cell>
          <cell r="L706">
            <v>51063000</v>
          </cell>
          <cell r="M706">
            <v>281779008</v>
          </cell>
        </row>
        <row r="707">
          <cell r="A707">
            <v>1989</v>
          </cell>
          <cell r="C707" t="str">
            <v>NH</v>
          </cell>
          <cell r="D707">
            <v>34996000</v>
          </cell>
          <cell r="G707">
            <v>182252000</v>
          </cell>
          <cell r="J707">
            <v>0</v>
          </cell>
          <cell r="L707">
            <v>68654000</v>
          </cell>
          <cell r="M707">
            <v>314647008</v>
          </cell>
        </row>
        <row r="708">
          <cell r="A708">
            <v>1989</v>
          </cell>
          <cell r="C708" t="str">
            <v>NJ</v>
          </cell>
          <cell r="D708">
            <v>136742000</v>
          </cell>
          <cell r="G708">
            <v>1482628000</v>
          </cell>
          <cell r="J708">
            <v>55735000</v>
          </cell>
          <cell r="L708">
            <v>355464000</v>
          </cell>
          <cell r="M708">
            <v>2349957888</v>
          </cell>
        </row>
        <row r="709">
          <cell r="A709">
            <v>1989</v>
          </cell>
          <cell r="C709" t="str">
            <v>NM</v>
          </cell>
          <cell r="D709">
            <v>59574000</v>
          </cell>
          <cell r="G709">
            <v>494162000</v>
          </cell>
          <cell r="J709">
            <v>5759000</v>
          </cell>
          <cell r="L709">
            <v>123396000</v>
          </cell>
          <cell r="M709">
            <v>687683008</v>
          </cell>
        </row>
        <row r="710">
          <cell r="A710">
            <v>1989</v>
          </cell>
          <cell r="C710" t="str">
            <v>NY</v>
          </cell>
          <cell r="D710">
            <v>260141000</v>
          </cell>
          <cell r="G710">
            <v>3632169000</v>
          </cell>
          <cell r="J710">
            <v>57516000</v>
          </cell>
          <cell r="L710">
            <v>538920000</v>
          </cell>
          <cell r="M710">
            <v>4894310912</v>
          </cell>
        </row>
        <row r="711">
          <cell r="A711">
            <v>1989</v>
          </cell>
          <cell r="C711" t="str">
            <v>NC</v>
          </cell>
          <cell r="D711">
            <v>240036000</v>
          </cell>
          <cell r="G711">
            <v>1759909000</v>
          </cell>
          <cell r="J711">
            <v>22194000</v>
          </cell>
          <cell r="L711">
            <v>466599008</v>
          </cell>
          <cell r="M711">
            <v>2608087040</v>
          </cell>
        </row>
        <row r="712">
          <cell r="A712">
            <v>1989</v>
          </cell>
          <cell r="C712" t="str">
            <v>ND</v>
          </cell>
          <cell r="D712">
            <v>59072000</v>
          </cell>
          <cell r="G712">
            <v>200099000</v>
          </cell>
          <cell r="J712">
            <v>4609000</v>
          </cell>
          <cell r="L712">
            <v>123807000</v>
          </cell>
          <cell r="M712">
            <v>302351008</v>
          </cell>
        </row>
        <row r="713">
          <cell r="A713">
            <v>1989</v>
          </cell>
          <cell r="C713" t="str">
            <v>OH</v>
          </cell>
          <cell r="D713">
            <v>317055000</v>
          </cell>
          <cell r="G713">
            <v>2171069000</v>
          </cell>
          <cell r="J713">
            <v>17605000</v>
          </cell>
          <cell r="L713">
            <v>628401984</v>
          </cell>
          <cell r="M713">
            <v>3645936896</v>
          </cell>
        </row>
        <row r="714">
          <cell r="A714">
            <v>1989</v>
          </cell>
          <cell r="C714" t="str">
            <v>OK</v>
          </cell>
          <cell r="D714">
            <v>208790000</v>
          </cell>
          <cell r="G714">
            <v>655907000</v>
          </cell>
          <cell r="J714">
            <v>13758000</v>
          </cell>
          <cell r="L714">
            <v>419540000</v>
          </cell>
          <cell r="M714">
            <v>946905984</v>
          </cell>
        </row>
        <row r="715">
          <cell r="A715">
            <v>1989</v>
          </cell>
          <cell r="C715" t="str">
            <v>OR</v>
          </cell>
          <cell r="D715">
            <v>90708000</v>
          </cell>
          <cell r="G715">
            <v>748145000</v>
          </cell>
          <cell r="J715">
            <v>10788000</v>
          </cell>
          <cell r="L715">
            <v>188632000</v>
          </cell>
          <cell r="M715">
            <v>1106173952</v>
          </cell>
        </row>
        <row r="716">
          <cell r="A716">
            <v>1989</v>
          </cell>
          <cell r="C716" t="str">
            <v>PA</v>
          </cell>
          <cell r="D716">
            <v>273325000</v>
          </cell>
          <cell r="G716">
            <v>1415790000</v>
          </cell>
          <cell r="J716">
            <v>4611000</v>
          </cell>
          <cell r="L716">
            <v>517152000</v>
          </cell>
          <cell r="M716">
            <v>2334000128</v>
          </cell>
        </row>
        <row r="717">
          <cell r="A717">
            <v>1989</v>
          </cell>
          <cell r="C717" t="str">
            <v>RI</v>
          </cell>
          <cell r="D717">
            <v>35427000</v>
          </cell>
          <cell r="G717">
            <v>208301000</v>
          </cell>
          <cell r="J717">
            <v>321000</v>
          </cell>
          <cell r="L717">
            <v>66876000</v>
          </cell>
          <cell r="M717">
            <v>291851008</v>
          </cell>
        </row>
        <row r="718">
          <cell r="A718">
            <v>1989</v>
          </cell>
          <cell r="C718" t="str">
            <v>SC</v>
          </cell>
          <cell r="D718">
            <v>126170000</v>
          </cell>
          <cell r="G718">
            <v>729212000</v>
          </cell>
          <cell r="J718">
            <v>4582000</v>
          </cell>
          <cell r="L718">
            <v>252694000</v>
          </cell>
          <cell r="M718">
            <v>1057444992</v>
          </cell>
        </row>
        <row r="719">
          <cell r="A719">
            <v>1989</v>
          </cell>
          <cell r="C719" t="str">
            <v>SD</v>
          </cell>
          <cell r="D719">
            <v>20378000</v>
          </cell>
          <cell r="G719">
            <v>111466000</v>
          </cell>
          <cell r="J719">
            <v>127000</v>
          </cell>
          <cell r="L719">
            <v>38094000</v>
          </cell>
          <cell r="M719">
            <v>184511008</v>
          </cell>
        </row>
        <row r="720">
          <cell r="A720">
            <v>1989</v>
          </cell>
          <cell r="C720" t="str">
            <v>TN</v>
          </cell>
          <cell r="D720">
            <v>132780000</v>
          </cell>
          <cell r="G720">
            <v>977896000</v>
          </cell>
          <cell r="J720">
            <v>902000</v>
          </cell>
          <cell r="L720">
            <v>244696992</v>
          </cell>
          <cell r="M720">
            <v>1555928064</v>
          </cell>
        </row>
        <row r="721">
          <cell r="A721">
            <v>1989</v>
          </cell>
          <cell r="C721" t="str">
            <v>TX</v>
          </cell>
          <cell r="D721">
            <v>421098000</v>
          </cell>
          <cell r="G721">
            <v>3916024000</v>
          </cell>
          <cell r="J721">
            <v>11698000</v>
          </cell>
          <cell r="L721">
            <v>916492992</v>
          </cell>
          <cell r="M721">
            <v>5948301824</v>
          </cell>
        </row>
        <row r="722">
          <cell r="A722">
            <v>1989</v>
          </cell>
          <cell r="C722" t="str">
            <v>US</v>
          </cell>
          <cell r="D722">
            <v>7080267000</v>
          </cell>
          <cell r="G722">
            <v>54385866000</v>
          </cell>
          <cell r="J722">
            <v>686892000</v>
          </cell>
          <cell r="L722">
            <v>14502106112</v>
          </cell>
          <cell r="M722">
            <v>80843464704</v>
          </cell>
        </row>
        <row r="723">
          <cell r="A723">
            <v>1989</v>
          </cell>
          <cell r="C723" t="str">
            <v>UT</v>
          </cell>
          <cell r="D723">
            <v>77883000</v>
          </cell>
          <cell r="G723">
            <v>521648000</v>
          </cell>
          <cell r="J723">
            <v>1569000</v>
          </cell>
          <cell r="L723">
            <v>149964992</v>
          </cell>
          <cell r="M723">
            <v>821321984</v>
          </cell>
        </row>
        <row r="724">
          <cell r="A724">
            <v>1989</v>
          </cell>
          <cell r="C724" t="str">
            <v>VT</v>
          </cell>
          <cell r="D724">
            <v>32100000</v>
          </cell>
          <cell r="G724">
            <v>179836000</v>
          </cell>
          <cell r="J724">
            <v>1280000</v>
          </cell>
          <cell r="L724">
            <v>60734000</v>
          </cell>
          <cell r="M724">
            <v>317416992</v>
          </cell>
        </row>
        <row r="725">
          <cell r="A725">
            <v>1989</v>
          </cell>
          <cell r="C725" t="str">
            <v>VA</v>
          </cell>
          <cell r="D725">
            <v>310057000</v>
          </cell>
          <cell r="G725">
            <v>1372611000</v>
          </cell>
          <cell r="J725">
            <v>24973000</v>
          </cell>
          <cell r="L725">
            <v>604792000</v>
          </cell>
          <cell r="M725">
            <v>2114232960</v>
          </cell>
        </row>
        <row r="726">
          <cell r="A726">
            <v>1989</v>
          </cell>
          <cell r="C726" t="str">
            <v>WA</v>
          </cell>
          <cell r="D726">
            <v>183153000</v>
          </cell>
          <cell r="G726">
            <v>1234763000</v>
          </cell>
          <cell r="J726">
            <v>19319000</v>
          </cell>
          <cell r="L726">
            <v>402238016</v>
          </cell>
          <cell r="M726">
            <v>1859294976</v>
          </cell>
        </row>
        <row r="727">
          <cell r="A727">
            <v>1989</v>
          </cell>
          <cell r="C727" t="str">
            <v>WV</v>
          </cell>
          <cell r="D727">
            <v>74814000</v>
          </cell>
          <cell r="G727">
            <v>319543000</v>
          </cell>
          <cell r="J727">
            <v>2422000</v>
          </cell>
          <cell r="L727">
            <v>152778000</v>
          </cell>
          <cell r="M727">
            <v>447241984</v>
          </cell>
        </row>
        <row r="728">
          <cell r="A728">
            <v>1989</v>
          </cell>
          <cell r="C728" t="str">
            <v>WI</v>
          </cell>
          <cell r="D728">
            <v>145454000</v>
          </cell>
          <cell r="G728">
            <v>1512137000</v>
          </cell>
          <cell r="J728">
            <v>15523000</v>
          </cell>
          <cell r="L728">
            <v>293644000</v>
          </cell>
          <cell r="M728">
            <v>2251961088</v>
          </cell>
        </row>
        <row r="729">
          <cell r="A729">
            <v>1989</v>
          </cell>
          <cell r="C729" t="str">
            <v>WY</v>
          </cell>
          <cell r="D729">
            <v>22035000</v>
          </cell>
          <cell r="G729">
            <v>161126000</v>
          </cell>
          <cell r="J729">
            <v>1180000</v>
          </cell>
          <cell r="L729">
            <v>45387000</v>
          </cell>
          <cell r="M729">
            <v>219026000</v>
          </cell>
        </row>
        <row r="730">
          <cell r="A730">
            <v>1990</v>
          </cell>
          <cell r="C730" t="str">
            <v>AL</v>
          </cell>
          <cell r="D730">
            <v>151337000</v>
          </cell>
          <cell r="G730">
            <v>1044873000</v>
          </cell>
          <cell r="J730">
            <v>5495000</v>
          </cell>
          <cell r="L730">
            <v>282892000</v>
          </cell>
          <cell r="M730">
            <v>1629378944</v>
          </cell>
        </row>
        <row r="731">
          <cell r="A731">
            <v>1990</v>
          </cell>
          <cell r="C731" t="str">
            <v>AK</v>
          </cell>
          <cell r="D731">
            <v>15275000</v>
          </cell>
          <cell r="G731">
            <v>206952000</v>
          </cell>
          <cell r="J731">
            <v>527000</v>
          </cell>
          <cell r="L731">
            <v>30134000</v>
          </cell>
          <cell r="M731">
            <v>290192000</v>
          </cell>
        </row>
        <row r="732">
          <cell r="A732">
            <v>1990</v>
          </cell>
          <cell r="C732" t="str">
            <v>AZ</v>
          </cell>
          <cell r="D732">
            <v>173568000</v>
          </cell>
          <cell r="G732">
            <v>1085087000</v>
          </cell>
          <cell r="J732">
            <v>48128000</v>
          </cell>
          <cell r="L732">
            <v>425184000</v>
          </cell>
          <cell r="M732">
            <v>1775443968</v>
          </cell>
        </row>
        <row r="733">
          <cell r="A733">
            <v>1990</v>
          </cell>
          <cell r="C733" t="str">
            <v>AR</v>
          </cell>
          <cell r="D733">
            <v>76880000</v>
          </cell>
          <cell r="G733">
            <v>463391000</v>
          </cell>
          <cell r="J733">
            <v>2969000</v>
          </cell>
          <cell r="L733">
            <v>153928000</v>
          </cell>
          <cell r="M733">
            <v>749721984</v>
          </cell>
        </row>
        <row r="734">
          <cell r="A734">
            <v>1990</v>
          </cell>
          <cell r="C734" t="str">
            <v>CA</v>
          </cell>
          <cell r="D734">
            <v>555255000</v>
          </cell>
          <cell r="G734">
            <v>8794482000</v>
          </cell>
          <cell r="J734">
            <v>87688000</v>
          </cell>
          <cell r="L734">
            <v>1197661056</v>
          </cell>
          <cell r="M734">
            <v>11682513920</v>
          </cell>
        </row>
        <row r="735">
          <cell r="A735">
            <v>1990</v>
          </cell>
          <cell r="C735" t="str">
            <v>CO</v>
          </cell>
          <cell r="D735">
            <v>166642000</v>
          </cell>
          <cell r="G735">
            <v>973968000</v>
          </cell>
          <cell r="J735">
            <v>33054000</v>
          </cell>
          <cell r="L735">
            <v>381081984</v>
          </cell>
          <cell r="M735">
            <v>1540312064</v>
          </cell>
        </row>
        <row r="736">
          <cell r="A736">
            <v>1990</v>
          </cell>
          <cell r="C736" t="str">
            <v>CT</v>
          </cell>
          <cell r="D736">
            <v>84188000</v>
          </cell>
          <cell r="G736">
            <v>559894000</v>
          </cell>
          <cell r="J736">
            <v>1752000</v>
          </cell>
          <cell r="L736">
            <v>145711008</v>
          </cell>
          <cell r="M736">
            <v>751009024</v>
          </cell>
        </row>
        <row r="737">
          <cell r="A737">
            <v>1990</v>
          </cell>
          <cell r="C737" t="str">
            <v>DE</v>
          </cell>
          <cell r="D737">
            <v>43160000</v>
          </cell>
          <cell r="G737">
            <v>275165000</v>
          </cell>
          <cell r="J737">
            <v>231000</v>
          </cell>
          <cell r="L737">
            <v>80498000</v>
          </cell>
          <cell r="M737">
            <v>437294016</v>
          </cell>
        </row>
        <row r="738">
          <cell r="A738">
            <v>1990</v>
          </cell>
          <cell r="C738" t="str">
            <v>DC</v>
          </cell>
          <cell r="D738">
            <v>0</v>
          </cell>
          <cell r="G738">
            <v>95382000</v>
          </cell>
          <cell r="J738">
            <v>0</v>
          </cell>
          <cell r="L738">
            <v>0</v>
          </cell>
          <cell r="M738">
            <v>113353000</v>
          </cell>
        </row>
        <row r="739">
          <cell r="A739">
            <v>1990</v>
          </cell>
          <cell r="C739" t="str">
            <v>FL</v>
          </cell>
          <cell r="D739">
            <v>184442000</v>
          </cell>
          <cell r="G739">
            <v>2160960000</v>
          </cell>
          <cell r="J739">
            <v>11720000</v>
          </cell>
          <cell r="L739">
            <v>351216992</v>
          </cell>
          <cell r="M739">
            <v>3153799936</v>
          </cell>
        </row>
        <row r="740">
          <cell r="A740">
            <v>1990</v>
          </cell>
          <cell r="C740" t="str">
            <v>GA</v>
          </cell>
          <cell r="D740">
            <v>154899000</v>
          </cell>
          <cell r="G740">
            <v>1160220000</v>
          </cell>
          <cell r="J740">
            <v>8082000</v>
          </cell>
          <cell r="L740">
            <v>299268000</v>
          </cell>
          <cell r="M740">
            <v>1757836032</v>
          </cell>
        </row>
        <row r="741">
          <cell r="A741">
            <v>1990</v>
          </cell>
          <cell r="C741" t="str">
            <v>HI</v>
          </cell>
          <cell r="D741">
            <v>39616000</v>
          </cell>
          <cell r="G741">
            <v>331301000</v>
          </cell>
          <cell r="J741">
            <v>942000</v>
          </cell>
          <cell r="L741">
            <v>76806000</v>
          </cell>
          <cell r="M741">
            <v>440132992</v>
          </cell>
        </row>
        <row r="742">
          <cell r="A742">
            <v>1990</v>
          </cell>
          <cell r="C742" t="str">
            <v>ID</v>
          </cell>
          <cell r="D742">
            <v>30438000</v>
          </cell>
          <cell r="G742">
            <v>224972000</v>
          </cell>
          <cell r="J742">
            <v>2776000</v>
          </cell>
          <cell r="L742">
            <v>75018000</v>
          </cell>
          <cell r="M742">
            <v>357376000</v>
          </cell>
        </row>
        <row r="743">
          <cell r="A743">
            <v>1990</v>
          </cell>
          <cell r="C743" t="str">
            <v>IL</v>
          </cell>
          <cell r="D743">
            <v>294915000</v>
          </cell>
          <cell r="G743">
            <v>2386367000</v>
          </cell>
          <cell r="J743">
            <v>23532000</v>
          </cell>
          <cell r="L743">
            <v>578588992</v>
          </cell>
          <cell r="M743">
            <v>3652818944</v>
          </cell>
        </row>
        <row r="744">
          <cell r="A744">
            <v>1990</v>
          </cell>
          <cell r="C744" t="str">
            <v>IN</v>
          </cell>
          <cell r="D744">
            <v>320387000</v>
          </cell>
          <cell r="G744">
            <v>1316453000</v>
          </cell>
          <cell r="J744">
            <v>44624000</v>
          </cell>
          <cell r="L744">
            <v>634734976</v>
          </cell>
          <cell r="M744">
            <v>2114792960</v>
          </cell>
        </row>
        <row r="745">
          <cell r="A745">
            <v>1990</v>
          </cell>
          <cell r="C745" t="str">
            <v>IA</v>
          </cell>
          <cell r="D745">
            <v>167571000</v>
          </cell>
          <cell r="G745">
            <v>942701000</v>
          </cell>
          <cell r="J745">
            <v>11430000</v>
          </cell>
          <cell r="L745">
            <v>335856992</v>
          </cell>
          <cell r="M745">
            <v>1449982976</v>
          </cell>
        </row>
        <row r="746">
          <cell r="A746">
            <v>1990</v>
          </cell>
          <cell r="C746" t="str">
            <v>KS</v>
          </cell>
          <cell r="D746">
            <v>103047000</v>
          </cell>
          <cell r="G746">
            <v>766263000</v>
          </cell>
          <cell r="J746">
            <v>10464000</v>
          </cell>
          <cell r="L746">
            <v>214195008</v>
          </cell>
          <cell r="M746">
            <v>1117225984</v>
          </cell>
        </row>
        <row r="747">
          <cell r="A747">
            <v>1990</v>
          </cell>
          <cell r="C747" t="str">
            <v>KY</v>
          </cell>
          <cell r="D747">
            <v>117316000</v>
          </cell>
          <cell r="G747">
            <v>779133000</v>
          </cell>
          <cell r="J747">
            <v>4884000</v>
          </cell>
          <cell r="L747">
            <v>222272992</v>
          </cell>
          <cell r="M747">
            <v>1292546048</v>
          </cell>
        </row>
        <row r="748">
          <cell r="A748">
            <v>1990</v>
          </cell>
          <cell r="C748" t="str">
            <v>LA</v>
          </cell>
          <cell r="D748">
            <v>174399000</v>
          </cell>
          <cell r="G748">
            <v>787933000</v>
          </cell>
          <cell r="J748">
            <v>5499000</v>
          </cell>
          <cell r="L748">
            <v>339947008</v>
          </cell>
          <cell r="M748">
            <v>1200875008</v>
          </cell>
        </row>
        <row r="749">
          <cell r="A749">
            <v>1990</v>
          </cell>
          <cell r="C749" t="str">
            <v>ME</v>
          </cell>
          <cell r="D749">
            <v>47949000</v>
          </cell>
          <cell r="G749">
            <v>269729000</v>
          </cell>
          <cell r="J749">
            <v>1609000</v>
          </cell>
          <cell r="L749">
            <v>94511000</v>
          </cell>
          <cell r="M749">
            <v>368814016</v>
          </cell>
        </row>
        <row r="750">
          <cell r="A750">
            <v>1990</v>
          </cell>
          <cell r="C750" t="str">
            <v>MD</v>
          </cell>
          <cell r="D750">
            <v>160151000</v>
          </cell>
          <cell r="G750">
            <v>1183400000</v>
          </cell>
          <cell r="J750">
            <v>9486000</v>
          </cell>
          <cell r="L750">
            <v>311832000</v>
          </cell>
          <cell r="M750">
            <v>1782798976</v>
          </cell>
        </row>
        <row r="751">
          <cell r="A751">
            <v>1990</v>
          </cell>
          <cell r="C751" t="str">
            <v>MA</v>
          </cell>
          <cell r="D751">
            <v>135816000</v>
          </cell>
          <cell r="G751">
            <v>987148000</v>
          </cell>
          <cell r="J751">
            <v>34139000</v>
          </cell>
          <cell r="L751">
            <v>312886016</v>
          </cell>
          <cell r="M751">
            <v>1380589952</v>
          </cell>
        </row>
        <row r="752">
          <cell r="A752">
            <v>1990</v>
          </cell>
          <cell r="C752" t="str">
            <v>MI</v>
          </cell>
          <cell r="D752">
            <v>420922000</v>
          </cell>
          <cell r="G752">
            <v>2807061000</v>
          </cell>
          <cell r="J752">
            <v>13866000</v>
          </cell>
          <cell r="L752">
            <v>784700032</v>
          </cell>
          <cell r="M752">
            <v>4552537088</v>
          </cell>
        </row>
        <row r="753">
          <cell r="A753">
            <v>1990</v>
          </cell>
          <cell r="C753" t="str">
            <v>MN</v>
          </cell>
          <cell r="D753">
            <v>160013000</v>
          </cell>
          <cell r="G753">
            <v>1251173000</v>
          </cell>
          <cell r="J753">
            <v>14591000</v>
          </cell>
          <cell r="L753">
            <v>307281984</v>
          </cell>
          <cell r="M753">
            <v>1850327040</v>
          </cell>
        </row>
        <row r="754">
          <cell r="A754">
            <v>1990</v>
          </cell>
          <cell r="C754" t="str">
            <v>MS</v>
          </cell>
          <cell r="D754">
            <v>102292000</v>
          </cell>
          <cell r="G754">
            <v>629971000</v>
          </cell>
          <cell r="J754">
            <v>1626000</v>
          </cell>
          <cell r="L754">
            <v>192990000</v>
          </cell>
          <cell r="M754">
            <v>968636992</v>
          </cell>
        </row>
        <row r="755">
          <cell r="A755">
            <v>1990</v>
          </cell>
          <cell r="C755" t="str">
            <v>MO</v>
          </cell>
          <cell r="D755">
            <v>132116000</v>
          </cell>
          <cell r="G755">
            <v>955588000</v>
          </cell>
          <cell r="J755">
            <v>3691000</v>
          </cell>
          <cell r="L755">
            <v>254882000</v>
          </cell>
          <cell r="M755">
            <v>1434038016</v>
          </cell>
        </row>
        <row r="756">
          <cell r="A756">
            <v>1990</v>
          </cell>
          <cell r="C756" t="str">
            <v>MT</v>
          </cell>
          <cell r="D756">
            <v>34471000</v>
          </cell>
          <cell r="G756">
            <v>138063000</v>
          </cell>
          <cell r="J756">
            <v>779000</v>
          </cell>
          <cell r="L756">
            <v>65434000</v>
          </cell>
          <cell r="M756">
            <v>203816000</v>
          </cell>
        </row>
        <row r="757">
          <cell r="A757">
            <v>1990</v>
          </cell>
          <cell r="C757" t="str">
            <v>NE</v>
          </cell>
          <cell r="D757">
            <v>78038000</v>
          </cell>
          <cell r="G757">
            <v>494555000</v>
          </cell>
          <cell r="J757">
            <v>12386000</v>
          </cell>
          <cell r="L757">
            <v>166644000</v>
          </cell>
          <cell r="M757">
            <v>685862016</v>
          </cell>
        </row>
        <row r="758">
          <cell r="A758">
            <v>1990</v>
          </cell>
          <cell r="C758" t="str">
            <v>NV</v>
          </cell>
          <cell r="D758">
            <v>21882000</v>
          </cell>
          <cell r="G758">
            <v>212354000</v>
          </cell>
          <cell r="J758">
            <v>11428000</v>
          </cell>
          <cell r="L758">
            <v>65444000</v>
          </cell>
          <cell r="M758">
            <v>312940992</v>
          </cell>
        </row>
        <row r="759">
          <cell r="A759">
            <v>1990</v>
          </cell>
          <cell r="C759" t="str">
            <v>NH</v>
          </cell>
          <cell r="D759">
            <v>40373000</v>
          </cell>
          <cell r="G759">
            <v>202549000</v>
          </cell>
          <cell r="J759">
            <v>1000</v>
          </cell>
          <cell r="L759">
            <v>73368000</v>
          </cell>
          <cell r="M759">
            <v>338590016</v>
          </cell>
        </row>
        <row r="760">
          <cell r="A760">
            <v>1990</v>
          </cell>
          <cell r="C760" t="str">
            <v>NJ</v>
          </cell>
          <cell r="D760">
            <v>152018000</v>
          </cell>
          <cell r="G760">
            <v>1593863000</v>
          </cell>
          <cell r="J760">
            <v>54693000</v>
          </cell>
          <cell r="L760">
            <v>374556000</v>
          </cell>
          <cell r="M760">
            <v>2568141056</v>
          </cell>
        </row>
        <row r="761">
          <cell r="A761">
            <v>1990</v>
          </cell>
          <cell r="C761" t="str">
            <v>NM</v>
          </cell>
          <cell r="D761">
            <v>68688000</v>
          </cell>
          <cell r="G761">
            <v>556376000</v>
          </cell>
          <cell r="J761">
            <v>7033000</v>
          </cell>
          <cell r="L761">
            <v>136510000</v>
          </cell>
          <cell r="M761">
            <v>760478016</v>
          </cell>
        </row>
        <row r="762">
          <cell r="A762">
            <v>1990</v>
          </cell>
          <cell r="C762" t="str">
            <v>NY</v>
          </cell>
          <cell r="D762">
            <v>287302000</v>
          </cell>
          <cell r="G762">
            <v>3860701000</v>
          </cell>
          <cell r="J762">
            <v>103000</v>
          </cell>
          <cell r="L762">
            <v>534664992</v>
          </cell>
          <cell r="M762">
            <v>5229394944</v>
          </cell>
        </row>
        <row r="763">
          <cell r="A763">
            <v>1990</v>
          </cell>
          <cell r="C763" t="str">
            <v>NC</v>
          </cell>
          <cell r="D763">
            <v>291359000</v>
          </cell>
          <cell r="G763">
            <v>1867337000</v>
          </cell>
          <cell r="J763">
            <v>40211000</v>
          </cell>
          <cell r="L763">
            <v>591160000</v>
          </cell>
          <cell r="M763">
            <v>2703232000</v>
          </cell>
        </row>
        <row r="764">
          <cell r="A764">
            <v>1990</v>
          </cell>
          <cell r="C764" t="str">
            <v>ND</v>
          </cell>
          <cell r="D764">
            <v>65043000</v>
          </cell>
          <cell r="G764">
            <v>223052000</v>
          </cell>
          <cell r="J764">
            <v>2868000</v>
          </cell>
          <cell r="L764">
            <v>126824000</v>
          </cell>
          <cell r="M764">
            <v>353200992</v>
          </cell>
        </row>
        <row r="765">
          <cell r="A765">
            <v>1990</v>
          </cell>
          <cell r="C765" t="str">
            <v>OH</v>
          </cell>
          <cell r="D765">
            <v>343572000</v>
          </cell>
          <cell r="G765">
            <v>2370735000</v>
          </cell>
          <cell r="J765">
            <v>22227000</v>
          </cell>
          <cell r="L765">
            <v>684892992</v>
          </cell>
          <cell r="M765">
            <v>3997121024</v>
          </cell>
        </row>
        <row r="766">
          <cell r="A766">
            <v>1990</v>
          </cell>
          <cell r="C766" t="str">
            <v>OK</v>
          </cell>
          <cell r="D766">
            <v>225422000</v>
          </cell>
          <cell r="G766">
            <v>695229000</v>
          </cell>
          <cell r="J766">
            <v>8234000</v>
          </cell>
          <cell r="L766">
            <v>437431008</v>
          </cell>
          <cell r="M766">
            <v>999376000</v>
          </cell>
        </row>
        <row r="767">
          <cell r="A767">
            <v>1990</v>
          </cell>
          <cell r="C767" t="str">
            <v>OR</v>
          </cell>
          <cell r="D767">
            <v>99411000</v>
          </cell>
          <cell r="G767">
            <v>810181000</v>
          </cell>
          <cell r="J767">
            <v>14031000</v>
          </cell>
          <cell r="L767">
            <v>215318000</v>
          </cell>
          <cell r="M767">
            <v>1221709952</v>
          </cell>
        </row>
        <row r="768">
          <cell r="A768">
            <v>1990</v>
          </cell>
          <cell r="C768" t="str">
            <v>PA</v>
          </cell>
          <cell r="D768">
            <v>264965000</v>
          </cell>
          <cell r="G768">
            <v>1604702000</v>
          </cell>
          <cell r="J768">
            <v>7583000</v>
          </cell>
          <cell r="L768">
            <v>505624000</v>
          </cell>
          <cell r="M768">
            <v>2729969920</v>
          </cell>
        </row>
        <row r="769">
          <cell r="A769">
            <v>1990</v>
          </cell>
          <cell r="C769" t="str">
            <v>RI</v>
          </cell>
          <cell r="D769">
            <v>38253000</v>
          </cell>
          <cell r="G769">
            <v>223681000</v>
          </cell>
          <cell r="J769">
            <v>540000</v>
          </cell>
          <cell r="L769">
            <v>72729000</v>
          </cell>
          <cell r="M769">
            <v>316480992</v>
          </cell>
        </row>
        <row r="770">
          <cell r="A770">
            <v>1990</v>
          </cell>
          <cell r="C770" t="str">
            <v>SC</v>
          </cell>
          <cell r="D770">
            <v>131271000</v>
          </cell>
          <cell r="G770">
            <v>862133000</v>
          </cell>
          <cell r="J770">
            <v>4766000</v>
          </cell>
          <cell r="L770">
            <v>266439008</v>
          </cell>
          <cell r="M770">
            <v>1307558016</v>
          </cell>
        </row>
        <row r="771">
          <cell r="A771">
            <v>1990</v>
          </cell>
          <cell r="C771" t="str">
            <v>SD</v>
          </cell>
          <cell r="D771">
            <v>21841000</v>
          </cell>
          <cell r="G771">
            <v>122840000</v>
          </cell>
          <cell r="J771">
            <v>340000</v>
          </cell>
          <cell r="L771">
            <v>41328000</v>
          </cell>
          <cell r="M771">
            <v>205224992</v>
          </cell>
        </row>
        <row r="772">
          <cell r="A772">
            <v>1990</v>
          </cell>
          <cell r="C772" t="str">
            <v>TN</v>
          </cell>
          <cell r="D772">
            <v>140908000</v>
          </cell>
          <cell r="G772">
            <v>1057466000</v>
          </cell>
          <cell r="J772">
            <v>2390000</v>
          </cell>
          <cell r="L772">
            <v>262984000</v>
          </cell>
          <cell r="M772">
            <v>1667239040</v>
          </cell>
        </row>
        <row r="773">
          <cell r="A773">
            <v>1990</v>
          </cell>
          <cell r="C773" t="str">
            <v>TX</v>
          </cell>
          <cell r="D773">
            <v>446402000</v>
          </cell>
          <cell r="G773">
            <v>4142375000</v>
          </cell>
          <cell r="J773">
            <v>12443000</v>
          </cell>
          <cell r="L773">
            <v>926617024</v>
          </cell>
          <cell r="M773">
            <v>5990835200</v>
          </cell>
        </row>
        <row r="774">
          <cell r="A774">
            <v>1990</v>
          </cell>
          <cell r="C774" t="str">
            <v>US</v>
          </cell>
          <cell r="D774">
            <v>7677795000</v>
          </cell>
          <cell r="G774">
            <v>59244797000</v>
          </cell>
          <cell r="J774">
            <v>656673000</v>
          </cell>
          <cell r="L774">
            <v>15502823424</v>
          </cell>
          <cell r="M774">
            <v>88208007168</v>
          </cell>
        </row>
        <row r="775">
          <cell r="A775">
            <v>1990</v>
          </cell>
          <cell r="C775" t="str">
            <v>UT</v>
          </cell>
          <cell r="D775">
            <v>79197000</v>
          </cell>
          <cell r="G775">
            <v>582739000</v>
          </cell>
          <cell r="J775">
            <v>3647000</v>
          </cell>
          <cell r="L775">
            <v>158908992</v>
          </cell>
          <cell r="M775">
            <v>898262976</v>
          </cell>
        </row>
        <row r="776">
          <cell r="A776">
            <v>1990</v>
          </cell>
          <cell r="C776" t="str">
            <v>VT</v>
          </cell>
          <cell r="D776">
            <v>35527000</v>
          </cell>
          <cell r="G776">
            <v>193826000</v>
          </cell>
          <cell r="J776">
            <v>5889000</v>
          </cell>
          <cell r="L776">
            <v>75862000</v>
          </cell>
          <cell r="M776">
            <v>363062016</v>
          </cell>
        </row>
        <row r="777">
          <cell r="A777">
            <v>1990</v>
          </cell>
          <cell r="C777" t="str">
            <v>VA</v>
          </cell>
          <cell r="D777">
            <v>336621000</v>
          </cell>
          <cell r="G777">
            <v>1546911000</v>
          </cell>
          <cell r="J777">
            <v>33434000</v>
          </cell>
          <cell r="L777">
            <v>694881984</v>
          </cell>
          <cell r="M777">
            <v>2328901120</v>
          </cell>
        </row>
        <row r="778">
          <cell r="A778">
            <v>1990</v>
          </cell>
          <cell r="C778" t="str">
            <v>WA</v>
          </cell>
          <cell r="D778">
            <v>193831000</v>
          </cell>
          <cell r="G778">
            <v>1319282000</v>
          </cell>
          <cell r="J778">
            <v>11413000</v>
          </cell>
          <cell r="L778">
            <v>399720992</v>
          </cell>
          <cell r="M778">
            <v>1998286976</v>
          </cell>
        </row>
        <row r="779">
          <cell r="A779">
            <v>1990</v>
          </cell>
          <cell r="C779" t="str">
            <v>WV</v>
          </cell>
          <cell r="D779">
            <v>76908000</v>
          </cell>
          <cell r="G779">
            <v>350928000</v>
          </cell>
          <cell r="J779">
            <v>5163000</v>
          </cell>
          <cell r="L779">
            <v>161462000</v>
          </cell>
          <cell r="M779">
            <v>503115008</v>
          </cell>
        </row>
        <row r="780">
          <cell r="A780">
            <v>1990</v>
          </cell>
          <cell r="C780" t="str">
            <v>WI</v>
          </cell>
          <cell r="D780">
            <v>165131000</v>
          </cell>
          <cell r="G780">
            <v>1600244000</v>
          </cell>
          <cell r="J780">
            <v>11360000</v>
          </cell>
          <cell r="L780">
            <v>327864000</v>
          </cell>
          <cell r="M780">
            <v>2430843904</v>
          </cell>
        </row>
        <row r="781">
          <cell r="A781">
            <v>1990</v>
          </cell>
          <cell r="C781" t="str">
            <v>WY</v>
          </cell>
          <cell r="D781">
            <v>26767000</v>
          </cell>
          <cell r="G781">
            <v>173108000</v>
          </cell>
          <cell r="J781">
            <v>906000</v>
          </cell>
          <cell r="L781">
            <v>52077000</v>
          </cell>
          <cell r="M781">
            <v>250018000</v>
          </cell>
        </row>
        <row r="782">
          <cell r="A782">
            <v>1991</v>
          </cell>
          <cell r="C782" t="str">
            <v>AL</v>
          </cell>
          <cell r="D782">
            <v>170039000</v>
          </cell>
          <cell r="G782">
            <v>1129659000</v>
          </cell>
          <cell r="J782">
            <v>6578000</v>
          </cell>
          <cell r="L782">
            <v>313944992</v>
          </cell>
          <cell r="M782">
            <v>1757799936</v>
          </cell>
        </row>
        <row r="783">
          <cell r="A783">
            <v>1991</v>
          </cell>
          <cell r="C783" t="str">
            <v>AK</v>
          </cell>
          <cell r="D783">
            <v>16398000</v>
          </cell>
          <cell r="G783">
            <v>241857000</v>
          </cell>
          <cell r="J783">
            <v>1446000</v>
          </cell>
          <cell r="L783">
            <v>34344000</v>
          </cell>
          <cell r="M783">
            <v>329524000</v>
          </cell>
        </row>
        <row r="784">
          <cell r="A784">
            <v>1991</v>
          </cell>
          <cell r="C784" t="str">
            <v>AZ</v>
          </cell>
          <cell r="D784">
            <v>172662000</v>
          </cell>
          <cell r="G784">
            <v>1191942000</v>
          </cell>
          <cell r="J784">
            <v>11221000</v>
          </cell>
          <cell r="L784">
            <v>355563008</v>
          </cell>
          <cell r="M784">
            <v>1760820992</v>
          </cell>
        </row>
        <row r="785">
          <cell r="A785">
            <v>1991</v>
          </cell>
          <cell r="C785" t="str">
            <v>AR</v>
          </cell>
          <cell r="D785">
            <v>77593000</v>
          </cell>
          <cell r="G785">
            <v>529268000</v>
          </cell>
          <cell r="J785">
            <v>1356000</v>
          </cell>
          <cell r="L785">
            <v>154583008</v>
          </cell>
          <cell r="M785">
            <v>859534976</v>
          </cell>
        </row>
        <row r="786">
          <cell r="A786">
            <v>1991</v>
          </cell>
          <cell r="C786" t="str">
            <v>CA</v>
          </cell>
          <cell r="D786">
            <v>604178000</v>
          </cell>
          <cell r="G786">
            <v>9362708000</v>
          </cell>
          <cell r="J786">
            <v>87688000</v>
          </cell>
          <cell r="L786">
            <v>1375762944</v>
          </cell>
          <cell r="M786">
            <v>12391568384</v>
          </cell>
        </row>
        <row r="787">
          <cell r="A787">
            <v>1991</v>
          </cell>
          <cell r="C787" t="str">
            <v>CO</v>
          </cell>
          <cell r="D787">
            <v>174520000</v>
          </cell>
          <cell r="G787">
            <v>1071112000</v>
          </cell>
          <cell r="J787">
            <v>55446000</v>
          </cell>
          <cell r="L787">
            <v>419345984</v>
          </cell>
          <cell r="M787">
            <v>1681849984</v>
          </cell>
        </row>
        <row r="788">
          <cell r="A788">
            <v>1991</v>
          </cell>
          <cell r="C788" t="str">
            <v>CT</v>
          </cell>
          <cell r="D788">
            <v>101346000</v>
          </cell>
          <cell r="G788">
            <v>612718000</v>
          </cell>
          <cell r="J788">
            <v>1509000</v>
          </cell>
          <cell r="L788">
            <v>169756992</v>
          </cell>
          <cell r="M788">
            <v>808028992</v>
          </cell>
        </row>
        <row r="789">
          <cell r="A789">
            <v>1991</v>
          </cell>
          <cell r="C789" t="str">
            <v>DE</v>
          </cell>
          <cell r="D789">
            <v>46772000</v>
          </cell>
          <cell r="G789">
            <v>297772000</v>
          </cell>
          <cell r="J789">
            <v>378000</v>
          </cell>
          <cell r="L789">
            <v>86429000</v>
          </cell>
          <cell r="M789">
            <v>495049984</v>
          </cell>
        </row>
        <row r="790">
          <cell r="A790">
            <v>1991</v>
          </cell>
          <cell r="C790" t="str">
            <v>DC</v>
          </cell>
          <cell r="D790">
            <v>0</v>
          </cell>
          <cell r="G790">
            <v>97838000</v>
          </cell>
          <cell r="J790">
            <v>0</v>
          </cell>
          <cell r="L790">
            <v>0</v>
          </cell>
          <cell r="M790">
            <v>113015000</v>
          </cell>
        </row>
        <row r="791">
          <cell r="A791">
            <v>1991</v>
          </cell>
          <cell r="C791" t="str">
            <v>FL</v>
          </cell>
          <cell r="D791">
            <v>205114000</v>
          </cell>
          <cell r="G791">
            <v>2562050000</v>
          </cell>
          <cell r="J791">
            <v>8078000</v>
          </cell>
          <cell r="L791">
            <v>385358016</v>
          </cell>
          <cell r="M791">
            <v>3603323904</v>
          </cell>
        </row>
        <row r="792">
          <cell r="A792">
            <v>1991</v>
          </cell>
          <cell r="C792" t="str">
            <v>GA</v>
          </cell>
          <cell r="D792">
            <v>162675000</v>
          </cell>
          <cell r="G792">
            <v>1234789000</v>
          </cell>
          <cell r="J792">
            <v>9245000</v>
          </cell>
          <cell r="L792">
            <v>315467008</v>
          </cell>
          <cell r="M792">
            <v>1808434944</v>
          </cell>
        </row>
        <row r="793">
          <cell r="A793">
            <v>1991</v>
          </cell>
          <cell r="C793" t="str">
            <v>HI</v>
          </cell>
          <cell r="D793">
            <v>41420000</v>
          </cell>
          <cell r="G793">
            <v>372679000</v>
          </cell>
          <cell r="J793">
            <v>1256000</v>
          </cell>
          <cell r="L793">
            <v>82495000</v>
          </cell>
          <cell r="M793">
            <v>504326016</v>
          </cell>
        </row>
        <row r="794">
          <cell r="A794">
            <v>1991</v>
          </cell>
          <cell r="C794" t="str">
            <v>ID</v>
          </cell>
          <cell r="D794">
            <v>32314000</v>
          </cell>
          <cell r="G794">
            <v>255695000</v>
          </cell>
          <cell r="J794">
            <v>885000</v>
          </cell>
          <cell r="L794">
            <v>76148000</v>
          </cell>
          <cell r="M794">
            <v>406952992</v>
          </cell>
        </row>
        <row r="795">
          <cell r="A795">
            <v>1991</v>
          </cell>
          <cell r="C795" t="str">
            <v>IL</v>
          </cell>
          <cell r="D795">
            <v>318001000</v>
          </cell>
          <cell r="G795">
            <v>2700772000</v>
          </cell>
          <cell r="J795">
            <v>25434000</v>
          </cell>
          <cell r="L795">
            <v>632542016</v>
          </cell>
          <cell r="M795">
            <v>4033753088</v>
          </cell>
        </row>
        <row r="796">
          <cell r="A796">
            <v>1991</v>
          </cell>
          <cell r="C796" t="str">
            <v>IN</v>
          </cell>
          <cell r="D796">
            <v>329772000</v>
          </cell>
          <cell r="G796">
            <v>1550487000</v>
          </cell>
          <cell r="J796">
            <v>67146000</v>
          </cell>
          <cell r="L796">
            <v>710998976</v>
          </cell>
          <cell r="M796">
            <v>2432068096</v>
          </cell>
        </row>
        <row r="797">
          <cell r="A797">
            <v>1991</v>
          </cell>
          <cell r="C797" t="str">
            <v>IA</v>
          </cell>
          <cell r="D797">
            <v>156089000</v>
          </cell>
          <cell r="G797">
            <v>1023822000</v>
          </cell>
          <cell r="J797">
            <v>4272000</v>
          </cell>
          <cell r="L797">
            <v>283488000</v>
          </cell>
          <cell r="M797">
            <v>1565291008</v>
          </cell>
        </row>
        <row r="798">
          <cell r="A798">
            <v>1991</v>
          </cell>
          <cell r="C798" t="str">
            <v>KS</v>
          </cell>
          <cell r="D798">
            <v>106910000</v>
          </cell>
          <cell r="G798">
            <v>803932000</v>
          </cell>
          <cell r="J798">
            <v>4406000</v>
          </cell>
          <cell r="L798">
            <v>210151008</v>
          </cell>
          <cell r="M798">
            <v>1165465984</v>
          </cell>
        </row>
        <row r="799">
          <cell r="A799">
            <v>1991</v>
          </cell>
          <cell r="C799" t="str">
            <v>KY</v>
          </cell>
          <cell r="D799">
            <v>126191000</v>
          </cell>
          <cell r="G799">
            <v>886072000</v>
          </cell>
          <cell r="J799">
            <v>5803000</v>
          </cell>
          <cell r="L799">
            <v>245660992</v>
          </cell>
          <cell r="M799">
            <v>1418396032</v>
          </cell>
        </row>
        <row r="800">
          <cell r="A800">
            <v>1991</v>
          </cell>
          <cell r="C800" t="str">
            <v>LA</v>
          </cell>
          <cell r="D800">
            <v>182785000</v>
          </cell>
          <cell r="G800">
            <v>921394000</v>
          </cell>
          <cell r="J800">
            <v>6567000</v>
          </cell>
          <cell r="L800">
            <v>362812992</v>
          </cell>
          <cell r="M800">
            <v>1394006016</v>
          </cell>
        </row>
        <row r="801">
          <cell r="A801">
            <v>1991</v>
          </cell>
          <cell r="C801" t="str">
            <v>ME</v>
          </cell>
          <cell r="D801">
            <v>50204000</v>
          </cell>
          <cell r="G801">
            <v>262766000</v>
          </cell>
          <cell r="J801">
            <v>1552000</v>
          </cell>
          <cell r="L801">
            <v>96466000</v>
          </cell>
          <cell r="M801">
            <v>387510016</v>
          </cell>
        </row>
        <row r="802">
          <cell r="A802">
            <v>1991</v>
          </cell>
          <cell r="C802" t="str">
            <v>MD</v>
          </cell>
          <cell r="D802">
            <v>173195000</v>
          </cell>
          <cell r="G802">
            <v>1599872000</v>
          </cell>
          <cell r="J802">
            <v>3660000</v>
          </cell>
          <cell r="L802">
            <v>325916000</v>
          </cell>
          <cell r="M802">
            <v>2407577088</v>
          </cell>
        </row>
        <row r="803">
          <cell r="A803">
            <v>1991</v>
          </cell>
          <cell r="C803" t="str">
            <v>MA</v>
          </cell>
          <cell r="D803">
            <v>139734000</v>
          </cell>
          <cell r="G803">
            <v>1035748000</v>
          </cell>
          <cell r="J803">
            <v>22591000</v>
          </cell>
          <cell r="L803">
            <v>310388000</v>
          </cell>
          <cell r="M803">
            <v>1561938048</v>
          </cell>
        </row>
        <row r="804">
          <cell r="A804">
            <v>1991</v>
          </cell>
          <cell r="C804" t="str">
            <v>MI</v>
          </cell>
          <cell r="D804">
            <v>464533000</v>
          </cell>
          <cell r="G804">
            <v>3053449000</v>
          </cell>
          <cell r="J804">
            <v>31377000</v>
          </cell>
          <cell r="L804">
            <v>897168000</v>
          </cell>
          <cell r="M804">
            <v>4806738944</v>
          </cell>
        </row>
        <row r="805">
          <cell r="A805">
            <v>1991</v>
          </cell>
          <cell r="C805" t="str">
            <v>MN</v>
          </cell>
          <cell r="D805">
            <v>178463000</v>
          </cell>
          <cell r="G805">
            <v>1407527000</v>
          </cell>
          <cell r="J805">
            <v>22616000</v>
          </cell>
          <cell r="L805">
            <v>386828992</v>
          </cell>
          <cell r="M805">
            <v>2029593984</v>
          </cell>
        </row>
        <row r="806">
          <cell r="A806">
            <v>1991</v>
          </cell>
          <cell r="C806" t="str">
            <v>MS</v>
          </cell>
          <cell r="D806">
            <v>107153000</v>
          </cell>
          <cell r="G806">
            <v>651883000</v>
          </cell>
          <cell r="J806">
            <v>1294000</v>
          </cell>
          <cell r="L806">
            <v>203783008</v>
          </cell>
          <cell r="M806">
            <v>993689024</v>
          </cell>
        </row>
        <row r="807">
          <cell r="A807">
            <v>1991</v>
          </cell>
          <cell r="C807" t="str">
            <v>MO</v>
          </cell>
          <cell r="D807">
            <v>140548000</v>
          </cell>
          <cell r="G807">
            <v>1034974000</v>
          </cell>
          <cell r="J807">
            <v>5320000</v>
          </cell>
          <cell r="L807">
            <v>273748992</v>
          </cell>
          <cell r="M807">
            <v>1574537984</v>
          </cell>
        </row>
        <row r="808">
          <cell r="A808">
            <v>1991</v>
          </cell>
          <cell r="C808" t="str">
            <v>MT</v>
          </cell>
          <cell r="D808">
            <v>40846000</v>
          </cell>
          <cell r="G808">
            <v>165495000</v>
          </cell>
          <cell r="J808">
            <v>281000</v>
          </cell>
          <cell r="L808">
            <v>74327000</v>
          </cell>
          <cell r="M808">
            <v>226510000</v>
          </cell>
        </row>
        <row r="809">
          <cell r="A809">
            <v>1991</v>
          </cell>
          <cell r="C809" t="str">
            <v>NE</v>
          </cell>
          <cell r="D809">
            <v>81901000</v>
          </cell>
          <cell r="G809">
            <v>522240000</v>
          </cell>
          <cell r="J809">
            <v>14859000</v>
          </cell>
          <cell r="L809">
            <v>179508992</v>
          </cell>
          <cell r="M809">
            <v>723851008</v>
          </cell>
        </row>
        <row r="810">
          <cell r="A810">
            <v>1991</v>
          </cell>
          <cell r="C810" t="str">
            <v>NV</v>
          </cell>
          <cell r="D810">
            <v>27343000</v>
          </cell>
          <cell r="G810">
            <v>248713000</v>
          </cell>
          <cell r="J810">
            <v>1501000</v>
          </cell>
          <cell r="L810">
            <v>55033000</v>
          </cell>
          <cell r="M810">
            <v>383100000</v>
          </cell>
        </row>
        <row r="811">
          <cell r="A811">
            <v>1991</v>
          </cell>
          <cell r="C811" t="str">
            <v>NH</v>
          </cell>
          <cell r="D811">
            <v>43516000</v>
          </cell>
          <cell r="G811">
            <v>202558000</v>
          </cell>
          <cell r="J811">
            <v>1000</v>
          </cell>
          <cell r="L811">
            <v>78772000</v>
          </cell>
          <cell r="M811">
            <v>340356992</v>
          </cell>
        </row>
        <row r="812">
          <cell r="A812">
            <v>1991</v>
          </cell>
          <cell r="C812" t="str">
            <v>NJ</v>
          </cell>
          <cell r="D812">
            <v>167662000</v>
          </cell>
          <cell r="G812">
            <v>1474054000</v>
          </cell>
          <cell r="J812">
            <v>19925000</v>
          </cell>
          <cell r="L812">
            <v>330516000</v>
          </cell>
          <cell r="M812">
            <v>2378531072</v>
          </cell>
        </row>
        <row r="813">
          <cell r="A813">
            <v>1991</v>
          </cell>
          <cell r="C813" t="str">
            <v>NM</v>
          </cell>
          <cell r="D813">
            <v>69099000</v>
          </cell>
          <cell r="G813">
            <v>556536000</v>
          </cell>
          <cell r="J813">
            <v>1374000</v>
          </cell>
          <cell r="L813">
            <v>137002000</v>
          </cell>
          <cell r="M813">
            <v>778758976</v>
          </cell>
        </row>
        <row r="814">
          <cell r="A814">
            <v>1991</v>
          </cell>
          <cell r="C814" t="str">
            <v>NY</v>
          </cell>
          <cell r="D814">
            <v>311498000</v>
          </cell>
          <cell r="G814">
            <v>4214949000</v>
          </cell>
          <cell r="J814">
            <v>13139000</v>
          </cell>
          <cell r="L814">
            <v>602222016</v>
          </cell>
          <cell r="M814">
            <v>5771554816</v>
          </cell>
        </row>
        <row r="815">
          <cell r="A815">
            <v>1991</v>
          </cell>
          <cell r="C815" t="str">
            <v>NC</v>
          </cell>
          <cell r="D815">
            <v>332055000</v>
          </cell>
          <cell r="G815">
            <v>1959916000</v>
          </cell>
          <cell r="J815">
            <v>49434000</v>
          </cell>
          <cell r="L815">
            <v>679660992</v>
          </cell>
          <cell r="M815">
            <v>2705554944</v>
          </cell>
        </row>
        <row r="816">
          <cell r="A816">
            <v>1991</v>
          </cell>
          <cell r="C816" t="str">
            <v>ND</v>
          </cell>
          <cell r="D816">
            <v>64968000</v>
          </cell>
          <cell r="G816">
            <v>232467000</v>
          </cell>
          <cell r="J816">
            <v>2552000</v>
          </cell>
          <cell r="L816">
            <v>127189000</v>
          </cell>
          <cell r="M816">
            <v>376422016</v>
          </cell>
        </row>
        <row r="817">
          <cell r="A817">
            <v>1991</v>
          </cell>
          <cell r="C817" t="str">
            <v>OH</v>
          </cell>
          <cell r="D817">
            <v>365652000</v>
          </cell>
          <cell r="G817">
            <v>2549511000</v>
          </cell>
          <cell r="J817">
            <v>25820000</v>
          </cell>
          <cell r="L817">
            <v>699953024</v>
          </cell>
          <cell r="M817">
            <v>4311130112</v>
          </cell>
        </row>
        <row r="818">
          <cell r="A818">
            <v>1991</v>
          </cell>
          <cell r="C818" t="str">
            <v>OK</v>
          </cell>
          <cell r="D818">
            <v>174991000</v>
          </cell>
          <cell r="G818">
            <v>665484000</v>
          </cell>
          <cell r="J818">
            <v>8818000</v>
          </cell>
          <cell r="L818">
            <v>342089984</v>
          </cell>
          <cell r="M818">
            <v>1016992000</v>
          </cell>
        </row>
        <row r="819">
          <cell r="A819">
            <v>1991</v>
          </cell>
          <cell r="C819" t="str">
            <v>OR</v>
          </cell>
          <cell r="D819">
            <v>109326000</v>
          </cell>
          <cell r="G819">
            <v>890668000</v>
          </cell>
          <cell r="J819">
            <v>19975000</v>
          </cell>
          <cell r="L819">
            <v>243004992</v>
          </cell>
          <cell r="M819">
            <v>1375732992</v>
          </cell>
        </row>
        <row r="820">
          <cell r="A820">
            <v>1991</v>
          </cell>
          <cell r="C820" t="str">
            <v>PA</v>
          </cell>
          <cell r="D820">
            <v>289447000</v>
          </cell>
          <cell r="G820">
            <v>1678390000</v>
          </cell>
          <cell r="J820">
            <v>10849000</v>
          </cell>
          <cell r="L820">
            <v>552046976</v>
          </cell>
          <cell r="M820">
            <v>2786043904</v>
          </cell>
        </row>
        <row r="821">
          <cell r="A821">
            <v>1991</v>
          </cell>
          <cell r="C821" t="str">
            <v>RI</v>
          </cell>
          <cell r="D821">
            <v>42078000</v>
          </cell>
          <cell r="G821">
            <v>225027000</v>
          </cell>
          <cell r="J821">
            <v>4022000</v>
          </cell>
          <cell r="L821">
            <v>87657000</v>
          </cell>
          <cell r="M821">
            <v>328449984</v>
          </cell>
        </row>
        <row r="822">
          <cell r="A822">
            <v>1991</v>
          </cell>
          <cell r="C822" t="str">
            <v>SC</v>
          </cell>
          <cell r="D822">
            <v>153726000</v>
          </cell>
          <cell r="G822">
            <v>964062000</v>
          </cell>
          <cell r="J822">
            <v>772000</v>
          </cell>
          <cell r="L822">
            <v>297724000</v>
          </cell>
          <cell r="M822">
            <v>1381868032</v>
          </cell>
        </row>
        <row r="823">
          <cell r="A823">
            <v>1991</v>
          </cell>
          <cell r="C823" t="str">
            <v>SD</v>
          </cell>
          <cell r="D823">
            <v>23114000</v>
          </cell>
          <cell r="G823">
            <v>134233000</v>
          </cell>
          <cell r="J823">
            <v>466000</v>
          </cell>
          <cell r="L823">
            <v>45331000</v>
          </cell>
          <cell r="M823">
            <v>211416000</v>
          </cell>
        </row>
        <row r="824">
          <cell r="A824">
            <v>1991</v>
          </cell>
          <cell r="C824" t="str">
            <v>TN</v>
          </cell>
          <cell r="D824">
            <v>151009000</v>
          </cell>
          <cell r="G824">
            <v>1099826000</v>
          </cell>
          <cell r="J824">
            <v>1298000</v>
          </cell>
          <cell r="L824">
            <v>277443008</v>
          </cell>
          <cell r="M824">
            <v>1792532992</v>
          </cell>
        </row>
        <row r="825">
          <cell r="A825">
            <v>1991</v>
          </cell>
          <cell r="C825" t="str">
            <v>TX</v>
          </cell>
          <cell r="D825">
            <v>457347000</v>
          </cell>
          <cell r="G825">
            <v>4604340000</v>
          </cell>
          <cell r="J825">
            <v>21859000</v>
          </cell>
          <cell r="L825">
            <v>965636992</v>
          </cell>
          <cell r="M825">
            <v>6533716992</v>
          </cell>
        </row>
        <row r="826">
          <cell r="A826">
            <v>1991</v>
          </cell>
          <cell r="C826" t="str">
            <v>US</v>
          </cell>
          <cell r="D826">
            <v>8164950000</v>
          </cell>
          <cell r="G826">
            <v>64502286000</v>
          </cell>
          <cell r="J826">
            <v>665929000</v>
          </cell>
          <cell r="L826">
            <v>16489122816</v>
          </cell>
          <cell r="M826">
            <v>95060500480</v>
          </cell>
        </row>
        <row r="827">
          <cell r="A827">
            <v>1991</v>
          </cell>
          <cell r="C827" t="str">
            <v>UT</v>
          </cell>
          <cell r="D827">
            <v>85214000</v>
          </cell>
          <cell r="G827">
            <v>639555000</v>
          </cell>
          <cell r="J827">
            <v>4530000</v>
          </cell>
          <cell r="L827">
            <v>170859008</v>
          </cell>
          <cell r="M827">
            <v>965312000</v>
          </cell>
        </row>
        <row r="828">
          <cell r="A828">
            <v>1991</v>
          </cell>
          <cell r="C828" t="str">
            <v>VT</v>
          </cell>
          <cell r="D828">
            <v>37146000</v>
          </cell>
          <cell r="G828">
            <v>205529000</v>
          </cell>
          <cell r="J828">
            <v>3021000</v>
          </cell>
          <cell r="L828">
            <v>72655000</v>
          </cell>
          <cell r="M828">
            <v>358855008</v>
          </cell>
        </row>
        <row r="829">
          <cell r="A829">
            <v>1991</v>
          </cell>
          <cell r="C829" t="str">
            <v>VA</v>
          </cell>
          <cell r="D829">
            <v>377044000</v>
          </cell>
          <cell r="G829">
            <v>1587357000</v>
          </cell>
          <cell r="J829">
            <v>36772000</v>
          </cell>
          <cell r="L829">
            <v>748275968</v>
          </cell>
          <cell r="M829">
            <v>2357643008</v>
          </cell>
        </row>
        <row r="830">
          <cell r="A830">
            <v>1991</v>
          </cell>
          <cell r="C830" t="str">
            <v>WA</v>
          </cell>
          <cell r="D830">
            <v>206416000</v>
          </cell>
          <cell r="G830">
            <v>1494658000</v>
          </cell>
          <cell r="J830">
            <v>17996000</v>
          </cell>
          <cell r="L830">
            <v>440896992</v>
          </cell>
          <cell r="M830">
            <v>2241851904</v>
          </cell>
        </row>
        <row r="831">
          <cell r="A831">
            <v>1991</v>
          </cell>
          <cell r="C831" t="str">
            <v>WV</v>
          </cell>
          <cell r="D831">
            <v>79796000</v>
          </cell>
          <cell r="G831">
            <v>403021000</v>
          </cell>
          <cell r="J831">
            <v>3212000</v>
          </cell>
          <cell r="L831">
            <v>169144992</v>
          </cell>
          <cell r="M831">
            <v>596268992</v>
          </cell>
        </row>
        <row r="832">
          <cell r="A832">
            <v>1991</v>
          </cell>
          <cell r="C832" t="str">
            <v>WI</v>
          </cell>
          <cell r="D832">
            <v>167897000</v>
          </cell>
          <cell r="G832">
            <v>1705378000</v>
          </cell>
          <cell r="J832">
            <v>16329000</v>
          </cell>
          <cell r="L832">
            <v>347414016</v>
          </cell>
          <cell r="M832">
            <v>2581020928</v>
          </cell>
        </row>
        <row r="833">
          <cell r="A833">
            <v>1991</v>
          </cell>
          <cell r="C833" t="str">
            <v>WY</v>
          </cell>
          <cell r="D833">
            <v>27250000</v>
          </cell>
          <cell r="G833">
            <v>185534000</v>
          </cell>
          <cell r="J833">
            <v>0</v>
          </cell>
          <cell r="L833">
            <v>55608000</v>
          </cell>
          <cell r="M833">
            <v>246228992</v>
          </cell>
        </row>
        <row r="834">
          <cell r="A834">
            <v>1992</v>
          </cell>
          <cell r="C834" t="str">
            <v>AL</v>
          </cell>
          <cell r="D834">
            <v>171429000</v>
          </cell>
          <cell r="G834">
            <v>1174360000</v>
          </cell>
          <cell r="J834">
            <v>4424000</v>
          </cell>
          <cell r="L834">
            <v>312487008</v>
          </cell>
          <cell r="M834">
            <v>1761293952</v>
          </cell>
        </row>
        <row r="835">
          <cell r="A835">
            <v>1992</v>
          </cell>
          <cell r="C835" t="str">
            <v>AK</v>
          </cell>
          <cell r="D835">
            <v>16851000</v>
          </cell>
          <cell r="G835">
            <v>247795000</v>
          </cell>
          <cell r="J835">
            <v>2092000</v>
          </cell>
          <cell r="L835">
            <v>36115000</v>
          </cell>
          <cell r="M835">
            <v>357247008</v>
          </cell>
        </row>
        <row r="836">
          <cell r="A836">
            <v>1992</v>
          </cell>
          <cell r="C836" t="str">
            <v>AZ</v>
          </cell>
          <cell r="D836">
            <v>184353000</v>
          </cell>
          <cell r="G836">
            <v>1204320000</v>
          </cell>
          <cell r="J836">
            <v>6212000</v>
          </cell>
          <cell r="L836">
            <v>349168992</v>
          </cell>
          <cell r="M836">
            <v>1766070016</v>
          </cell>
        </row>
        <row r="837">
          <cell r="A837">
            <v>1992</v>
          </cell>
          <cell r="C837" t="str">
            <v>AR</v>
          </cell>
          <cell r="D837">
            <v>86726000</v>
          </cell>
          <cell r="G837">
            <v>586547000</v>
          </cell>
          <cell r="J837">
            <v>11130000</v>
          </cell>
          <cell r="L837">
            <v>187956000</v>
          </cell>
          <cell r="M837">
            <v>1005116992</v>
          </cell>
        </row>
        <row r="838">
          <cell r="A838">
            <v>1992</v>
          </cell>
          <cell r="C838" t="str">
            <v>CA</v>
          </cell>
          <cell r="D838">
            <v>633826000</v>
          </cell>
          <cell r="G838">
            <v>9479820000</v>
          </cell>
          <cell r="J838">
            <v>81566000</v>
          </cell>
          <cell r="L838">
            <v>1398072064</v>
          </cell>
          <cell r="M838">
            <v>13086072832</v>
          </cell>
        </row>
        <row r="839">
          <cell r="A839">
            <v>1992</v>
          </cell>
          <cell r="C839" t="str">
            <v>CO</v>
          </cell>
          <cell r="D839">
            <v>192081000</v>
          </cell>
          <cell r="G839">
            <v>1164494000</v>
          </cell>
          <cell r="J839">
            <v>45855000</v>
          </cell>
          <cell r="L839">
            <v>426948000</v>
          </cell>
          <cell r="M839">
            <v>1849553024</v>
          </cell>
        </row>
        <row r="840">
          <cell r="A840">
            <v>1992</v>
          </cell>
          <cell r="C840" t="str">
            <v>CT</v>
          </cell>
          <cell r="D840">
            <v>97715000</v>
          </cell>
          <cell r="G840">
            <v>687524000</v>
          </cell>
          <cell r="J840">
            <v>1399000</v>
          </cell>
          <cell r="L840">
            <v>161996000</v>
          </cell>
          <cell r="M840">
            <v>912872000</v>
          </cell>
        </row>
        <row r="841">
          <cell r="A841">
            <v>1992</v>
          </cell>
          <cell r="C841" t="str">
            <v>DE</v>
          </cell>
          <cell r="D841">
            <v>54091000</v>
          </cell>
          <cell r="G841">
            <v>317495000</v>
          </cell>
          <cell r="J841">
            <v>69000</v>
          </cell>
          <cell r="L841">
            <v>98456000</v>
          </cell>
          <cell r="M841">
            <v>527920000</v>
          </cell>
        </row>
        <row r="842">
          <cell r="A842">
            <v>1992</v>
          </cell>
          <cell r="C842" t="str">
            <v>DC</v>
          </cell>
          <cell r="D842">
            <v>0</v>
          </cell>
          <cell r="G842">
            <v>99093000</v>
          </cell>
          <cell r="J842">
            <v>0</v>
          </cell>
          <cell r="L842">
            <v>0</v>
          </cell>
          <cell r="M842">
            <v>131733000</v>
          </cell>
        </row>
        <row r="843">
          <cell r="A843">
            <v>1992</v>
          </cell>
          <cell r="C843" t="str">
            <v>FL</v>
          </cell>
          <cell r="D843">
            <v>227313000</v>
          </cell>
          <cell r="G843">
            <v>2354778000</v>
          </cell>
          <cell r="J843">
            <v>13216000</v>
          </cell>
          <cell r="L843">
            <v>449072000</v>
          </cell>
          <cell r="M843">
            <v>3758067968</v>
          </cell>
        </row>
        <row r="844">
          <cell r="A844">
            <v>1992</v>
          </cell>
          <cell r="C844" t="str">
            <v>GA</v>
          </cell>
          <cell r="D844">
            <v>168758000</v>
          </cell>
          <cell r="G844">
            <v>1245490000</v>
          </cell>
          <cell r="J844">
            <v>8503000</v>
          </cell>
          <cell r="L844">
            <v>328056992</v>
          </cell>
          <cell r="M844">
            <v>1834068992</v>
          </cell>
        </row>
        <row r="845">
          <cell r="A845">
            <v>1992</v>
          </cell>
          <cell r="C845" t="str">
            <v>HI</v>
          </cell>
          <cell r="D845">
            <v>45103000</v>
          </cell>
          <cell r="G845">
            <v>413720000</v>
          </cell>
          <cell r="J845">
            <v>1113000</v>
          </cell>
          <cell r="L845">
            <v>88903000</v>
          </cell>
          <cell r="M845">
            <v>551236992</v>
          </cell>
        </row>
        <row r="846">
          <cell r="A846">
            <v>1992</v>
          </cell>
          <cell r="C846" t="str">
            <v>ID</v>
          </cell>
          <cell r="D846">
            <v>37775000</v>
          </cell>
          <cell r="G846">
            <v>279085000</v>
          </cell>
          <cell r="J846">
            <v>7246000</v>
          </cell>
          <cell r="L846">
            <v>99442000</v>
          </cell>
          <cell r="M846">
            <v>401067008</v>
          </cell>
        </row>
        <row r="847">
          <cell r="A847">
            <v>1992</v>
          </cell>
          <cell r="C847" t="str">
            <v>IL</v>
          </cell>
          <cell r="D847">
            <v>324056000</v>
          </cell>
          <cell r="G847">
            <v>2684786000</v>
          </cell>
          <cell r="J847">
            <v>67855000</v>
          </cell>
          <cell r="L847">
            <v>722412992</v>
          </cell>
          <cell r="M847">
            <v>4087138048</v>
          </cell>
        </row>
        <row r="848">
          <cell r="A848">
            <v>1992</v>
          </cell>
          <cell r="C848" t="str">
            <v>IN</v>
          </cell>
          <cell r="D848">
            <v>422309000</v>
          </cell>
          <cell r="G848">
            <v>1616987000</v>
          </cell>
          <cell r="J848">
            <v>49561000</v>
          </cell>
          <cell r="L848">
            <v>820739008</v>
          </cell>
          <cell r="M848">
            <v>2609447936</v>
          </cell>
        </row>
        <row r="849">
          <cell r="A849">
            <v>1992</v>
          </cell>
          <cell r="C849" t="str">
            <v>IA</v>
          </cell>
          <cell r="D849">
            <v>151857000</v>
          </cell>
          <cell r="G849">
            <v>1025202000</v>
          </cell>
          <cell r="J849">
            <v>3680000</v>
          </cell>
          <cell r="L849">
            <v>278740000</v>
          </cell>
          <cell r="M849">
            <v>1579657984</v>
          </cell>
        </row>
        <row r="850">
          <cell r="A850">
            <v>1992</v>
          </cell>
          <cell r="C850" t="str">
            <v>KS</v>
          </cell>
          <cell r="D850">
            <v>111765000</v>
          </cell>
          <cell r="G850">
            <v>847445000</v>
          </cell>
          <cell r="J850">
            <v>4119000</v>
          </cell>
          <cell r="L850">
            <v>215375008</v>
          </cell>
          <cell r="M850">
            <v>1630982016</v>
          </cell>
        </row>
        <row r="851">
          <cell r="A851">
            <v>1992</v>
          </cell>
          <cell r="C851" t="str">
            <v>KY</v>
          </cell>
          <cell r="D851">
            <v>131496000</v>
          </cell>
          <cell r="G851">
            <v>959207000</v>
          </cell>
          <cell r="J851">
            <v>8460000</v>
          </cell>
          <cell r="L851">
            <v>261271008</v>
          </cell>
          <cell r="M851">
            <v>1487671040</v>
          </cell>
        </row>
        <row r="852">
          <cell r="A852">
            <v>1992</v>
          </cell>
          <cell r="C852" t="str">
            <v>LA</v>
          </cell>
          <cell r="D852">
            <v>190317000</v>
          </cell>
          <cell r="G852">
            <v>965036000</v>
          </cell>
          <cell r="J852">
            <v>5647000</v>
          </cell>
          <cell r="L852">
            <v>377684000</v>
          </cell>
          <cell r="M852">
            <v>1514398976</v>
          </cell>
        </row>
        <row r="853">
          <cell r="A853">
            <v>1992</v>
          </cell>
          <cell r="C853" t="str">
            <v>ME</v>
          </cell>
          <cell r="D853">
            <v>52498000</v>
          </cell>
          <cell r="G853">
            <v>272920000</v>
          </cell>
          <cell r="J853">
            <v>8944000</v>
          </cell>
          <cell r="L853">
            <v>113098000</v>
          </cell>
          <cell r="M853">
            <v>425113984</v>
          </cell>
        </row>
        <row r="854">
          <cell r="A854">
            <v>1992</v>
          </cell>
          <cell r="C854" t="str">
            <v>MD</v>
          </cell>
          <cell r="D854">
            <v>192922000</v>
          </cell>
          <cell r="G854">
            <v>1374622000</v>
          </cell>
          <cell r="J854">
            <v>4709000</v>
          </cell>
          <cell r="L854">
            <v>352995008</v>
          </cell>
          <cell r="M854">
            <v>2182649088</v>
          </cell>
        </row>
        <row r="855">
          <cell r="A855">
            <v>1992</v>
          </cell>
          <cell r="C855" t="str">
            <v>MA</v>
          </cell>
          <cell r="D855">
            <v>137384000</v>
          </cell>
          <cell r="G855">
            <v>1067586000</v>
          </cell>
          <cell r="J855">
            <v>31800000</v>
          </cell>
          <cell r="L855">
            <v>318857984</v>
          </cell>
          <cell r="M855">
            <v>1746849024</v>
          </cell>
        </row>
        <row r="856">
          <cell r="A856">
            <v>1992</v>
          </cell>
          <cell r="C856" t="str">
            <v>MI</v>
          </cell>
          <cell r="D856">
            <v>479751000</v>
          </cell>
          <cell r="G856">
            <v>3214413000</v>
          </cell>
          <cell r="J856">
            <v>22822000</v>
          </cell>
          <cell r="L856">
            <v>924785984</v>
          </cell>
          <cell r="M856">
            <v>5013605888</v>
          </cell>
        </row>
        <row r="857">
          <cell r="A857">
            <v>1992</v>
          </cell>
          <cell r="C857" t="str">
            <v>MN</v>
          </cell>
          <cell r="D857">
            <v>184468000</v>
          </cell>
          <cell r="G857">
            <v>1351816000</v>
          </cell>
          <cell r="J857">
            <v>15711000</v>
          </cell>
          <cell r="L857">
            <v>382654016</v>
          </cell>
          <cell r="M857">
            <v>1995520000</v>
          </cell>
        </row>
        <row r="858">
          <cell r="A858">
            <v>1992</v>
          </cell>
          <cell r="C858" t="str">
            <v>MS</v>
          </cell>
          <cell r="D858">
            <v>114360000</v>
          </cell>
          <cell r="G858">
            <v>671205000</v>
          </cell>
          <cell r="J858">
            <v>1441000</v>
          </cell>
          <cell r="L858">
            <v>225852992</v>
          </cell>
          <cell r="M858">
            <v>1031841984</v>
          </cell>
        </row>
        <row r="859">
          <cell r="A859">
            <v>1992</v>
          </cell>
          <cell r="C859" t="str">
            <v>MO</v>
          </cell>
          <cell r="D859">
            <v>144600000</v>
          </cell>
          <cell r="G859">
            <v>1058589000</v>
          </cell>
          <cell r="J859">
            <v>25913000</v>
          </cell>
          <cell r="L859">
            <v>323260992</v>
          </cell>
          <cell r="M859">
            <v>1661883008</v>
          </cell>
        </row>
        <row r="860">
          <cell r="A860">
            <v>1992</v>
          </cell>
          <cell r="C860" t="str">
            <v>MT</v>
          </cell>
          <cell r="D860">
            <v>43440000</v>
          </cell>
          <cell r="G860">
            <v>196502000</v>
          </cell>
          <cell r="J860">
            <v>654000</v>
          </cell>
          <cell r="L860">
            <v>83127000</v>
          </cell>
          <cell r="M860">
            <v>276944992</v>
          </cell>
        </row>
        <row r="861">
          <cell r="A861">
            <v>1992</v>
          </cell>
          <cell r="C861" t="str">
            <v>NE</v>
          </cell>
          <cell r="D861">
            <v>85671000</v>
          </cell>
          <cell r="G861">
            <v>545887000</v>
          </cell>
          <cell r="J861">
            <v>21825000</v>
          </cell>
          <cell r="L861">
            <v>193943008</v>
          </cell>
          <cell r="M861">
            <v>769361024</v>
          </cell>
        </row>
        <row r="862">
          <cell r="A862">
            <v>1992</v>
          </cell>
          <cell r="C862" t="str">
            <v>NV</v>
          </cell>
          <cell r="D862">
            <v>29306000</v>
          </cell>
          <cell r="G862">
            <v>288562000</v>
          </cell>
          <cell r="J862">
            <v>872000</v>
          </cell>
          <cell r="L862">
            <v>58707000</v>
          </cell>
          <cell r="M862">
            <v>474836000</v>
          </cell>
        </row>
        <row r="863">
          <cell r="A863">
            <v>1992</v>
          </cell>
          <cell r="C863" t="str">
            <v>NH</v>
          </cell>
          <cell r="D863">
            <v>57879000</v>
          </cell>
          <cell r="G863">
            <v>225171000</v>
          </cell>
          <cell r="J863">
            <v>3000</v>
          </cell>
          <cell r="L863">
            <v>105803000</v>
          </cell>
          <cell r="M863">
            <v>366568000</v>
          </cell>
        </row>
        <row r="864">
          <cell r="A864">
            <v>1992</v>
          </cell>
          <cell r="C864" t="str">
            <v>NJ</v>
          </cell>
          <cell r="D864">
            <v>181689000</v>
          </cell>
          <cell r="G864">
            <v>1811875000</v>
          </cell>
          <cell r="J864">
            <v>32628000</v>
          </cell>
          <cell r="L864">
            <v>374423008</v>
          </cell>
          <cell r="M864">
            <v>2786407936</v>
          </cell>
        </row>
        <row r="865">
          <cell r="A865">
            <v>1992</v>
          </cell>
          <cell r="C865" t="str">
            <v>NM</v>
          </cell>
          <cell r="D865">
            <v>72419000</v>
          </cell>
          <cell r="G865">
            <v>615149000</v>
          </cell>
          <cell r="J865">
            <v>5718000</v>
          </cell>
          <cell r="L865">
            <v>153304992</v>
          </cell>
          <cell r="M865">
            <v>877369024</v>
          </cell>
        </row>
        <row r="866">
          <cell r="A866">
            <v>1992</v>
          </cell>
          <cell r="C866" t="str">
            <v>NY</v>
          </cell>
          <cell r="D866">
            <v>322888000</v>
          </cell>
          <cell r="G866">
            <v>4235533000</v>
          </cell>
          <cell r="J866">
            <v>29163000</v>
          </cell>
          <cell r="L866">
            <v>651158016</v>
          </cell>
          <cell r="M866">
            <v>6271865856</v>
          </cell>
        </row>
        <row r="867">
          <cell r="A867">
            <v>1992</v>
          </cell>
          <cell r="C867" t="str">
            <v>NC</v>
          </cell>
          <cell r="D867">
            <v>345892000</v>
          </cell>
          <cell r="G867">
            <v>2064879000</v>
          </cell>
          <cell r="J867">
            <v>30354000</v>
          </cell>
          <cell r="L867">
            <v>670036992</v>
          </cell>
          <cell r="M867">
            <v>2902787072</v>
          </cell>
        </row>
        <row r="868">
          <cell r="A868">
            <v>1992</v>
          </cell>
          <cell r="C868" t="str">
            <v>ND</v>
          </cell>
          <cell r="D868">
            <v>68568000</v>
          </cell>
          <cell r="G868">
            <v>265146000</v>
          </cell>
          <cell r="J868">
            <v>2396000</v>
          </cell>
          <cell r="L868">
            <v>135535008</v>
          </cell>
          <cell r="M868">
            <v>435403008</v>
          </cell>
        </row>
        <row r="869">
          <cell r="A869">
            <v>1992</v>
          </cell>
          <cell r="C869" t="str">
            <v>OH</v>
          </cell>
          <cell r="D869">
            <v>389658000</v>
          </cell>
          <cell r="G869">
            <v>2670650000</v>
          </cell>
          <cell r="J869">
            <v>39993000</v>
          </cell>
          <cell r="L869">
            <v>788568000</v>
          </cell>
          <cell r="M869">
            <v>4928088064</v>
          </cell>
        </row>
        <row r="870">
          <cell r="A870">
            <v>1992</v>
          </cell>
          <cell r="C870" t="str">
            <v>OK</v>
          </cell>
          <cell r="D870">
            <v>186242000</v>
          </cell>
          <cell r="G870">
            <v>834652000</v>
          </cell>
          <cell r="J870">
            <v>11285000</v>
          </cell>
          <cell r="L870">
            <v>376124992</v>
          </cell>
          <cell r="M870">
            <v>1191644032</v>
          </cell>
        </row>
        <row r="871">
          <cell r="A871">
            <v>1992</v>
          </cell>
          <cell r="C871" t="str">
            <v>OR</v>
          </cell>
          <cell r="D871">
            <v>111345000</v>
          </cell>
          <cell r="G871">
            <v>942888000</v>
          </cell>
          <cell r="J871">
            <v>20123000</v>
          </cell>
          <cell r="L871">
            <v>246216992</v>
          </cell>
          <cell r="M871">
            <v>1421336064</v>
          </cell>
        </row>
        <row r="872">
          <cell r="A872">
            <v>1992</v>
          </cell>
          <cell r="C872" t="str">
            <v>PA</v>
          </cell>
          <cell r="D872">
            <v>394591000</v>
          </cell>
          <cell r="G872">
            <v>2715766000</v>
          </cell>
          <cell r="J872">
            <v>638795000</v>
          </cell>
          <cell r="L872">
            <v>1389888000</v>
          </cell>
          <cell r="M872">
            <v>4490829824</v>
          </cell>
        </row>
        <row r="873">
          <cell r="A873">
            <v>1992</v>
          </cell>
          <cell r="C873" t="str">
            <v>RI</v>
          </cell>
          <cell r="D873">
            <v>43126000</v>
          </cell>
          <cell r="G873">
            <v>229070000</v>
          </cell>
          <cell r="J873">
            <v>411000</v>
          </cell>
          <cell r="L873">
            <v>84568000</v>
          </cell>
          <cell r="M873">
            <v>364079008</v>
          </cell>
        </row>
        <row r="874">
          <cell r="A874">
            <v>1992</v>
          </cell>
          <cell r="C874" t="str">
            <v>SC</v>
          </cell>
          <cell r="D874">
            <v>167267000</v>
          </cell>
          <cell r="G874">
            <v>931942000</v>
          </cell>
          <cell r="J874">
            <v>27034000</v>
          </cell>
          <cell r="L874">
            <v>367563008</v>
          </cell>
          <cell r="M874">
            <v>1498742016</v>
          </cell>
        </row>
        <row r="875">
          <cell r="A875">
            <v>1992</v>
          </cell>
          <cell r="C875" t="str">
            <v>SD</v>
          </cell>
          <cell r="D875">
            <v>24729000</v>
          </cell>
          <cell r="G875">
            <v>144892000</v>
          </cell>
          <cell r="J875">
            <v>264000</v>
          </cell>
          <cell r="L875">
            <v>48765000</v>
          </cell>
          <cell r="M875">
            <v>227696000</v>
          </cell>
        </row>
        <row r="876">
          <cell r="A876">
            <v>1992</v>
          </cell>
          <cell r="C876" t="str">
            <v>TN</v>
          </cell>
          <cell r="D876">
            <v>158815000</v>
          </cell>
          <cell r="G876">
            <v>1068285000</v>
          </cell>
          <cell r="J876">
            <v>1271000</v>
          </cell>
          <cell r="L876">
            <v>286835008</v>
          </cell>
          <cell r="M876">
            <v>1931905024</v>
          </cell>
        </row>
        <row r="877">
          <cell r="A877">
            <v>1992</v>
          </cell>
          <cell r="C877" t="str">
            <v>TX</v>
          </cell>
          <cell r="D877">
            <v>429008000</v>
          </cell>
          <cell r="G877">
            <v>4794041000</v>
          </cell>
          <cell r="J877">
            <v>18445000</v>
          </cell>
          <cell r="L877">
            <v>944574016</v>
          </cell>
          <cell r="M877">
            <v>6867484160</v>
          </cell>
        </row>
        <row r="878">
          <cell r="A878">
            <v>1992</v>
          </cell>
          <cell r="C878" t="str">
            <v>US</v>
          </cell>
          <cell r="D878">
            <v>8703233000</v>
          </cell>
          <cell r="G878">
            <v>67294044000</v>
          </cell>
          <cell r="J878">
            <v>1408852000</v>
          </cell>
          <cell r="L878">
            <v>18343098368</v>
          </cell>
          <cell r="M878">
            <v>102635298816</v>
          </cell>
        </row>
        <row r="879">
          <cell r="A879">
            <v>1992</v>
          </cell>
          <cell r="C879" t="str">
            <v>UT</v>
          </cell>
          <cell r="D879">
            <v>94103000</v>
          </cell>
          <cell r="G879">
            <v>710864000</v>
          </cell>
          <cell r="J879">
            <v>2840000</v>
          </cell>
          <cell r="L879">
            <v>181964992</v>
          </cell>
          <cell r="M879">
            <v>1123634048</v>
          </cell>
        </row>
        <row r="880">
          <cell r="A880">
            <v>1992</v>
          </cell>
          <cell r="C880" t="str">
            <v>VT</v>
          </cell>
          <cell r="D880">
            <v>38018000</v>
          </cell>
          <cell r="G880">
            <v>221294000</v>
          </cell>
          <cell r="J880">
            <v>1373000</v>
          </cell>
          <cell r="L880">
            <v>70851000</v>
          </cell>
          <cell r="M880">
            <v>389507008</v>
          </cell>
        </row>
        <row r="881">
          <cell r="A881">
            <v>1992</v>
          </cell>
          <cell r="C881" t="str">
            <v>VA</v>
          </cell>
          <cell r="D881">
            <v>403331000</v>
          </cell>
          <cell r="G881">
            <v>1586349000</v>
          </cell>
          <cell r="J881">
            <v>60238000</v>
          </cell>
          <cell r="L881">
            <v>833142976</v>
          </cell>
          <cell r="M881">
            <v>2392882944</v>
          </cell>
        </row>
        <row r="882">
          <cell r="A882">
            <v>1992</v>
          </cell>
          <cell r="C882" t="str">
            <v>WA</v>
          </cell>
          <cell r="D882">
            <v>219526000</v>
          </cell>
          <cell r="G882">
            <v>1600423000</v>
          </cell>
          <cell r="J882">
            <v>11162000</v>
          </cell>
          <cell r="L882">
            <v>460332000</v>
          </cell>
          <cell r="M882">
            <v>2337287936</v>
          </cell>
        </row>
        <row r="883">
          <cell r="A883">
            <v>1992</v>
          </cell>
          <cell r="C883" t="str">
            <v>WV</v>
          </cell>
          <cell r="D883">
            <v>82837000</v>
          </cell>
          <cell r="G883">
            <v>434880000</v>
          </cell>
          <cell r="J883">
            <v>2133000</v>
          </cell>
          <cell r="L883">
            <v>169492000</v>
          </cell>
          <cell r="M883">
            <v>638771968</v>
          </cell>
        </row>
        <row r="884">
          <cell r="A884">
            <v>1992</v>
          </cell>
          <cell r="C884" t="str">
            <v>WI</v>
          </cell>
          <cell r="D884">
            <v>169323000</v>
          </cell>
          <cell r="G884">
            <v>1601019000</v>
          </cell>
          <cell r="J884">
            <v>15324000</v>
          </cell>
          <cell r="L884">
            <v>354560992</v>
          </cell>
          <cell r="M884">
            <v>2484948992</v>
          </cell>
        </row>
        <row r="885">
          <cell r="A885">
            <v>1992</v>
          </cell>
          <cell r="C885" t="str">
            <v>WY</v>
          </cell>
          <cell r="D885">
            <v>29758000</v>
          </cell>
          <cell r="G885">
            <v>193990000</v>
          </cell>
          <cell r="J885">
            <v>1061000</v>
          </cell>
          <cell r="L885">
            <v>59213000</v>
          </cell>
          <cell r="M885">
            <v>275836000</v>
          </cell>
        </row>
        <row r="886">
          <cell r="A886">
            <v>1993</v>
          </cell>
          <cell r="C886" t="str">
            <v>AL</v>
          </cell>
          <cell r="D886">
            <v>178034000</v>
          </cell>
          <cell r="G886">
            <v>1279436000</v>
          </cell>
          <cell r="J886">
            <v>4241000</v>
          </cell>
          <cell r="L886">
            <v>321099008</v>
          </cell>
          <cell r="M886">
            <v>1952292992</v>
          </cell>
        </row>
        <row r="887">
          <cell r="A887">
            <v>1993</v>
          </cell>
          <cell r="C887" t="str">
            <v>AK</v>
          </cell>
          <cell r="D887">
            <v>18975000</v>
          </cell>
          <cell r="G887">
            <v>253249000</v>
          </cell>
          <cell r="J887">
            <v>883000</v>
          </cell>
          <cell r="L887">
            <v>36262000</v>
          </cell>
          <cell r="M887">
            <v>401480992</v>
          </cell>
        </row>
        <row r="888">
          <cell r="A888">
            <v>1993</v>
          </cell>
          <cell r="C888" t="str">
            <v>AZ</v>
          </cell>
          <cell r="D888">
            <v>177521000</v>
          </cell>
          <cell r="G888">
            <v>1211438000</v>
          </cell>
          <cell r="J888">
            <v>8472000</v>
          </cell>
          <cell r="L888">
            <v>349431008</v>
          </cell>
          <cell r="M888">
            <v>1806663040</v>
          </cell>
        </row>
        <row r="889">
          <cell r="A889">
            <v>1993</v>
          </cell>
          <cell r="C889" t="str">
            <v>AR</v>
          </cell>
          <cell r="D889">
            <v>90034000</v>
          </cell>
          <cell r="G889">
            <v>644151000</v>
          </cell>
          <cell r="J889">
            <v>27139000</v>
          </cell>
          <cell r="L889">
            <v>232504992</v>
          </cell>
          <cell r="M889">
            <v>1097591040</v>
          </cell>
        </row>
        <row r="890">
          <cell r="A890">
            <v>1993</v>
          </cell>
          <cell r="C890" t="str">
            <v>CA</v>
          </cell>
          <cell r="D890">
            <v>665893000</v>
          </cell>
          <cell r="G890">
            <v>9811065000</v>
          </cell>
          <cell r="J890">
            <v>69727000</v>
          </cell>
          <cell r="L890">
            <v>1322931968</v>
          </cell>
          <cell r="M890">
            <v>14417181696</v>
          </cell>
        </row>
        <row r="891">
          <cell r="A891">
            <v>1993</v>
          </cell>
          <cell r="C891" t="str">
            <v>CO</v>
          </cell>
          <cell r="D891">
            <v>229554000</v>
          </cell>
          <cell r="G891">
            <v>1242595000</v>
          </cell>
          <cell r="J891">
            <v>18077000</v>
          </cell>
          <cell r="L891">
            <v>421528000</v>
          </cell>
          <cell r="M891">
            <v>1978445952</v>
          </cell>
        </row>
        <row r="892">
          <cell r="A892">
            <v>1993</v>
          </cell>
          <cell r="C892" t="str">
            <v>CT</v>
          </cell>
          <cell r="D892">
            <v>101016000</v>
          </cell>
          <cell r="G892">
            <v>674782000</v>
          </cell>
          <cell r="J892">
            <v>1151000</v>
          </cell>
          <cell r="L892">
            <v>181444992</v>
          </cell>
          <cell r="M892">
            <v>955619968</v>
          </cell>
        </row>
        <row r="893">
          <cell r="A893">
            <v>1993</v>
          </cell>
          <cell r="C893" t="str">
            <v>DE</v>
          </cell>
          <cell r="D893">
            <v>56411000</v>
          </cell>
          <cell r="G893">
            <v>335527000</v>
          </cell>
          <cell r="J893">
            <v>69000</v>
          </cell>
          <cell r="L893">
            <v>102575000</v>
          </cell>
          <cell r="M893">
            <v>528612000</v>
          </cell>
        </row>
        <row r="894">
          <cell r="A894">
            <v>1993</v>
          </cell>
          <cell r="C894" t="str">
            <v>DC</v>
          </cell>
          <cell r="D894">
            <v>0</v>
          </cell>
          <cell r="G894">
            <v>95365000</v>
          </cell>
          <cell r="J894">
            <v>0</v>
          </cell>
          <cell r="L894">
            <v>0</v>
          </cell>
          <cell r="M894">
            <v>114750000</v>
          </cell>
        </row>
        <row r="895">
          <cell r="A895">
            <v>1993</v>
          </cell>
          <cell r="C895" t="str">
            <v>FL</v>
          </cell>
          <cell r="D895">
            <v>230439000</v>
          </cell>
          <cell r="G895">
            <v>2504597000</v>
          </cell>
          <cell r="J895">
            <v>38017000</v>
          </cell>
          <cell r="L895">
            <v>487799008</v>
          </cell>
          <cell r="M895">
            <v>4024776960</v>
          </cell>
        </row>
        <row r="896">
          <cell r="A896">
            <v>1993</v>
          </cell>
          <cell r="C896" t="str">
            <v>GA</v>
          </cell>
          <cell r="D896">
            <v>198032000</v>
          </cell>
          <cell r="G896">
            <v>1387200000</v>
          </cell>
          <cell r="J896">
            <v>9431000</v>
          </cell>
          <cell r="L896">
            <v>386444000</v>
          </cell>
          <cell r="M896">
            <v>2044313984</v>
          </cell>
        </row>
        <row r="897">
          <cell r="A897">
            <v>1993</v>
          </cell>
          <cell r="C897" t="str">
            <v>HI</v>
          </cell>
          <cell r="D897">
            <v>49035000</v>
          </cell>
          <cell r="G897">
            <v>455318000</v>
          </cell>
          <cell r="J897">
            <v>16709000</v>
          </cell>
          <cell r="L897">
            <v>114120000</v>
          </cell>
          <cell r="M897">
            <v>630428032</v>
          </cell>
        </row>
        <row r="898">
          <cell r="A898">
            <v>1993</v>
          </cell>
          <cell r="C898" t="str">
            <v>ID</v>
          </cell>
          <cell r="D898">
            <v>40936000</v>
          </cell>
          <cell r="G898">
            <v>296230000</v>
          </cell>
          <cell r="J898">
            <v>3356000</v>
          </cell>
          <cell r="L898">
            <v>98836000</v>
          </cell>
          <cell r="M898">
            <v>451731008</v>
          </cell>
        </row>
        <row r="899">
          <cell r="A899">
            <v>1993</v>
          </cell>
          <cell r="C899" t="str">
            <v>IL</v>
          </cell>
          <cell r="D899">
            <v>333066000</v>
          </cell>
          <cell r="G899">
            <v>2963153000</v>
          </cell>
          <cell r="J899">
            <v>61292000</v>
          </cell>
          <cell r="L899">
            <v>728748032</v>
          </cell>
          <cell r="M899">
            <v>4483131904</v>
          </cell>
        </row>
        <row r="900">
          <cell r="A900">
            <v>1993</v>
          </cell>
          <cell r="C900" t="str">
            <v>IN</v>
          </cell>
          <cell r="D900">
            <v>449182000</v>
          </cell>
          <cell r="G900">
            <v>1676257000</v>
          </cell>
          <cell r="J900">
            <v>54730000</v>
          </cell>
          <cell r="L900">
            <v>858248000</v>
          </cell>
          <cell r="M900">
            <v>2704692992</v>
          </cell>
        </row>
        <row r="901">
          <cell r="A901">
            <v>1993</v>
          </cell>
          <cell r="C901" t="str">
            <v>IA</v>
          </cell>
          <cell r="D901">
            <v>163116000</v>
          </cell>
          <cell r="G901">
            <v>1118334000</v>
          </cell>
          <cell r="J901">
            <v>5415000</v>
          </cell>
          <cell r="L901">
            <v>303260992</v>
          </cell>
          <cell r="M901">
            <v>1686556032</v>
          </cell>
        </row>
        <row r="902">
          <cell r="A902">
            <v>1993</v>
          </cell>
          <cell r="C902" t="str">
            <v>KS</v>
          </cell>
          <cell r="D902">
            <v>91782000</v>
          </cell>
          <cell r="G902">
            <v>922632000</v>
          </cell>
          <cell r="J902">
            <v>4042000</v>
          </cell>
          <cell r="L902">
            <v>178340992</v>
          </cell>
          <cell r="M902">
            <v>1383433984</v>
          </cell>
        </row>
        <row r="903">
          <cell r="A903">
            <v>1993</v>
          </cell>
          <cell r="C903" t="str">
            <v>KY</v>
          </cell>
          <cell r="D903">
            <v>131333000</v>
          </cell>
          <cell r="G903">
            <v>967841000</v>
          </cell>
          <cell r="J903">
            <v>18461000</v>
          </cell>
          <cell r="L903">
            <v>274798016</v>
          </cell>
          <cell r="M903">
            <v>1609363968</v>
          </cell>
        </row>
        <row r="904">
          <cell r="A904">
            <v>1993</v>
          </cell>
          <cell r="C904" t="str">
            <v>LA</v>
          </cell>
          <cell r="D904">
            <v>196704000</v>
          </cell>
          <cell r="G904">
            <v>1044273000</v>
          </cell>
          <cell r="J904">
            <v>8930000</v>
          </cell>
          <cell r="L904">
            <v>389935008</v>
          </cell>
          <cell r="M904">
            <v>1627282048</v>
          </cell>
        </row>
        <row r="905">
          <cell r="A905">
            <v>1993</v>
          </cell>
          <cell r="C905" t="str">
            <v>ME</v>
          </cell>
          <cell r="D905">
            <v>52186000</v>
          </cell>
          <cell r="G905">
            <v>282605000</v>
          </cell>
          <cell r="J905">
            <v>2772000</v>
          </cell>
          <cell r="L905">
            <v>103454000</v>
          </cell>
          <cell r="M905">
            <v>443496000</v>
          </cell>
        </row>
        <row r="906">
          <cell r="A906">
            <v>1993</v>
          </cell>
          <cell r="C906" t="str">
            <v>MD</v>
          </cell>
          <cell r="D906">
            <v>208070000</v>
          </cell>
          <cell r="G906">
            <v>1397769000</v>
          </cell>
          <cell r="J906">
            <v>25791000</v>
          </cell>
          <cell r="L906">
            <v>433062016</v>
          </cell>
          <cell r="M906">
            <v>2329096960</v>
          </cell>
        </row>
        <row r="907">
          <cell r="A907">
            <v>1993</v>
          </cell>
          <cell r="C907" t="str">
            <v>MA</v>
          </cell>
          <cell r="D907">
            <v>143376000</v>
          </cell>
          <cell r="G907">
            <v>1151059000</v>
          </cell>
          <cell r="J907">
            <v>18046000</v>
          </cell>
          <cell r="L907">
            <v>287308000</v>
          </cell>
          <cell r="M907">
            <v>1805633024</v>
          </cell>
        </row>
        <row r="908">
          <cell r="A908">
            <v>1993</v>
          </cell>
          <cell r="C908" t="str">
            <v>MI</v>
          </cell>
          <cell r="D908">
            <v>491160000</v>
          </cell>
          <cell r="G908">
            <v>3442209000</v>
          </cell>
          <cell r="J908">
            <v>33397000</v>
          </cell>
          <cell r="L908">
            <v>952329984</v>
          </cell>
          <cell r="M908">
            <v>5384760832</v>
          </cell>
        </row>
        <row r="909">
          <cell r="A909">
            <v>1993</v>
          </cell>
          <cell r="C909" t="str">
            <v>MN</v>
          </cell>
          <cell r="D909">
            <v>191230000</v>
          </cell>
          <cell r="G909">
            <v>1482773000</v>
          </cell>
          <cell r="J909">
            <v>16173000</v>
          </cell>
          <cell r="L909">
            <v>391484000</v>
          </cell>
          <cell r="M909">
            <v>2262358016</v>
          </cell>
        </row>
        <row r="910">
          <cell r="A910">
            <v>1993</v>
          </cell>
          <cell r="C910" t="str">
            <v>MS</v>
          </cell>
          <cell r="D910">
            <v>120917000</v>
          </cell>
          <cell r="G910">
            <v>636985000</v>
          </cell>
          <cell r="J910">
            <v>1911000</v>
          </cell>
          <cell r="L910">
            <v>228014000</v>
          </cell>
          <cell r="M910">
            <v>1043174016</v>
          </cell>
        </row>
        <row r="911">
          <cell r="A911">
            <v>1993</v>
          </cell>
          <cell r="C911" t="str">
            <v>MO</v>
          </cell>
          <cell r="D911">
            <v>147645000</v>
          </cell>
          <cell r="G911">
            <v>1012556000</v>
          </cell>
          <cell r="J911">
            <v>5172000</v>
          </cell>
          <cell r="L911">
            <v>270204992</v>
          </cell>
          <cell r="M911">
            <v>1602738944</v>
          </cell>
        </row>
        <row r="912">
          <cell r="A912">
            <v>1993</v>
          </cell>
          <cell r="C912" t="str">
            <v>MT</v>
          </cell>
          <cell r="D912">
            <v>46770000</v>
          </cell>
          <cell r="G912">
            <v>213259000</v>
          </cell>
          <cell r="J912">
            <v>596000</v>
          </cell>
          <cell r="L912">
            <v>82445000</v>
          </cell>
          <cell r="M912">
            <v>315033984</v>
          </cell>
        </row>
        <row r="913">
          <cell r="A913">
            <v>1993</v>
          </cell>
          <cell r="C913" t="str">
            <v>NE</v>
          </cell>
          <cell r="D913">
            <v>94153000</v>
          </cell>
          <cell r="G913">
            <v>552541000</v>
          </cell>
          <cell r="J913">
            <v>9338000</v>
          </cell>
          <cell r="L913">
            <v>190988992</v>
          </cell>
          <cell r="M913">
            <v>766924992</v>
          </cell>
        </row>
        <row r="914">
          <cell r="A914">
            <v>1993</v>
          </cell>
          <cell r="C914" t="str">
            <v>NV</v>
          </cell>
          <cell r="D914">
            <v>30996000</v>
          </cell>
          <cell r="G914">
            <v>305844000</v>
          </cell>
          <cell r="J914">
            <v>7997000</v>
          </cell>
          <cell r="L914">
            <v>77044000</v>
          </cell>
          <cell r="M914">
            <v>490599008</v>
          </cell>
        </row>
        <row r="915">
          <cell r="A915">
            <v>1993</v>
          </cell>
          <cell r="C915" t="str">
            <v>NH</v>
          </cell>
          <cell r="D915">
            <v>63624000</v>
          </cell>
          <cell r="G915">
            <v>245368000</v>
          </cell>
          <cell r="J915">
            <v>6956000</v>
          </cell>
          <cell r="L915">
            <v>129985000</v>
          </cell>
          <cell r="M915">
            <v>413380992</v>
          </cell>
        </row>
        <row r="916">
          <cell r="A916">
            <v>1993</v>
          </cell>
          <cell r="C916" t="str">
            <v>NJ</v>
          </cell>
          <cell r="D916">
            <v>190100000</v>
          </cell>
          <cell r="G916">
            <v>1953923000</v>
          </cell>
          <cell r="J916">
            <v>30087000</v>
          </cell>
          <cell r="L916">
            <v>384604992</v>
          </cell>
          <cell r="M916">
            <v>2969916928</v>
          </cell>
        </row>
        <row r="917">
          <cell r="A917">
            <v>1993</v>
          </cell>
          <cell r="C917" t="str">
            <v>NM</v>
          </cell>
          <cell r="D917">
            <v>74229000</v>
          </cell>
          <cell r="G917">
            <v>665393000</v>
          </cell>
          <cell r="J917">
            <v>2668000</v>
          </cell>
          <cell r="L917">
            <v>157983008</v>
          </cell>
          <cell r="M917">
            <v>949137024</v>
          </cell>
        </row>
        <row r="918">
          <cell r="A918">
            <v>1993</v>
          </cell>
          <cell r="C918" t="str">
            <v>NY</v>
          </cell>
          <cell r="D918">
            <v>331247000</v>
          </cell>
          <cell r="G918">
            <v>4583932000</v>
          </cell>
          <cell r="J918">
            <v>1619000</v>
          </cell>
          <cell r="L918">
            <v>614363008</v>
          </cell>
          <cell r="M918">
            <v>7236176896</v>
          </cell>
        </row>
        <row r="919">
          <cell r="A919">
            <v>1993</v>
          </cell>
          <cell r="C919" t="str">
            <v>NC</v>
          </cell>
          <cell r="D919">
            <v>370560000</v>
          </cell>
          <cell r="G919">
            <v>2261539000</v>
          </cell>
          <cell r="J919">
            <v>27255000</v>
          </cell>
          <cell r="L919">
            <v>706806976</v>
          </cell>
          <cell r="M919">
            <v>3358311936</v>
          </cell>
        </row>
        <row r="920">
          <cell r="A920">
            <v>1993</v>
          </cell>
          <cell r="C920" t="str">
            <v>ND</v>
          </cell>
          <cell r="D920">
            <v>70851000</v>
          </cell>
          <cell r="G920">
            <v>267651000</v>
          </cell>
          <cell r="J920">
            <v>1674000</v>
          </cell>
          <cell r="L920">
            <v>138868992</v>
          </cell>
          <cell r="M920">
            <v>430558016</v>
          </cell>
        </row>
        <row r="921">
          <cell r="A921">
            <v>1993</v>
          </cell>
          <cell r="C921" t="str">
            <v>OH</v>
          </cell>
          <cell r="D921">
            <v>389862000</v>
          </cell>
          <cell r="G921">
            <v>2525133000</v>
          </cell>
          <cell r="J921">
            <v>25841000</v>
          </cell>
          <cell r="L921">
            <v>763924992</v>
          </cell>
          <cell r="M921">
            <v>4800856064</v>
          </cell>
        </row>
        <row r="922">
          <cell r="A922">
            <v>1993</v>
          </cell>
          <cell r="C922" t="str">
            <v>OK</v>
          </cell>
          <cell r="D922">
            <v>188883000</v>
          </cell>
          <cell r="G922">
            <v>840094000</v>
          </cell>
          <cell r="J922">
            <v>6688000</v>
          </cell>
          <cell r="L922">
            <v>369670016</v>
          </cell>
          <cell r="M922">
            <v>1193351936</v>
          </cell>
        </row>
        <row r="923">
          <cell r="A923">
            <v>1993</v>
          </cell>
          <cell r="C923" t="str">
            <v>OR</v>
          </cell>
          <cell r="D923">
            <v>118234000</v>
          </cell>
          <cell r="G923">
            <v>1024955000</v>
          </cell>
          <cell r="J923">
            <v>14028000</v>
          </cell>
          <cell r="L923">
            <v>248163008</v>
          </cell>
          <cell r="M923">
            <v>1476056064</v>
          </cell>
        </row>
        <row r="924">
          <cell r="A924">
            <v>1993</v>
          </cell>
          <cell r="C924" t="str">
            <v>PA</v>
          </cell>
          <cell r="D924">
            <v>420014000</v>
          </cell>
          <cell r="G924">
            <v>2782757000</v>
          </cell>
          <cell r="J924">
            <v>9932000</v>
          </cell>
          <cell r="L924">
            <v>785608000</v>
          </cell>
          <cell r="M924">
            <v>4696117760</v>
          </cell>
        </row>
        <row r="925">
          <cell r="A925">
            <v>1993</v>
          </cell>
          <cell r="C925" t="str">
            <v>RI</v>
          </cell>
          <cell r="D925">
            <v>43184000</v>
          </cell>
          <cell r="G925">
            <v>247191000</v>
          </cell>
          <cell r="J925">
            <v>1600000</v>
          </cell>
          <cell r="L925">
            <v>85438000</v>
          </cell>
          <cell r="M925">
            <v>396291008</v>
          </cell>
        </row>
        <row r="926">
          <cell r="A926">
            <v>1993</v>
          </cell>
          <cell r="C926" t="str">
            <v>SC</v>
          </cell>
          <cell r="D926">
            <v>171633000</v>
          </cell>
          <cell r="G926">
            <v>978677000</v>
          </cell>
          <cell r="J926">
            <v>3565000</v>
          </cell>
          <cell r="L926">
            <v>325523008</v>
          </cell>
          <cell r="M926">
            <v>1543383040</v>
          </cell>
        </row>
        <row r="927">
          <cell r="A927">
            <v>1993</v>
          </cell>
          <cell r="C927" t="str">
            <v>SD</v>
          </cell>
          <cell r="D927">
            <v>27168000</v>
          </cell>
          <cell r="G927">
            <v>165472000</v>
          </cell>
          <cell r="J927">
            <v>347000</v>
          </cell>
          <cell r="L927">
            <v>53489000</v>
          </cell>
          <cell r="M927">
            <v>262215008</v>
          </cell>
        </row>
        <row r="928">
          <cell r="A928">
            <v>1993</v>
          </cell>
          <cell r="C928" t="str">
            <v>TN</v>
          </cell>
          <cell r="D928">
            <v>158711000</v>
          </cell>
          <cell r="G928">
            <v>1211883000</v>
          </cell>
          <cell r="J928">
            <v>1809000</v>
          </cell>
          <cell r="L928">
            <v>290217984</v>
          </cell>
          <cell r="M928">
            <v>1790435968</v>
          </cell>
        </row>
        <row r="929">
          <cell r="A929">
            <v>1993</v>
          </cell>
          <cell r="C929" t="str">
            <v>TX</v>
          </cell>
          <cell r="D929">
            <v>438217000</v>
          </cell>
          <cell r="G929">
            <v>5370798000</v>
          </cell>
          <cell r="J929">
            <v>17221000</v>
          </cell>
          <cell r="L929">
            <v>994435008</v>
          </cell>
          <cell r="M929">
            <v>7822344192</v>
          </cell>
        </row>
        <row r="930">
          <cell r="A930">
            <v>1993</v>
          </cell>
          <cell r="C930" t="str">
            <v>US</v>
          </cell>
          <cell r="D930">
            <v>9052947000</v>
          </cell>
          <cell r="G930">
            <v>71374161000</v>
          </cell>
          <cell r="J930">
            <v>717325000</v>
          </cell>
          <cell r="L930">
            <v>18035582976</v>
          </cell>
          <cell r="M930">
            <v>110454276096</v>
          </cell>
        </row>
        <row r="931">
          <cell r="A931">
            <v>1993</v>
          </cell>
          <cell r="C931" t="str">
            <v>UT</v>
          </cell>
          <cell r="D931">
            <v>99862000</v>
          </cell>
          <cell r="G931">
            <v>739045000</v>
          </cell>
          <cell r="J931">
            <v>3207000</v>
          </cell>
          <cell r="L931">
            <v>194800992</v>
          </cell>
          <cell r="M931">
            <v>1198567936</v>
          </cell>
        </row>
        <row r="932">
          <cell r="A932">
            <v>1993</v>
          </cell>
          <cell r="C932" t="str">
            <v>VT</v>
          </cell>
          <cell r="D932">
            <v>36337000</v>
          </cell>
          <cell r="G932">
            <v>227043000</v>
          </cell>
          <cell r="J932">
            <v>780000</v>
          </cell>
          <cell r="L932">
            <v>67160000</v>
          </cell>
          <cell r="M932">
            <v>417000000</v>
          </cell>
        </row>
        <row r="933">
          <cell r="A933">
            <v>1993</v>
          </cell>
          <cell r="C933" t="str">
            <v>VA</v>
          </cell>
          <cell r="D933">
            <v>423489000</v>
          </cell>
          <cell r="G933">
            <v>1697906000</v>
          </cell>
          <cell r="J933">
            <v>51434000</v>
          </cell>
          <cell r="L933">
            <v>834817024</v>
          </cell>
          <cell r="M933">
            <v>2565188096</v>
          </cell>
        </row>
        <row r="934">
          <cell r="A934">
            <v>1993</v>
          </cell>
          <cell r="C934" t="str">
            <v>WA</v>
          </cell>
          <cell r="D934">
            <v>226387000</v>
          </cell>
          <cell r="G934">
            <v>1702283000</v>
          </cell>
          <cell r="J934">
            <v>19533000</v>
          </cell>
          <cell r="L934">
            <v>495076000</v>
          </cell>
          <cell r="M934">
            <v>2714565120</v>
          </cell>
        </row>
        <row r="935">
          <cell r="A935">
            <v>1993</v>
          </cell>
          <cell r="C935" t="str">
            <v>WV</v>
          </cell>
          <cell r="D935">
            <v>80509000</v>
          </cell>
          <cell r="G935">
            <v>448830000</v>
          </cell>
          <cell r="J935">
            <v>2126000</v>
          </cell>
          <cell r="L935">
            <v>164434000</v>
          </cell>
          <cell r="M935">
            <v>688904000</v>
          </cell>
        </row>
        <row r="936">
          <cell r="A936">
            <v>1993</v>
          </cell>
          <cell r="C936" t="str">
            <v>WI</v>
          </cell>
          <cell r="D936">
            <v>174237000</v>
          </cell>
          <cell r="G936">
            <v>1878560000</v>
          </cell>
          <cell r="J936">
            <v>16668000</v>
          </cell>
          <cell r="L936">
            <v>368195008</v>
          </cell>
          <cell r="M936">
            <v>2894540032</v>
          </cell>
        </row>
        <row r="937">
          <cell r="A937">
            <v>1993</v>
          </cell>
          <cell r="C937" t="str">
            <v>WY</v>
          </cell>
          <cell r="D937">
            <v>28043000</v>
          </cell>
          <cell r="G937">
            <v>194685000</v>
          </cell>
          <cell r="J937">
            <v>952000</v>
          </cell>
          <cell r="L937">
            <v>57377000</v>
          </cell>
          <cell r="M937">
            <v>294814016</v>
          </cell>
        </row>
        <row r="938">
          <cell r="A938">
            <v>1994</v>
          </cell>
          <cell r="C938" t="str">
            <v>AL</v>
          </cell>
          <cell r="D938">
            <v>188138000</v>
          </cell>
          <cell r="G938">
            <v>1397583000</v>
          </cell>
          <cell r="J938">
            <v>4603000</v>
          </cell>
          <cell r="L938">
            <v>342964000</v>
          </cell>
          <cell r="M938">
            <v>2111752960</v>
          </cell>
        </row>
        <row r="939">
          <cell r="A939">
            <v>1994</v>
          </cell>
          <cell r="C939" t="str">
            <v>AK</v>
          </cell>
          <cell r="D939">
            <v>20092000</v>
          </cell>
          <cell r="G939">
            <v>268626000</v>
          </cell>
          <cell r="J939">
            <v>329000</v>
          </cell>
          <cell r="L939">
            <v>39007000</v>
          </cell>
          <cell r="M939">
            <v>350284992</v>
          </cell>
        </row>
        <row r="940">
          <cell r="A940">
            <v>1994</v>
          </cell>
          <cell r="C940" t="str">
            <v>AZ</v>
          </cell>
          <cell r="D940">
            <v>194030000</v>
          </cell>
          <cell r="G940">
            <v>1283783000</v>
          </cell>
          <cell r="J940">
            <v>11616000</v>
          </cell>
          <cell r="L940">
            <v>385607008</v>
          </cell>
          <cell r="M940">
            <v>1868192000</v>
          </cell>
        </row>
        <row r="941">
          <cell r="A941">
            <v>1994</v>
          </cell>
          <cell r="C941" t="str">
            <v>AR</v>
          </cell>
          <cell r="D941">
            <v>83069000</v>
          </cell>
          <cell r="G941">
            <v>559869000</v>
          </cell>
          <cell r="J941">
            <v>8664000</v>
          </cell>
          <cell r="L941">
            <v>177143008</v>
          </cell>
          <cell r="M941">
            <v>892878016</v>
          </cell>
        </row>
        <row r="942">
          <cell r="A942">
            <v>1994</v>
          </cell>
          <cell r="C942" t="str">
            <v>CA</v>
          </cell>
          <cell r="D942">
            <v>640287000</v>
          </cell>
          <cell r="G942">
            <v>8761027000</v>
          </cell>
          <cell r="J942">
            <v>120596000</v>
          </cell>
          <cell r="L942">
            <v>1379885952</v>
          </cell>
          <cell r="M942">
            <v>13008661504</v>
          </cell>
        </row>
        <row r="943">
          <cell r="A943">
            <v>1994</v>
          </cell>
          <cell r="C943" t="str">
            <v>CO</v>
          </cell>
          <cell r="D943">
            <v>244856000</v>
          </cell>
          <cell r="G943">
            <v>1312818000</v>
          </cell>
          <cell r="J943">
            <v>16464000</v>
          </cell>
          <cell r="L943">
            <v>459140000</v>
          </cell>
          <cell r="M943">
            <v>2134163968</v>
          </cell>
        </row>
        <row r="944">
          <cell r="A944">
            <v>1994</v>
          </cell>
          <cell r="C944" t="str">
            <v>CT</v>
          </cell>
          <cell r="D944">
            <v>90187000</v>
          </cell>
          <cell r="G944">
            <v>722860000</v>
          </cell>
          <cell r="J944">
            <v>656000</v>
          </cell>
          <cell r="L944">
            <v>171878000</v>
          </cell>
          <cell r="M944">
            <v>1019126976</v>
          </cell>
        </row>
        <row r="945">
          <cell r="A945">
            <v>1994</v>
          </cell>
          <cell r="C945" t="str">
            <v>DE</v>
          </cell>
          <cell r="D945">
            <v>62987000</v>
          </cell>
          <cell r="G945">
            <v>358554000</v>
          </cell>
          <cell r="J945">
            <v>0</v>
          </cell>
          <cell r="L945">
            <v>114155000</v>
          </cell>
          <cell r="M945">
            <v>552400000</v>
          </cell>
        </row>
        <row r="946">
          <cell r="A946">
            <v>1994</v>
          </cell>
          <cell r="C946" t="str">
            <v>DC</v>
          </cell>
          <cell r="D946">
            <v>0</v>
          </cell>
          <cell r="G946">
            <v>96927000</v>
          </cell>
          <cell r="J946">
            <v>0</v>
          </cell>
          <cell r="L946">
            <v>0</v>
          </cell>
          <cell r="M946">
            <v>115590000</v>
          </cell>
        </row>
        <row r="947">
          <cell r="A947">
            <v>1994</v>
          </cell>
          <cell r="C947" t="str">
            <v>FL</v>
          </cell>
          <cell r="D947">
            <v>256807000</v>
          </cell>
          <cell r="G947">
            <v>2684044000</v>
          </cell>
          <cell r="J947">
            <v>38188000</v>
          </cell>
          <cell r="L947">
            <v>541118016</v>
          </cell>
          <cell r="M947">
            <v>4379274752</v>
          </cell>
        </row>
        <row r="948">
          <cell r="A948">
            <v>1994</v>
          </cell>
          <cell r="C948" t="str">
            <v>GA</v>
          </cell>
          <cell r="D948">
            <v>216854000</v>
          </cell>
          <cell r="G948">
            <v>1531568000</v>
          </cell>
          <cell r="J948">
            <v>8822000</v>
          </cell>
          <cell r="L948">
            <v>419312000</v>
          </cell>
          <cell r="M948">
            <v>2388534016</v>
          </cell>
        </row>
        <row r="949">
          <cell r="A949">
            <v>1994</v>
          </cell>
          <cell r="C949" t="str">
            <v>HI</v>
          </cell>
          <cell r="D949">
            <v>51553000</v>
          </cell>
          <cell r="G949">
            <v>454193000</v>
          </cell>
          <cell r="J949">
            <v>851000</v>
          </cell>
          <cell r="L949">
            <v>99517000</v>
          </cell>
          <cell r="M949">
            <v>666937024</v>
          </cell>
        </row>
        <row r="950">
          <cell r="A950">
            <v>1994</v>
          </cell>
          <cell r="C950" t="str">
            <v>ID</v>
          </cell>
          <cell r="D950">
            <v>47315000</v>
          </cell>
          <cell r="G950">
            <v>323034000</v>
          </cell>
          <cell r="J950">
            <v>4521000</v>
          </cell>
          <cell r="L950">
            <v>113423000</v>
          </cell>
          <cell r="M950">
            <v>533640000</v>
          </cell>
        </row>
        <row r="951">
          <cell r="A951">
            <v>1994</v>
          </cell>
          <cell r="C951" t="str">
            <v>IL</v>
          </cell>
          <cell r="D951">
            <v>344687000</v>
          </cell>
          <cell r="G951">
            <v>2790240000</v>
          </cell>
          <cell r="J951">
            <v>61435000</v>
          </cell>
          <cell r="L951">
            <v>761908992</v>
          </cell>
          <cell r="M951">
            <v>4521046016</v>
          </cell>
        </row>
        <row r="952">
          <cell r="A952">
            <v>1994</v>
          </cell>
          <cell r="C952" t="str">
            <v>IN</v>
          </cell>
          <cell r="D952">
            <v>493055000</v>
          </cell>
          <cell r="G952">
            <v>1789147000</v>
          </cell>
          <cell r="J952">
            <v>48572000</v>
          </cell>
          <cell r="L952">
            <v>978822016</v>
          </cell>
          <cell r="M952">
            <v>2885977088</v>
          </cell>
        </row>
        <row r="953">
          <cell r="A953">
            <v>1994</v>
          </cell>
          <cell r="C953" t="str">
            <v>IA</v>
          </cell>
          <cell r="D953">
            <v>160971000</v>
          </cell>
          <cell r="G953">
            <v>1220830000</v>
          </cell>
          <cell r="J953">
            <v>5320000</v>
          </cell>
          <cell r="L953">
            <v>321324992</v>
          </cell>
          <cell r="M953">
            <v>1878265984</v>
          </cell>
        </row>
        <row r="954">
          <cell r="A954">
            <v>1994</v>
          </cell>
          <cell r="C954" t="str">
            <v>KS</v>
          </cell>
          <cell r="D954">
            <v>96352000</v>
          </cell>
          <cell r="G954">
            <v>984366000</v>
          </cell>
          <cell r="J954">
            <v>5714000</v>
          </cell>
          <cell r="L954">
            <v>188264992</v>
          </cell>
          <cell r="M954">
            <v>1477201024</v>
          </cell>
        </row>
        <row r="955">
          <cell r="A955">
            <v>1994</v>
          </cell>
          <cell r="C955" t="str">
            <v>KY</v>
          </cell>
          <cell r="D955">
            <v>137167000</v>
          </cell>
          <cell r="G955">
            <v>995611000</v>
          </cell>
          <cell r="J955">
            <v>4936000</v>
          </cell>
          <cell r="L955">
            <v>259736992</v>
          </cell>
          <cell r="M955">
            <v>1701180032</v>
          </cell>
        </row>
        <row r="956">
          <cell r="A956">
            <v>1994</v>
          </cell>
          <cell r="C956" t="str">
            <v>LA</v>
          </cell>
          <cell r="D956">
            <v>204734000</v>
          </cell>
          <cell r="G956">
            <v>1073816000</v>
          </cell>
          <cell r="J956">
            <v>4683000</v>
          </cell>
          <cell r="L956">
            <v>413443008</v>
          </cell>
          <cell r="M956">
            <v>1691699968</v>
          </cell>
        </row>
        <row r="957">
          <cell r="A957">
            <v>1994</v>
          </cell>
          <cell r="C957" t="str">
            <v>ME</v>
          </cell>
          <cell r="D957">
            <v>52443000</v>
          </cell>
          <cell r="G957">
            <v>293714000</v>
          </cell>
          <cell r="J957">
            <v>1695000</v>
          </cell>
          <cell r="L957">
            <v>101080000</v>
          </cell>
          <cell r="M957">
            <v>451952000</v>
          </cell>
        </row>
        <row r="958">
          <cell r="A958">
            <v>1994</v>
          </cell>
          <cell r="C958" t="str">
            <v>MD</v>
          </cell>
          <cell r="D958">
            <v>201496000</v>
          </cell>
          <cell r="G958">
            <v>1569293000</v>
          </cell>
          <cell r="J958">
            <v>6990000</v>
          </cell>
          <cell r="L958">
            <v>387147008</v>
          </cell>
          <cell r="M958">
            <v>2455933952</v>
          </cell>
        </row>
        <row r="959">
          <cell r="A959">
            <v>1994</v>
          </cell>
          <cell r="C959" t="str">
            <v>MA</v>
          </cell>
          <cell r="D959">
            <v>163930000</v>
          </cell>
          <cell r="G959">
            <v>1187555000</v>
          </cell>
          <cell r="J959">
            <v>3645000</v>
          </cell>
          <cell r="L959">
            <v>298072000</v>
          </cell>
          <cell r="M959">
            <v>1780333952</v>
          </cell>
        </row>
        <row r="960">
          <cell r="A960">
            <v>1994</v>
          </cell>
          <cell r="C960" t="str">
            <v>MI</v>
          </cell>
          <cell r="D960">
            <v>488392000</v>
          </cell>
          <cell r="G960">
            <v>3483299000</v>
          </cell>
          <cell r="J960">
            <v>45693000</v>
          </cell>
          <cell r="L960">
            <v>1008440000</v>
          </cell>
          <cell r="M960">
            <v>5904382976</v>
          </cell>
        </row>
        <row r="961">
          <cell r="A961">
            <v>1994</v>
          </cell>
          <cell r="C961" t="str">
            <v>MN</v>
          </cell>
          <cell r="D961">
            <v>203276000</v>
          </cell>
          <cell r="G961">
            <v>1499361000</v>
          </cell>
          <cell r="J961">
            <v>16185000</v>
          </cell>
          <cell r="L961">
            <v>407048000</v>
          </cell>
          <cell r="M961">
            <v>2217067008</v>
          </cell>
        </row>
        <row r="962">
          <cell r="A962">
            <v>1994</v>
          </cell>
          <cell r="C962" t="str">
            <v>MS</v>
          </cell>
          <cell r="D962">
            <v>126517000</v>
          </cell>
          <cell r="G962">
            <v>774866000</v>
          </cell>
          <cell r="J962">
            <v>2700000</v>
          </cell>
          <cell r="L962">
            <v>242720992</v>
          </cell>
          <cell r="M962">
            <v>1184547968</v>
          </cell>
        </row>
        <row r="963">
          <cell r="A963">
            <v>1994</v>
          </cell>
          <cell r="C963" t="str">
            <v>MO</v>
          </cell>
          <cell r="D963">
            <v>155614000</v>
          </cell>
          <cell r="G963">
            <v>1090554000</v>
          </cell>
          <cell r="J963">
            <v>3184000</v>
          </cell>
          <cell r="L963">
            <v>296049984</v>
          </cell>
          <cell r="M963">
            <v>1699494016</v>
          </cell>
        </row>
        <row r="964">
          <cell r="A964">
            <v>1994</v>
          </cell>
          <cell r="C964" t="str">
            <v>MT</v>
          </cell>
          <cell r="D964">
            <v>49189000</v>
          </cell>
          <cell r="G964">
            <v>226496000</v>
          </cell>
          <cell r="J964">
            <v>1025000</v>
          </cell>
          <cell r="L964">
            <v>90267000</v>
          </cell>
          <cell r="M964">
            <v>351918016</v>
          </cell>
        </row>
        <row r="965">
          <cell r="A965">
            <v>1994</v>
          </cell>
          <cell r="C965" t="str">
            <v>NE</v>
          </cell>
          <cell r="D965">
            <v>97797000</v>
          </cell>
          <cell r="G965">
            <v>586696000</v>
          </cell>
          <cell r="J965">
            <v>7976000</v>
          </cell>
          <cell r="L965">
            <v>198614000</v>
          </cell>
          <cell r="M965">
            <v>820092032</v>
          </cell>
        </row>
        <row r="966">
          <cell r="A966">
            <v>1994</v>
          </cell>
          <cell r="C966" t="str">
            <v>NV</v>
          </cell>
          <cell r="D966">
            <v>35747000</v>
          </cell>
          <cell r="G966">
            <v>336623000</v>
          </cell>
          <cell r="J966">
            <v>2233000</v>
          </cell>
          <cell r="L966">
            <v>72733000</v>
          </cell>
          <cell r="M966">
            <v>493201984</v>
          </cell>
        </row>
        <row r="967">
          <cell r="A967">
            <v>1994</v>
          </cell>
          <cell r="C967" t="str">
            <v>NH</v>
          </cell>
          <cell r="D967">
            <v>69870000</v>
          </cell>
          <cell r="G967">
            <v>255471000</v>
          </cell>
          <cell r="J967">
            <v>4512000</v>
          </cell>
          <cell r="L967">
            <v>134316992</v>
          </cell>
          <cell r="M967">
            <v>437108000</v>
          </cell>
        </row>
        <row r="968">
          <cell r="A968">
            <v>1994</v>
          </cell>
          <cell r="C968" t="str">
            <v>NJ</v>
          </cell>
          <cell r="D968">
            <v>203344000</v>
          </cell>
          <cell r="G968">
            <v>2073693000</v>
          </cell>
          <cell r="J968">
            <v>38349000</v>
          </cell>
          <cell r="L968">
            <v>430023008</v>
          </cell>
          <cell r="M968">
            <v>3280186112</v>
          </cell>
        </row>
        <row r="969">
          <cell r="A969">
            <v>1994</v>
          </cell>
          <cell r="C969" t="str">
            <v>NM</v>
          </cell>
          <cell r="D969">
            <v>74204000</v>
          </cell>
          <cell r="G969">
            <v>697211000</v>
          </cell>
          <cell r="J969">
            <v>1778000</v>
          </cell>
          <cell r="L969">
            <v>156200992</v>
          </cell>
          <cell r="M969">
            <v>964387008</v>
          </cell>
        </row>
        <row r="970">
          <cell r="A970">
            <v>1994</v>
          </cell>
          <cell r="C970" t="str">
            <v>NY</v>
          </cell>
          <cell r="D970">
            <v>348045000</v>
          </cell>
          <cell r="G970">
            <v>4942774000</v>
          </cell>
          <cell r="J970">
            <v>16256000</v>
          </cell>
          <cell r="L970">
            <v>671532032</v>
          </cell>
          <cell r="M970">
            <v>7435473920</v>
          </cell>
        </row>
        <row r="971">
          <cell r="A971">
            <v>1994</v>
          </cell>
          <cell r="C971" t="str">
            <v>NC</v>
          </cell>
          <cell r="D971">
            <v>492078000</v>
          </cell>
          <cell r="G971">
            <v>2324543000</v>
          </cell>
          <cell r="J971">
            <v>43077000</v>
          </cell>
          <cell r="L971">
            <v>964622016</v>
          </cell>
          <cell r="M971">
            <v>3198223104</v>
          </cell>
        </row>
        <row r="972">
          <cell r="A972">
            <v>1994</v>
          </cell>
          <cell r="C972" t="str">
            <v>ND</v>
          </cell>
          <cell r="D972">
            <v>75654000</v>
          </cell>
          <cell r="G972">
            <v>281950000</v>
          </cell>
          <cell r="J972">
            <v>4694000</v>
          </cell>
          <cell r="L972">
            <v>151210000</v>
          </cell>
          <cell r="M972">
            <v>449462016</v>
          </cell>
        </row>
        <row r="973">
          <cell r="A973">
            <v>1994</v>
          </cell>
          <cell r="C973" t="str">
            <v>OH</v>
          </cell>
          <cell r="D973">
            <v>430642000</v>
          </cell>
          <cell r="G973">
            <v>2791630000</v>
          </cell>
          <cell r="J973">
            <v>32126000</v>
          </cell>
          <cell r="L973">
            <v>895798016</v>
          </cell>
          <cell r="M973">
            <v>5019045888</v>
          </cell>
        </row>
        <row r="974">
          <cell r="A974">
            <v>1994</v>
          </cell>
          <cell r="C974" t="str">
            <v>OK</v>
          </cell>
          <cell r="D974">
            <v>194158000</v>
          </cell>
          <cell r="G974">
            <v>857364000</v>
          </cell>
          <cell r="J974">
            <v>9720000</v>
          </cell>
          <cell r="L974">
            <v>390504992</v>
          </cell>
          <cell r="M974">
            <v>1268416000</v>
          </cell>
        </row>
        <row r="975">
          <cell r="A975">
            <v>1994</v>
          </cell>
          <cell r="C975" t="str">
            <v>OR</v>
          </cell>
          <cell r="D975">
            <v>129299000</v>
          </cell>
          <cell r="G975">
            <v>1074031000</v>
          </cell>
          <cell r="J975">
            <v>7809000</v>
          </cell>
          <cell r="L975">
            <v>254020000</v>
          </cell>
          <cell r="M975">
            <v>1638404992</v>
          </cell>
        </row>
        <row r="976">
          <cell r="A976">
            <v>1994</v>
          </cell>
          <cell r="C976" t="str">
            <v>PA</v>
          </cell>
          <cell r="D976">
            <v>416266000</v>
          </cell>
          <cell r="G976">
            <v>2939201000</v>
          </cell>
          <cell r="J976">
            <v>11608000</v>
          </cell>
          <cell r="L976">
            <v>772688000</v>
          </cell>
          <cell r="M976">
            <v>4985473024</v>
          </cell>
        </row>
        <row r="977">
          <cell r="A977">
            <v>1994</v>
          </cell>
          <cell r="C977" t="str">
            <v>RI</v>
          </cell>
          <cell r="D977">
            <v>45347000</v>
          </cell>
          <cell r="G977">
            <v>252343000</v>
          </cell>
          <cell r="J977">
            <v>587000</v>
          </cell>
          <cell r="L977">
            <v>88151000</v>
          </cell>
          <cell r="M977">
            <v>391892000</v>
          </cell>
        </row>
        <row r="978">
          <cell r="A978">
            <v>1994</v>
          </cell>
          <cell r="C978" t="str">
            <v>SC</v>
          </cell>
          <cell r="D978">
            <v>175459000</v>
          </cell>
          <cell r="G978">
            <v>1048003000</v>
          </cell>
          <cell r="J978">
            <v>2779000</v>
          </cell>
          <cell r="L978">
            <v>337832000</v>
          </cell>
          <cell r="M978">
            <v>1653244032</v>
          </cell>
        </row>
        <row r="979">
          <cell r="A979">
            <v>1994</v>
          </cell>
          <cell r="C979" t="str">
            <v>SD</v>
          </cell>
          <cell r="D979">
            <v>28630000</v>
          </cell>
          <cell r="G979">
            <v>181674000</v>
          </cell>
          <cell r="J979">
            <v>924000</v>
          </cell>
          <cell r="L979">
            <v>56912000</v>
          </cell>
          <cell r="M979">
            <v>304736000</v>
          </cell>
        </row>
        <row r="980">
          <cell r="A980">
            <v>1994</v>
          </cell>
          <cell r="C980" t="str">
            <v>TN</v>
          </cell>
          <cell r="D980">
            <v>167915000</v>
          </cell>
          <cell r="G980">
            <v>1324630000</v>
          </cell>
          <cell r="J980">
            <v>6220000</v>
          </cell>
          <cell r="L980">
            <v>314062016</v>
          </cell>
          <cell r="M980">
            <v>2049088000</v>
          </cell>
        </row>
        <row r="981">
          <cell r="A981">
            <v>1994</v>
          </cell>
          <cell r="C981" t="str">
            <v>TX</v>
          </cell>
          <cell r="D981">
            <v>473472000</v>
          </cell>
          <cell r="G981">
            <v>5511807000</v>
          </cell>
          <cell r="J981">
            <v>9625000</v>
          </cell>
          <cell r="L981">
            <v>1016886976</v>
          </cell>
          <cell r="M981">
            <v>8007479808</v>
          </cell>
        </row>
        <row r="982">
          <cell r="A982">
            <v>1994</v>
          </cell>
          <cell r="C982" t="str">
            <v>US</v>
          </cell>
          <cell r="D982">
            <v>9636020000</v>
          </cell>
          <cell r="G982">
            <v>73396564000</v>
          </cell>
          <cell r="J982">
            <v>707620000</v>
          </cell>
          <cell r="L982">
            <v>19347968000</v>
          </cell>
          <cell r="M982">
            <v>113975894016</v>
          </cell>
        </row>
        <row r="983">
          <cell r="A983">
            <v>1994</v>
          </cell>
          <cell r="C983" t="str">
            <v>UT</v>
          </cell>
          <cell r="D983">
            <v>106145000</v>
          </cell>
          <cell r="G983">
            <v>787191000</v>
          </cell>
          <cell r="J983">
            <v>4938000</v>
          </cell>
          <cell r="L983">
            <v>214300000</v>
          </cell>
          <cell r="M983">
            <v>1343148032</v>
          </cell>
        </row>
        <row r="984">
          <cell r="A984">
            <v>1994</v>
          </cell>
          <cell r="C984" t="str">
            <v>VT</v>
          </cell>
          <cell r="D984">
            <v>36622000</v>
          </cell>
          <cell r="G984">
            <v>233222000</v>
          </cell>
          <cell r="J984">
            <v>1809000</v>
          </cell>
          <cell r="L984">
            <v>69569000</v>
          </cell>
          <cell r="M984">
            <v>359062016</v>
          </cell>
        </row>
        <row r="985">
          <cell r="A985">
            <v>1994</v>
          </cell>
          <cell r="C985" t="str">
            <v>VA</v>
          </cell>
          <cell r="D985">
            <v>447957000</v>
          </cell>
          <cell r="G985">
            <v>1786053000</v>
          </cell>
          <cell r="J985">
            <v>33048000</v>
          </cell>
          <cell r="L985">
            <v>873625024</v>
          </cell>
          <cell r="M985">
            <v>2812553984</v>
          </cell>
        </row>
        <row r="986">
          <cell r="A986">
            <v>1994</v>
          </cell>
          <cell r="C986" t="str">
            <v>WA</v>
          </cell>
          <cell r="D986">
            <v>315540000</v>
          </cell>
          <cell r="G986">
            <v>1724961000</v>
          </cell>
          <cell r="J986">
            <v>23280000</v>
          </cell>
          <cell r="L986">
            <v>677220992</v>
          </cell>
          <cell r="M986">
            <v>2759419904</v>
          </cell>
        </row>
        <row r="987">
          <cell r="A987">
            <v>1994</v>
          </cell>
          <cell r="C987" t="str">
            <v>WV</v>
          </cell>
          <cell r="D987">
            <v>82084000</v>
          </cell>
          <cell r="G987">
            <v>480424000</v>
          </cell>
          <cell r="J987">
            <v>2119000</v>
          </cell>
          <cell r="L987">
            <v>169092000</v>
          </cell>
          <cell r="M987">
            <v>717697024</v>
          </cell>
        </row>
        <row r="988">
          <cell r="A988">
            <v>1994</v>
          </cell>
          <cell r="C988" t="str">
            <v>WI</v>
          </cell>
          <cell r="D988">
            <v>185733000</v>
          </cell>
          <cell r="G988">
            <v>1966659000</v>
          </cell>
          <cell r="J988">
            <v>14134000</v>
          </cell>
          <cell r="L988">
            <v>380492000</v>
          </cell>
          <cell r="M988">
            <v>3014861056</v>
          </cell>
        </row>
        <row r="989">
          <cell r="A989">
            <v>1994</v>
          </cell>
          <cell r="C989" t="str">
            <v>WY</v>
          </cell>
          <cell r="D989">
            <v>30014000</v>
          </cell>
          <cell r="G989">
            <v>204376000</v>
          </cell>
          <cell r="J989">
            <v>932000</v>
          </cell>
          <cell r="L989">
            <v>60086000</v>
          </cell>
          <cell r="M989">
            <v>350806016</v>
          </cell>
        </row>
        <row r="990">
          <cell r="A990">
            <v>1995</v>
          </cell>
          <cell r="C990" t="str">
            <v>AL</v>
          </cell>
          <cell r="D990">
            <v>196003000</v>
          </cell>
          <cell r="G990">
            <v>1543741000</v>
          </cell>
          <cell r="J990">
            <v>12757000</v>
          </cell>
          <cell r="L990">
            <v>378257984</v>
          </cell>
          <cell r="M990">
            <v>2336057088</v>
          </cell>
        </row>
        <row r="991">
          <cell r="A991">
            <v>1995</v>
          </cell>
          <cell r="C991" t="str">
            <v>AK</v>
          </cell>
          <cell r="D991">
            <v>21085000</v>
          </cell>
          <cell r="G991">
            <v>268257000</v>
          </cell>
          <cell r="J991">
            <v>197000</v>
          </cell>
          <cell r="L991">
            <v>40370000</v>
          </cell>
          <cell r="M991">
            <v>351539008</v>
          </cell>
        </row>
        <row r="992">
          <cell r="A992">
            <v>1995</v>
          </cell>
          <cell r="C992" t="str">
            <v>AZ</v>
          </cell>
          <cell r="D992">
            <v>159138000</v>
          </cell>
          <cell r="G992">
            <v>1387215000</v>
          </cell>
          <cell r="J992">
            <v>24015000</v>
          </cell>
          <cell r="L992">
            <v>341920000</v>
          </cell>
          <cell r="M992">
            <v>2066872960</v>
          </cell>
        </row>
        <row r="993">
          <cell r="A993">
            <v>1995</v>
          </cell>
          <cell r="C993" t="str">
            <v>AR</v>
          </cell>
          <cell r="D993">
            <v>91457000</v>
          </cell>
          <cell r="G993">
            <v>590104000</v>
          </cell>
          <cell r="J993">
            <v>1790000</v>
          </cell>
          <cell r="L993">
            <v>178840000</v>
          </cell>
          <cell r="M993">
            <v>918489984</v>
          </cell>
        </row>
        <row r="994">
          <cell r="A994">
            <v>1995</v>
          </cell>
          <cell r="C994" t="str">
            <v>CA</v>
          </cell>
          <cell r="D994">
            <v>775273000</v>
          </cell>
          <cell r="G994">
            <v>9219995000</v>
          </cell>
          <cell r="J994">
            <v>136888000</v>
          </cell>
          <cell r="L994">
            <v>1635783936</v>
          </cell>
          <cell r="M994">
            <v>14166038528</v>
          </cell>
        </row>
        <row r="995">
          <cell r="A995">
            <v>1995</v>
          </cell>
          <cell r="C995" t="str">
            <v>CO</v>
          </cell>
          <cell r="D995">
            <v>256576000</v>
          </cell>
          <cell r="G995">
            <v>1388950000</v>
          </cell>
          <cell r="J995">
            <v>25180000</v>
          </cell>
          <cell r="L995">
            <v>521723008</v>
          </cell>
          <cell r="M995">
            <v>2252392960</v>
          </cell>
        </row>
        <row r="996">
          <cell r="A996">
            <v>1995</v>
          </cell>
          <cell r="C996" t="str">
            <v>CT</v>
          </cell>
          <cell r="D996">
            <v>85801000</v>
          </cell>
          <cell r="G996">
            <v>797725000</v>
          </cell>
          <cell r="J996">
            <v>722000</v>
          </cell>
          <cell r="L996">
            <v>168035008</v>
          </cell>
          <cell r="M996">
            <v>1109947008</v>
          </cell>
        </row>
        <row r="997">
          <cell r="A997">
            <v>1995</v>
          </cell>
          <cell r="C997" t="str">
            <v>DE</v>
          </cell>
          <cell r="D997">
            <v>63401000</v>
          </cell>
          <cell r="G997">
            <v>381694000</v>
          </cell>
          <cell r="J997">
            <v>0</v>
          </cell>
          <cell r="L997">
            <v>115386000</v>
          </cell>
          <cell r="M997">
            <v>587780992</v>
          </cell>
        </row>
        <row r="998">
          <cell r="A998">
            <v>1995</v>
          </cell>
          <cell r="C998" t="str">
            <v>DC</v>
          </cell>
          <cell r="D998">
            <v>0</v>
          </cell>
          <cell r="G998">
            <v>88039000</v>
          </cell>
          <cell r="J998">
            <v>0</v>
          </cell>
          <cell r="L998">
            <v>0</v>
          </cell>
          <cell r="M998">
            <v>108184000</v>
          </cell>
        </row>
        <row r="999">
          <cell r="A999">
            <v>1995</v>
          </cell>
          <cell r="C999" t="str">
            <v>FL</v>
          </cell>
          <cell r="D999">
            <v>276433000</v>
          </cell>
          <cell r="G999">
            <v>2799702000</v>
          </cell>
          <cell r="J999">
            <v>41326000</v>
          </cell>
          <cell r="L999">
            <v>552979968</v>
          </cell>
          <cell r="M999">
            <v>4623233024</v>
          </cell>
        </row>
        <row r="1000">
          <cell r="A1000">
            <v>1995</v>
          </cell>
          <cell r="C1000" t="str">
            <v>GA</v>
          </cell>
          <cell r="D1000">
            <v>232121000</v>
          </cell>
          <cell r="G1000">
            <v>1672209000</v>
          </cell>
          <cell r="J1000">
            <v>14593000</v>
          </cell>
          <cell r="L1000">
            <v>458123008</v>
          </cell>
          <cell r="M1000">
            <v>2997978112</v>
          </cell>
        </row>
        <row r="1001">
          <cell r="A1001">
            <v>1995</v>
          </cell>
          <cell r="C1001" t="str">
            <v>HI</v>
          </cell>
          <cell r="D1001">
            <v>55565000</v>
          </cell>
          <cell r="G1001">
            <v>507025000</v>
          </cell>
          <cell r="J1001">
            <v>4269000</v>
          </cell>
          <cell r="L1001">
            <v>113191000</v>
          </cell>
          <cell r="M1001">
            <v>743430976</v>
          </cell>
        </row>
        <row r="1002">
          <cell r="A1002">
            <v>1995</v>
          </cell>
          <cell r="C1002" t="str">
            <v>ID</v>
          </cell>
          <cell r="D1002">
            <v>57179000</v>
          </cell>
          <cell r="G1002">
            <v>336747000</v>
          </cell>
          <cell r="J1002">
            <v>10738000</v>
          </cell>
          <cell r="L1002">
            <v>143236992</v>
          </cell>
          <cell r="M1002">
            <v>557129024</v>
          </cell>
        </row>
        <row r="1003">
          <cell r="A1003">
            <v>1995</v>
          </cell>
          <cell r="C1003" t="str">
            <v>IL</v>
          </cell>
          <cell r="D1003">
            <v>354280000</v>
          </cell>
          <cell r="G1003">
            <v>3031169000</v>
          </cell>
          <cell r="J1003">
            <v>29018000</v>
          </cell>
          <cell r="L1003">
            <v>698566016</v>
          </cell>
          <cell r="M1003">
            <v>5020496896</v>
          </cell>
        </row>
        <row r="1004">
          <cell r="A1004">
            <v>1995</v>
          </cell>
          <cell r="C1004" t="str">
            <v>IN</v>
          </cell>
          <cell r="D1004">
            <v>505490000</v>
          </cell>
          <cell r="G1004">
            <v>1853023000</v>
          </cell>
          <cell r="J1004">
            <v>65580000</v>
          </cell>
          <cell r="L1004">
            <v>1048537984</v>
          </cell>
          <cell r="M1004">
            <v>2964955904</v>
          </cell>
        </row>
        <row r="1005">
          <cell r="A1005">
            <v>1995</v>
          </cell>
          <cell r="C1005" t="str">
            <v>IA</v>
          </cell>
          <cell r="D1005">
            <v>175703000</v>
          </cell>
          <cell r="G1005">
            <v>1255576000</v>
          </cell>
          <cell r="J1005">
            <v>14693000</v>
          </cell>
          <cell r="L1005">
            <v>357624992</v>
          </cell>
          <cell r="M1005">
            <v>1882228992</v>
          </cell>
        </row>
        <row r="1006">
          <cell r="A1006">
            <v>1995</v>
          </cell>
          <cell r="C1006" t="str">
            <v>KS</v>
          </cell>
          <cell r="D1006">
            <v>96846000</v>
          </cell>
          <cell r="G1006">
            <v>1020024000</v>
          </cell>
          <cell r="J1006">
            <v>3201000</v>
          </cell>
          <cell r="L1006">
            <v>184751008</v>
          </cell>
          <cell r="M1006">
            <v>1587244032</v>
          </cell>
        </row>
        <row r="1007">
          <cell r="A1007">
            <v>1995</v>
          </cell>
          <cell r="C1007" t="str">
            <v>KY</v>
          </cell>
          <cell r="D1007">
            <v>140923000</v>
          </cell>
          <cell r="G1007">
            <v>1045447000</v>
          </cell>
          <cell r="J1007">
            <v>4789000</v>
          </cell>
          <cell r="L1007">
            <v>265200000</v>
          </cell>
          <cell r="M1007">
            <v>1750940032</v>
          </cell>
        </row>
        <row r="1008">
          <cell r="A1008">
            <v>1995</v>
          </cell>
          <cell r="C1008" t="str">
            <v>LA</v>
          </cell>
          <cell r="D1008">
            <v>215201000</v>
          </cell>
          <cell r="G1008">
            <v>1172212000</v>
          </cell>
          <cell r="J1008">
            <v>4285000</v>
          </cell>
          <cell r="L1008">
            <v>430321984</v>
          </cell>
          <cell r="M1008">
            <v>1890496000</v>
          </cell>
        </row>
        <row r="1009">
          <cell r="A1009">
            <v>1995</v>
          </cell>
          <cell r="C1009" t="str">
            <v>ME</v>
          </cell>
          <cell r="D1009">
            <v>52293000</v>
          </cell>
          <cell r="G1009">
            <v>283551000</v>
          </cell>
          <cell r="J1009">
            <v>2952000</v>
          </cell>
          <cell r="L1009">
            <v>102983000</v>
          </cell>
          <cell r="M1009">
            <v>465591008</v>
          </cell>
        </row>
        <row r="1010">
          <cell r="A1010">
            <v>1995</v>
          </cell>
          <cell r="C1010" t="str">
            <v>MD</v>
          </cell>
          <cell r="D1010">
            <v>217937000</v>
          </cell>
          <cell r="G1010">
            <v>1581681000</v>
          </cell>
          <cell r="J1010">
            <v>6644000</v>
          </cell>
          <cell r="L1010">
            <v>406144000</v>
          </cell>
          <cell r="M1010">
            <v>2501886976</v>
          </cell>
        </row>
        <row r="1011">
          <cell r="A1011">
            <v>1995</v>
          </cell>
          <cell r="C1011" t="str">
            <v>MA</v>
          </cell>
          <cell r="D1011">
            <v>182957000</v>
          </cell>
          <cell r="G1011">
            <v>1232884000</v>
          </cell>
          <cell r="J1011">
            <v>3151000</v>
          </cell>
          <cell r="L1011">
            <v>319260000</v>
          </cell>
          <cell r="M1011">
            <v>1849504000</v>
          </cell>
        </row>
        <row r="1012">
          <cell r="A1012">
            <v>1995</v>
          </cell>
          <cell r="C1012" t="str">
            <v>MI</v>
          </cell>
          <cell r="D1012">
            <v>497909000</v>
          </cell>
          <cell r="G1012">
            <v>3622222000</v>
          </cell>
          <cell r="J1012">
            <v>29333000</v>
          </cell>
          <cell r="L1012">
            <v>962748992</v>
          </cell>
          <cell r="M1012">
            <v>6233205248</v>
          </cell>
        </row>
        <row r="1013">
          <cell r="A1013">
            <v>1995</v>
          </cell>
          <cell r="C1013" t="str">
            <v>MN</v>
          </cell>
          <cell r="D1013">
            <v>216902000</v>
          </cell>
          <cell r="G1013">
            <v>1528135000</v>
          </cell>
          <cell r="J1013">
            <v>9806000</v>
          </cell>
          <cell r="L1013">
            <v>423164992</v>
          </cell>
          <cell r="M1013">
            <v>2377551104</v>
          </cell>
        </row>
        <row r="1014">
          <cell r="A1014">
            <v>1995</v>
          </cell>
          <cell r="C1014" t="str">
            <v>MS</v>
          </cell>
          <cell r="D1014">
            <v>124575000</v>
          </cell>
          <cell r="G1014">
            <v>882140000</v>
          </cell>
          <cell r="J1014">
            <v>1959000</v>
          </cell>
          <cell r="L1014">
            <v>237148000</v>
          </cell>
          <cell r="M1014">
            <v>1338121984</v>
          </cell>
        </row>
        <row r="1015">
          <cell r="A1015">
            <v>1995</v>
          </cell>
          <cell r="C1015" t="str">
            <v>MO</v>
          </cell>
          <cell r="D1015">
            <v>170622000</v>
          </cell>
          <cell r="G1015">
            <v>1260285000</v>
          </cell>
          <cell r="J1015">
            <v>19465000</v>
          </cell>
          <cell r="L1015">
            <v>353067008</v>
          </cell>
          <cell r="M1015">
            <v>2068302976</v>
          </cell>
        </row>
        <row r="1016">
          <cell r="A1016">
            <v>1995</v>
          </cell>
          <cell r="C1016" t="str">
            <v>MT</v>
          </cell>
          <cell r="D1016">
            <v>54157000</v>
          </cell>
          <cell r="G1016">
            <v>253560000</v>
          </cell>
          <cell r="J1016">
            <v>1036000</v>
          </cell>
          <cell r="L1016">
            <v>99579000</v>
          </cell>
          <cell r="M1016">
            <v>465344992</v>
          </cell>
        </row>
        <row r="1017">
          <cell r="A1017">
            <v>1995</v>
          </cell>
          <cell r="C1017" t="str">
            <v>NE</v>
          </cell>
          <cell r="D1017">
            <v>107027000</v>
          </cell>
          <cell r="G1017">
            <v>596500000</v>
          </cell>
          <cell r="J1017">
            <v>15868000</v>
          </cell>
          <cell r="L1017">
            <v>226939008</v>
          </cell>
          <cell r="M1017">
            <v>905049984</v>
          </cell>
        </row>
        <row r="1018">
          <cell r="A1018">
            <v>1995</v>
          </cell>
          <cell r="C1018" t="str">
            <v>NV</v>
          </cell>
          <cell r="D1018">
            <v>46037000</v>
          </cell>
          <cell r="G1018">
            <v>358873000</v>
          </cell>
          <cell r="J1018">
            <v>1154000</v>
          </cell>
          <cell r="L1018">
            <v>89173000</v>
          </cell>
          <cell r="M1018">
            <v>568339968</v>
          </cell>
        </row>
        <row r="1019">
          <cell r="A1019">
            <v>1995</v>
          </cell>
          <cell r="C1019" t="str">
            <v>NH</v>
          </cell>
          <cell r="D1019">
            <v>72833000</v>
          </cell>
          <cell r="G1019">
            <v>263565000</v>
          </cell>
          <cell r="J1019">
            <v>7297000</v>
          </cell>
          <cell r="L1019">
            <v>142858000</v>
          </cell>
          <cell r="M1019">
            <v>460819008</v>
          </cell>
        </row>
        <row r="1020">
          <cell r="A1020">
            <v>1995</v>
          </cell>
          <cell r="C1020" t="str">
            <v>NJ</v>
          </cell>
          <cell r="D1020">
            <v>212679000</v>
          </cell>
          <cell r="G1020">
            <v>2145959000</v>
          </cell>
          <cell r="J1020">
            <v>34586000</v>
          </cell>
          <cell r="L1020">
            <v>438719008</v>
          </cell>
          <cell r="M1020">
            <v>3428470016</v>
          </cell>
        </row>
        <row r="1021">
          <cell r="A1021">
            <v>1995</v>
          </cell>
          <cell r="C1021" t="str">
            <v>NM</v>
          </cell>
          <cell r="D1021">
            <v>82714000</v>
          </cell>
          <cell r="G1021">
            <v>782694000</v>
          </cell>
          <cell r="J1021">
            <v>1553000</v>
          </cell>
          <cell r="L1021">
            <v>172526000</v>
          </cell>
          <cell r="M1021">
            <v>1120754944</v>
          </cell>
        </row>
        <row r="1022">
          <cell r="A1022">
            <v>1995</v>
          </cell>
          <cell r="C1022" t="str">
            <v>NY</v>
          </cell>
          <cell r="D1022">
            <v>377209000</v>
          </cell>
          <cell r="G1022">
            <v>5271937000</v>
          </cell>
          <cell r="J1022">
            <v>6104000</v>
          </cell>
          <cell r="L1022">
            <v>705022976</v>
          </cell>
          <cell r="M1022">
            <v>7452040192</v>
          </cell>
        </row>
        <row r="1023">
          <cell r="A1023">
            <v>1995</v>
          </cell>
          <cell r="C1023" t="str">
            <v>NC</v>
          </cell>
          <cell r="D1023">
            <v>531333000</v>
          </cell>
          <cell r="G1023">
            <v>2475957000</v>
          </cell>
          <cell r="J1023">
            <v>41535000</v>
          </cell>
          <cell r="L1023">
            <v>1028537024</v>
          </cell>
          <cell r="M1023">
            <v>3520636928</v>
          </cell>
        </row>
        <row r="1024">
          <cell r="A1024">
            <v>1995</v>
          </cell>
          <cell r="C1024" t="str">
            <v>ND</v>
          </cell>
          <cell r="D1024">
            <v>83496000</v>
          </cell>
          <cell r="G1024">
            <v>281952000</v>
          </cell>
          <cell r="J1024">
            <v>7280000</v>
          </cell>
          <cell r="L1024">
            <v>171611008</v>
          </cell>
          <cell r="M1024">
            <v>448299008</v>
          </cell>
        </row>
        <row r="1025">
          <cell r="A1025">
            <v>1995</v>
          </cell>
          <cell r="C1025" t="str">
            <v>OH</v>
          </cell>
          <cell r="D1025">
            <v>450830000</v>
          </cell>
          <cell r="G1025">
            <v>2988673000</v>
          </cell>
          <cell r="J1025">
            <v>26816000</v>
          </cell>
          <cell r="L1025">
            <v>942683008</v>
          </cell>
          <cell r="M1025">
            <v>5218998784</v>
          </cell>
        </row>
        <row r="1026">
          <cell r="A1026">
            <v>1995</v>
          </cell>
          <cell r="C1026" t="str">
            <v>OK</v>
          </cell>
          <cell r="D1026">
            <v>201485000</v>
          </cell>
          <cell r="G1026">
            <v>885518000</v>
          </cell>
          <cell r="J1026">
            <v>9204000</v>
          </cell>
          <cell r="L1026">
            <v>399792000</v>
          </cell>
          <cell r="M1026">
            <v>1389917056</v>
          </cell>
        </row>
        <row r="1027">
          <cell r="A1027">
            <v>1995</v>
          </cell>
          <cell r="C1027" t="str">
            <v>OR</v>
          </cell>
          <cell r="D1027">
            <v>135413000</v>
          </cell>
          <cell r="G1027">
            <v>1144849000</v>
          </cell>
          <cell r="J1027">
            <v>13501000</v>
          </cell>
          <cell r="L1027">
            <v>276952992</v>
          </cell>
          <cell r="M1027">
            <v>1807150976</v>
          </cell>
        </row>
        <row r="1028">
          <cell r="A1028">
            <v>1995</v>
          </cell>
          <cell r="C1028" t="str">
            <v>PA</v>
          </cell>
          <cell r="D1028">
            <v>451413000</v>
          </cell>
          <cell r="G1028">
            <v>3104105000</v>
          </cell>
          <cell r="J1028">
            <v>6163000</v>
          </cell>
          <cell r="L1028">
            <v>830158976</v>
          </cell>
          <cell r="M1028">
            <v>5380211200</v>
          </cell>
        </row>
        <row r="1029">
          <cell r="A1029">
            <v>1995</v>
          </cell>
          <cell r="C1029" t="str">
            <v>RI</v>
          </cell>
          <cell r="D1029">
            <v>47155000</v>
          </cell>
          <cell r="G1029">
            <v>259390000</v>
          </cell>
          <cell r="J1029">
            <v>340000</v>
          </cell>
          <cell r="L1029">
            <v>90703000</v>
          </cell>
          <cell r="M1029">
            <v>410495008</v>
          </cell>
        </row>
        <row r="1030">
          <cell r="A1030">
            <v>1995</v>
          </cell>
          <cell r="C1030" t="str">
            <v>SC</v>
          </cell>
          <cell r="D1030">
            <v>181903000</v>
          </cell>
          <cell r="G1030">
            <v>1111459000</v>
          </cell>
          <cell r="J1030">
            <v>2604000</v>
          </cell>
          <cell r="L1030">
            <v>348088000</v>
          </cell>
          <cell r="M1030">
            <v>1752964992</v>
          </cell>
        </row>
        <row r="1031">
          <cell r="A1031">
            <v>1995</v>
          </cell>
          <cell r="C1031" t="str">
            <v>SD</v>
          </cell>
          <cell r="D1031">
            <v>30812000</v>
          </cell>
          <cell r="G1031">
            <v>179762000</v>
          </cell>
          <cell r="J1031">
            <v>587000</v>
          </cell>
          <cell r="L1031">
            <v>56633000</v>
          </cell>
          <cell r="M1031">
            <v>276359008</v>
          </cell>
        </row>
        <row r="1032">
          <cell r="A1032">
            <v>1995</v>
          </cell>
          <cell r="C1032" t="str">
            <v>TN</v>
          </cell>
          <cell r="D1032">
            <v>173025000</v>
          </cell>
          <cell r="G1032">
            <v>1412314000</v>
          </cell>
          <cell r="J1032">
            <v>998000</v>
          </cell>
          <cell r="L1032">
            <v>317764992</v>
          </cell>
          <cell r="M1032">
            <v>2416814080</v>
          </cell>
        </row>
        <row r="1033">
          <cell r="A1033">
            <v>1995</v>
          </cell>
          <cell r="C1033" t="str">
            <v>TX</v>
          </cell>
          <cell r="D1033">
            <v>476451000</v>
          </cell>
          <cell r="G1033">
            <v>5783841000</v>
          </cell>
          <cell r="J1033">
            <v>13562000</v>
          </cell>
          <cell r="L1033">
            <v>1036652992</v>
          </cell>
          <cell r="M1033">
            <v>8902992896</v>
          </cell>
        </row>
        <row r="1034">
          <cell r="A1034">
            <v>1995</v>
          </cell>
          <cell r="C1034" t="str">
            <v>US</v>
          </cell>
          <cell r="D1034">
            <v>10200231000</v>
          </cell>
          <cell r="G1034">
            <v>77648576000</v>
          </cell>
          <cell r="J1034">
            <v>772947000</v>
          </cell>
          <cell r="L1034">
            <v>20403171328</v>
          </cell>
          <cell r="M1034">
            <v>122869563392</v>
          </cell>
        </row>
        <row r="1035">
          <cell r="A1035">
            <v>1995</v>
          </cell>
          <cell r="C1035" t="str">
            <v>UT</v>
          </cell>
          <cell r="D1035">
            <v>111192000</v>
          </cell>
          <cell r="G1035">
            <v>859196000</v>
          </cell>
          <cell r="J1035">
            <v>14632000</v>
          </cell>
          <cell r="L1035">
            <v>244238000</v>
          </cell>
          <cell r="M1035">
            <v>1434484992</v>
          </cell>
        </row>
        <row r="1036">
          <cell r="A1036">
            <v>1995</v>
          </cell>
          <cell r="C1036" t="str">
            <v>VT</v>
          </cell>
          <cell r="D1036">
            <v>37632000</v>
          </cell>
          <cell r="G1036">
            <v>241093000</v>
          </cell>
          <cell r="J1036">
            <v>1010000</v>
          </cell>
          <cell r="L1036">
            <v>68977000</v>
          </cell>
          <cell r="M1036">
            <v>455771008</v>
          </cell>
        </row>
        <row r="1037">
          <cell r="A1037">
            <v>1995</v>
          </cell>
          <cell r="C1037" t="str">
            <v>VA</v>
          </cell>
          <cell r="D1037">
            <v>445411000</v>
          </cell>
          <cell r="G1037">
            <v>1915289000</v>
          </cell>
          <cell r="J1037">
            <v>40705000</v>
          </cell>
          <cell r="L1037">
            <v>870153984</v>
          </cell>
          <cell r="M1037">
            <v>3060219904</v>
          </cell>
        </row>
        <row r="1038">
          <cell r="A1038">
            <v>1995</v>
          </cell>
          <cell r="C1038" t="str">
            <v>WA</v>
          </cell>
          <cell r="D1038">
            <v>352938000</v>
          </cell>
          <cell r="G1038">
            <v>1847940000</v>
          </cell>
          <cell r="J1038">
            <v>39332000</v>
          </cell>
          <cell r="L1038">
            <v>765881024</v>
          </cell>
          <cell r="M1038">
            <v>3009169920</v>
          </cell>
        </row>
        <row r="1039">
          <cell r="A1039">
            <v>1995</v>
          </cell>
          <cell r="C1039" t="str">
            <v>WV</v>
          </cell>
          <cell r="D1039">
            <v>84273000</v>
          </cell>
          <cell r="G1039">
            <v>486433000</v>
          </cell>
          <cell r="J1039">
            <v>2453000</v>
          </cell>
          <cell r="L1039">
            <v>176646000</v>
          </cell>
          <cell r="M1039">
            <v>746940992</v>
          </cell>
        </row>
        <row r="1040">
          <cell r="A1040">
            <v>1995</v>
          </cell>
          <cell r="C1040" t="str">
            <v>WI</v>
          </cell>
          <cell r="D1040">
            <v>201504000</v>
          </cell>
          <cell r="G1040">
            <v>2023334000</v>
          </cell>
          <cell r="J1040">
            <v>15606000</v>
          </cell>
          <cell r="L1040">
            <v>406332992</v>
          </cell>
          <cell r="M1040">
            <v>3158504960</v>
          </cell>
        </row>
        <row r="1041">
          <cell r="A1041">
            <v>1995</v>
          </cell>
          <cell r="C1041" t="str">
            <v>WY</v>
          </cell>
          <cell r="D1041">
            <v>29639000</v>
          </cell>
          <cell r="G1041">
            <v>224631000</v>
          </cell>
          <cell r="J1041">
            <v>1670000</v>
          </cell>
          <cell r="L1041">
            <v>59184000</v>
          </cell>
          <cell r="M1041">
            <v>329212992</v>
          </cell>
        </row>
        <row r="1042">
          <cell r="A1042">
            <v>1996</v>
          </cell>
          <cell r="C1042" t="str">
            <v>AL</v>
          </cell>
          <cell r="D1042">
            <v>199522000</v>
          </cell>
          <cell r="G1042">
            <v>1528344000</v>
          </cell>
          <cell r="J1042">
            <v>21671000</v>
          </cell>
          <cell r="L1042">
            <v>408556992</v>
          </cell>
          <cell r="M1042">
            <v>2304357888</v>
          </cell>
        </row>
        <row r="1043">
          <cell r="A1043">
            <v>1996</v>
          </cell>
          <cell r="C1043" t="str">
            <v>AK</v>
          </cell>
          <cell r="D1043">
            <v>21524000</v>
          </cell>
          <cell r="G1043">
            <v>285041000</v>
          </cell>
          <cell r="J1043">
            <v>265000</v>
          </cell>
          <cell r="L1043">
            <v>42005000</v>
          </cell>
          <cell r="M1043">
            <v>377011008</v>
          </cell>
        </row>
        <row r="1044">
          <cell r="A1044">
            <v>1996</v>
          </cell>
          <cell r="C1044" t="str">
            <v>AZ</v>
          </cell>
          <cell r="D1044">
            <v>170134000</v>
          </cell>
          <cell r="G1044">
            <v>1459573000</v>
          </cell>
          <cell r="J1044">
            <v>16900000</v>
          </cell>
          <cell r="L1044">
            <v>346188992</v>
          </cell>
          <cell r="M1044">
            <v>2262256896</v>
          </cell>
        </row>
        <row r="1045">
          <cell r="A1045">
            <v>1996</v>
          </cell>
          <cell r="C1045" t="str">
            <v>AR</v>
          </cell>
          <cell r="D1045">
            <v>95140000</v>
          </cell>
          <cell r="G1045">
            <v>641894000</v>
          </cell>
          <cell r="J1045">
            <v>6279000</v>
          </cell>
          <cell r="L1045">
            <v>194108992</v>
          </cell>
          <cell r="M1045">
            <v>1045643008</v>
          </cell>
        </row>
        <row r="1046">
          <cell r="A1046">
            <v>1996</v>
          </cell>
          <cell r="C1046" t="str">
            <v>CA</v>
          </cell>
          <cell r="D1046">
            <v>692977000</v>
          </cell>
          <cell r="G1046">
            <v>10034430000</v>
          </cell>
          <cell r="J1046">
            <v>146154000</v>
          </cell>
          <cell r="L1046">
            <v>1539825024</v>
          </cell>
          <cell r="M1046">
            <v>15464509440</v>
          </cell>
        </row>
        <row r="1047">
          <cell r="A1047">
            <v>1996</v>
          </cell>
          <cell r="C1047" t="str">
            <v>CO</v>
          </cell>
          <cell r="D1047">
            <v>263585000</v>
          </cell>
          <cell r="G1047">
            <v>1499086000</v>
          </cell>
          <cell r="J1047">
            <v>24834000</v>
          </cell>
          <cell r="L1047">
            <v>538489024</v>
          </cell>
          <cell r="M1047">
            <v>2376512000</v>
          </cell>
        </row>
        <row r="1048">
          <cell r="A1048">
            <v>1996</v>
          </cell>
          <cell r="C1048" t="str">
            <v>CT</v>
          </cell>
          <cell r="D1048">
            <v>81794000</v>
          </cell>
          <cell r="G1048">
            <v>786753000</v>
          </cell>
          <cell r="J1048">
            <v>1056000</v>
          </cell>
          <cell r="L1048">
            <v>167688992</v>
          </cell>
          <cell r="M1048">
            <v>1101096960</v>
          </cell>
        </row>
        <row r="1049">
          <cell r="A1049">
            <v>1996</v>
          </cell>
          <cell r="C1049" t="str">
            <v>DE</v>
          </cell>
          <cell r="D1049">
            <v>69173000</v>
          </cell>
          <cell r="G1049">
            <v>387753000</v>
          </cell>
          <cell r="J1049">
            <v>0</v>
          </cell>
          <cell r="L1049">
            <v>127345000</v>
          </cell>
          <cell r="M1049">
            <v>593478976</v>
          </cell>
        </row>
        <row r="1050">
          <cell r="A1050">
            <v>1996</v>
          </cell>
          <cell r="C1050" t="str">
            <v>DC</v>
          </cell>
          <cell r="D1050">
            <v>0</v>
          </cell>
          <cell r="G1050">
            <v>70416000</v>
          </cell>
          <cell r="J1050">
            <v>0</v>
          </cell>
          <cell r="L1050">
            <v>0</v>
          </cell>
          <cell r="M1050">
            <v>86306000</v>
          </cell>
        </row>
        <row r="1051">
          <cell r="A1051">
            <v>1996</v>
          </cell>
          <cell r="C1051" t="str">
            <v>FL</v>
          </cell>
          <cell r="D1051">
            <v>287431000</v>
          </cell>
          <cell r="G1051">
            <v>2930677000</v>
          </cell>
          <cell r="J1051">
            <v>32930000</v>
          </cell>
          <cell r="L1051">
            <v>573283008</v>
          </cell>
          <cell r="M1051">
            <v>4673737216</v>
          </cell>
        </row>
        <row r="1052">
          <cell r="A1052">
            <v>1996</v>
          </cell>
          <cell r="C1052" t="str">
            <v>GA</v>
          </cell>
          <cell r="D1052">
            <v>252168000</v>
          </cell>
          <cell r="G1052">
            <v>1775525000</v>
          </cell>
          <cell r="J1052">
            <v>19940000</v>
          </cell>
          <cell r="L1052">
            <v>504375008</v>
          </cell>
          <cell r="M1052">
            <v>2868487936</v>
          </cell>
        </row>
        <row r="1053">
          <cell r="A1053">
            <v>1996</v>
          </cell>
          <cell r="C1053" t="str">
            <v>HI</v>
          </cell>
          <cell r="D1053">
            <v>55773000</v>
          </cell>
          <cell r="G1053">
            <v>474585000</v>
          </cell>
          <cell r="J1053">
            <v>4355000</v>
          </cell>
          <cell r="L1053">
            <v>116368000</v>
          </cell>
          <cell r="M1053">
            <v>626790016</v>
          </cell>
        </row>
        <row r="1054">
          <cell r="A1054">
            <v>1996</v>
          </cell>
          <cell r="C1054" t="str">
            <v>ID</v>
          </cell>
          <cell r="D1054">
            <v>58261000</v>
          </cell>
          <cell r="G1054">
            <v>357203000</v>
          </cell>
          <cell r="J1054">
            <v>9259000</v>
          </cell>
          <cell r="L1054">
            <v>143636992</v>
          </cell>
          <cell r="M1054">
            <v>618984000</v>
          </cell>
        </row>
        <row r="1055">
          <cell r="A1055">
            <v>1996</v>
          </cell>
          <cell r="C1055" t="str">
            <v>IL</v>
          </cell>
          <cell r="D1055">
            <v>368515000</v>
          </cell>
          <cell r="G1055">
            <v>3354017000</v>
          </cell>
          <cell r="J1055">
            <v>31530000</v>
          </cell>
          <cell r="L1055">
            <v>731977984</v>
          </cell>
          <cell r="M1055">
            <v>5353584128</v>
          </cell>
        </row>
        <row r="1056">
          <cell r="A1056">
            <v>1996</v>
          </cell>
          <cell r="C1056" t="str">
            <v>IN</v>
          </cell>
          <cell r="D1056">
            <v>510659000</v>
          </cell>
          <cell r="G1056">
            <v>1945219000</v>
          </cell>
          <cell r="J1056">
            <v>67636000</v>
          </cell>
          <cell r="L1056">
            <v>1054897024</v>
          </cell>
          <cell r="M1056">
            <v>3371983104</v>
          </cell>
        </row>
        <row r="1057">
          <cell r="A1057">
            <v>1996</v>
          </cell>
          <cell r="C1057" t="str">
            <v>IA</v>
          </cell>
          <cell r="D1057">
            <v>182969000</v>
          </cell>
          <cell r="G1057">
            <v>1295991000</v>
          </cell>
          <cell r="J1057">
            <v>14636000</v>
          </cell>
          <cell r="L1057">
            <v>373172000</v>
          </cell>
          <cell r="M1057">
            <v>1950759040</v>
          </cell>
        </row>
        <row r="1058">
          <cell r="A1058">
            <v>1996</v>
          </cell>
          <cell r="C1058" t="str">
            <v>KS</v>
          </cell>
          <cell r="D1058">
            <v>95838000</v>
          </cell>
          <cell r="G1058">
            <v>1047609000</v>
          </cell>
          <cell r="J1058">
            <v>20277000</v>
          </cell>
          <cell r="L1058">
            <v>220650000</v>
          </cell>
          <cell r="M1058">
            <v>1602779008</v>
          </cell>
        </row>
        <row r="1059">
          <cell r="A1059">
            <v>1996</v>
          </cell>
          <cell r="C1059" t="str">
            <v>KY</v>
          </cell>
          <cell r="D1059">
            <v>144611000</v>
          </cell>
          <cell r="G1059">
            <v>1133485000</v>
          </cell>
          <cell r="J1059">
            <v>6069000</v>
          </cell>
          <cell r="L1059">
            <v>277168992</v>
          </cell>
          <cell r="M1059">
            <v>1876909952</v>
          </cell>
        </row>
        <row r="1060">
          <cell r="A1060">
            <v>1996</v>
          </cell>
          <cell r="C1060" t="str">
            <v>LA</v>
          </cell>
          <cell r="D1060">
            <v>226889000</v>
          </cell>
          <cell r="G1060">
            <v>1233802000</v>
          </cell>
          <cell r="J1060">
            <v>6410000</v>
          </cell>
          <cell r="L1060">
            <v>454424000</v>
          </cell>
          <cell r="M1060">
            <v>1994956032</v>
          </cell>
        </row>
        <row r="1061">
          <cell r="A1061">
            <v>1996</v>
          </cell>
          <cell r="C1061" t="str">
            <v>ME</v>
          </cell>
          <cell r="D1061">
            <v>52370000</v>
          </cell>
          <cell r="G1061">
            <v>311499000</v>
          </cell>
          <cell r="J1061">
            <v>1888000</v>
          </cell>
          <cell r="L1061">
            <v>102087000</v>
          </cell>
          <cell r="M1061">
            <v>478004000</v>
          </cell>
        </row>
        <row r="1062">
          <cell r="A1062">
            <v>1996</v>
          </cell>
          <cell r="C1062" t="str">
            <v>MD</v>
          </cell>
          <cell r="D1062">
            <v>238177000</v>
          </cell>
          <cell r="G1062">
            <v>1674909000</v>
          </cell>
          <cell r="J1062">
            <v>14417000</v>
          </cell>
          <cell r="L1062">
            <v>447268000</v>
          </cell>
          <cell r="M1062">
            <v>2660613120</v>
          </cell>
        </row>
        <row r="1063">
          <cell r="A1063">
            <v>1996</v>
          </cell>
          <cell r="C1063" t="str">
            <v>MA</v>
          </cell>
          <cell r="D1063">
            <v>186391000</v>
          </cell>
          <cell r="G1063">
            <v>1301032000</v>
          </cell>
          <cell r="J1063">
            <v>6893000</v>
          </cell>
          <cell r="L1063">
            <v>341134016</v>
          </cell>
          <cell r="M1063">
            <v>1937817984</v>
          </cell>
        </row>
        <row r="1064">
          <cell r="A1064">
            <v>1996</v>
          </cell>
          <cell r="C1064" t="str">
            <v>MI</v>
          </cell>
          <cell r="D1064">
            <v>580479000</v>
          </cell>
          <cell r="G1064">
            <v>3881400000</v>
          </cell>
          <cell r="J1064">
            <v>37332000</v>
          </cell>
          <cell r="L1064">
            <v>1073267968</v>
          </cell>
          <cell r="M1064">
            <v>6709682176</v>
          </cell>
        </row>
        <row r="1065">
          <cell r="A1065">
            <v>1996</v>
          </cell>
          <cell r="C1065" t="str">
            <v>MN</v>
          </cell>
          <cell r="D1065">
            <v>259095000</v>
          </cell>
          <cell r="G1065">
            <v>1493540000</v>
          </cell>
          <cell r="J1065">
            <v>12055000</v>
          </cell>
          <cell r="L1065">
            <v>491092992</v>
          </cell>
          <cell r="M1065">
            <v>2318174976</v>
          </cell>
        </row>
        <row r="1066">
          <cell r="A1066">
            <v>1996</v>
          </cell>
          <cell r="C1066" t="str">
            <v>MS</v>
          </cell>
          <cell r="D1066">
            <v>121290000</v>
          </cell>
          <cell r="G1066">
            <v>931166000</v>
          </cell>
          <cell r="J1066">
            <v>7353000</v>
          </cell>
          <cell r="L1066">
            <v>232187008</v>
          </cell>
          <cell r="M1066">
            <v>1405144064</v>
          </cell>
        </row>
        <row r="1067">
          <cell r="A1067">
            <v>1996</v>
          </cell>
          <cell r="C1067" t="str">
            <v>MO</v>
          </cell>
          <cell r="D1067">
            <v>178963000</v>
          </cell>
          <cell r="G1067">
            <v>1344489000</v>
          </cell>
          <cell r="J1067">
            <v>8939000</v>
          </cell>
          <cell r="L1067">
            <v>348865984</v>
          </cell>
          <cell r="M1067">
            <v>2262243072</v>
          </cell>
        </row>
        <row r="1068">
          <cell r="A1068">
            <v>1996</v>
          </cell>
          <cell r="C1068" t="str">
            <v>MT</v>
          </cell>
          <cell r="D1068">
            <v>55134000</v>
          </cell>
          <cell r="G1068">
            <v>267809000</v>
          </cell>
          <cell r="J1068">
            <v>2553000</v>
          </cell>
          <cell r="L1068">
            <v>100953000</v>
          </cell>
          <cell r="M1068">
            <v>514728992</v>
          </cell>
        </row>
        <row r="1069">
          <cell r="A1069">
            <v>1996</v>
          </cell>
          <cell r="C1069" t="str">
            <v>NE</v>
          </cell>
          <cell r="D1069">
            <v>118662000</v>
          </cell>
          <cell r="G1069">
            <v>638973000</v>
          </cell>
          <cell r="J1069">
            <v>13403000</v>
          </cell>
          <cell r="L1069">
            <v>241686000</v>
          </cell>
          <cell r="M1069">
            <v>943723008</v>
          </cell>
        </row>
        <row r="1070">
          <cell r="A1070">
            <v>1996</v>
          </cell>
          <cell r="C1070" t="str">
            <v>NV</v>
          </cell>
          <cell r="D1070">
            <v>43924000</v>
          </cell>
          <cell r="G1070">
            <v>387529000</v>
          </cell>
          <cell r="J1070">
            <v>5550000</v>
          </cell>
          <cell r="L1070">
            <v>92425000</v>
          </cell>
          <cell r="M1070">
            <v>559832000</v>
          </cell>
        </row>
        <row r="1071">
          <cell r="A1071">
            <v>1996</v>
          </cell>
          <cell r="C1071" t="str">
            <v>NH</v>
          </cell>
          <cell r="D1071">
            <v>80699000</v>
          </cell>
          <cell r="G1071">
            <v>273116000</v>
          </cell>
          <cell r="J1071">
            <v>10824000</v>
          </cell>
          <cell r="L1071">
            <v>163344992</v>
          </cell>
          <cell r="M1071">
            <v>469732992</v>
          </cell>
        </row>
        <row r="1072">
          <cell r="A1072">
            <v>1996</v>
          </cell>
          <cell r="C1072" t="str">
            <v>NJ</v>
          </cell>
          <cell r="D1072">
            <v>228306000</v>
          </cell>
          <cell r="G1072">
            <v>2207294000</v>
          </cell>
          <cell r="J1072">
            <v>22853000</v>
          </cell>
          <cell r="L1072">
            <v>445208992</v>
          </cell>
          <cell r="M1072">
            <v>3440386048</v>
          </cell>
        </row>
        <row r="1073">
          <cell r="A1073">
            <v>1996</v>
          </cell>
          <cell r="C1073" t="str">
            <v>NM</v>
          </cell>
          <cell r="D1073">
            <v>78096000</v>
          </cell>
          <cell r="G1073">
            <v>810225000</v>
          </cell>
          <cell r="J1073">
            <v>1778000</v>
          </cell>
          <cell r="L1073">
            <v>162623008</v>
          </cell>
          <cell r="M1073">
            <v>1193336960</v>
          </cell>
        </row>
        <row r="1074">
          <cell r="A1074">
            <v>1996</v>
          </cell>
          <cell r="C1074" t="str">
            <v>NY</v>
          </cell>
          <cell r="D1074">
            <v>385061000</v>
          </cell>
          <cell r="G1074">
            <v>4602805000</v>
          </cell>
          <cell r="J1074">
            <v>20092000</v>
          </cell>
          <cell r="L1074">
            <v>743345984</v>
          </cell>
          <cell r="M1074">
            <v>6817792000</v>
          </cell>
        </row>
        <row r="1075">
          <cell r="A1075">
            <v>1996</v>
          </cell>
          <cell r="C1075" t="str">
            <v>NC</v>
          </cell>
          <cell r="D1075">
            <v>621865000</v>
          </cell>
          <cell r="G1075">
            <v>2509240000</v>
          </cell>
          <cell r="J1075">
            <v>44071000</v>
          </cell>
          <cell r="L1075">
            <v>1197501952</v>
          </cell>
          <cell r="M1075">
            <v>3629067008</v>
          </cell>
        </row>
        <row r="1076">
          <cell r="A1076">
            <v>1996</v>
          </cell>
          <cell r="C1076" t="str">
            <v>ND</v>
          </cell>
          <cell r="D1076">
            <v>63393000</v>
          </cell>
          <cell r="G1076">
            <v>283974000</v>
          </cell>
          <cell r="J1076">
            <v>2763000</v>
          </cell>
          <cell r="L1076">
            <v>126509000</v>
          </cell>
          <cell r="M1076">
            <v>445041984</v>
          </cell>
        </row>
        <row r="1077">
          <cell r="A1077">
            <v>1996</v>
          </cell>
          <cell r="C1077" t="str">
            <v>OH</v>
          </cell>
          <cell r="D1077">
            <v>475957000</v>
          </cell>
          <cell r="G1077">
            <v>3098078000</v>
          </cell>
          <cell r="J1077">
            <v>22342000</v>
          </cell>
          <cell r="L1077">
            <v>958563968</v>
          </cell>
          <cell r="M1077">
            <v>5369585152</v>
          </cell>
        </row>
        <row r="1078">
          <cell r="A1078">
            <v>1996</v>
          </cell>
          <cell r="C1078" t="str">
            <v>OK</v>
          </cell>
          <cell r="D1078">
            <v>210460000</v>
          </cell>
          <cell r="G1078">
            <v>943877000</v>
          </cell>
          <cell r="J1078">
            <v>10659000</v>
          </cell>
          <cell r="L1078">
            <v>420374016</v>
          </cell>
          <cell r="M1078">
            <v>1474427008</v>
          </cell>
        </row>
        <row r="1079">
          <cell r="A1079">
            <v>1996</v>
          </cell>
          <cell r="C1079" t="str">
            <v>OR</v>
          </cell>
          <cell r="D1079">
            <v>143943000</v>
          </cell>
          <cell r="G1079">
            <v>1226288000</v>
          </cell>
          <cell r="J1079">
            <v>26623000</v>
          </cell>
          <cell r="L1079">
            <v>322089984</v>
          </cell>
          <cell r="M1079">
            <v>1863494016</v>
          </cell>
        </row>
        <row r="1080">
          <cell r="A1080">
            <v>1996</v>
          </cell>
          <cell r="C1080" t="str">
            <v>PA</v>
          </cell>
          <cell r="D1080">
            <v>472866000</v>
          </cell>
          <cell r="G1080">
            <v>3213376000</v>
          </cell>
          <cell r="J1080">
            <v>16445000</v>
          </cell>
          <cell r="L1080">
            <v>903972992</v>
          </cell>
          <cell r="M1080">
            <v>5719796224</v>
          </cell>
        </row>
        <row r="1081">
          <cell r="A1081">
            <v>1996</v>
          </cell>
          <cell r="C1081" t="str">
            <v>RI</v>
          </cell>
          <cell r="D1081">
            <v>47780000</v>
          </cell>
          <cell r="G1081">
            <v>269221000</v>
          </cell>
          <cell r="J1081">
            <v>729000</v>
          </cell>
          <cell r="L1081">
            <v>91476000</v>
          </cell>
          <cell r="M1081">
            <v>408625984</v>
          </cell>
        </row>
        <row r="1082">
          <cell r="A1082">
            <v>1996</v>
          </cell>
          <cell r="C1082" t="str">
            <v>SC</v>
          </cell>
          <cell r="D1082">
            <v>187394000</v>
          </cell>
          <cell r="G1082">
            <v>1168759000</v>
          </cell>
          <cell r="J1082">
            <v>32389000</v>
          </cell>
          <cell r="L1082">
            <v>388828000</v>
          </cell>
          <cell r="M1082">
            <v>1848600064</v>
          </cell>
        </row>
        <row r="1083">
          <cell r="A1083">
            <v>1996</v>
          </cell>
          <cell r="C1083" t="str">
            <v>SD</v>
          </cell>
          <cell r="D1083">
            <v>29483000</v>
          </cell>
          <cell r="G1083">
            <v>190147000</v>
          </cell>
          <cell r="J1083">
            <v>1056000</v>
          </cell>
          <cell r="L1083">
            <v>56602000</v>
          </cell>
          <cell r="M1083">
            <v>295088000</v>
          </cell>
        </row>
        <row r="1084">
          <cell r="A1084">
            <v>1996</v>
          </cell>
          <cell r="C1084" t="str">
            <v>TN</v>
          </cell>
          <cell r="D1084">
            <v>182107000</v>
          </cell>
          <cell r="G1084">
            <v>1435885000</v>
          </cell>
          <cell r="J1084">
            <v>2105000</v>
          </cell>
          <cell r="L1084">
            <v>318782016</v>
          </cell>
          <cell r="M1084">
            <v>2405977088</v>
          </cell>
        </row>
        <row r="1085">
          <cell r="A1085">
            <v>1996</v>
          </cell>
          <cell r="C1085" t="str">
            <v>TX</v>
          </cell>
          <cell r="D1085">
            <v>496641000</v>
          </cell>
          <cell r="G1085">
            <v>5897327000</v>
          </cell>
          <cell r="J1085">
            <v>22663000</v>
          </cell>
          <cell r="L1085">
            <v>1070785024</v>
          </cell>
          <cell r="M1085">
            <v>9012390912</v>
          </cell>
        </row>
        <row r="1086">
          <cell r="A1086">
            <v>1996</v>
          </cell>
          <cell r="C1086" t="str">
            <v>US</v>
          </cell>
          <cell r="D1086">
            <v>10627289000</v>
          </cell>
          <cell r="G1086">
            <v>80480497000</v>
          </cell>
          <cell r="J1086">
            <v>862931000</v>
          </cell>
          <cell r="L1086">
            <v>21294620672</v>
          </cell>
          <cell r="M1086">
            <v>127479808000</v>
          </cell>
        </row>
        <row r="1087">
          <cell r="A1087">
            <v>1996</v>
          </cell>
          <cell r="C1087" t="str">
            <v>UT</v>
          </cell>
          <cell r="D1087">
            <v>114833000</v>
          </cell>
          <cell r="G1087">
            <v>931110000</v>
          </cell>
          <cell r="J1087">
            <v>6832000</v>
          </cell>
          <cell r="L1087">
            <v>237088992</v>
          </cell>
          <cell r="M1087">
            <v>1559234048</v>
          </cell>
        </row>
        <row r="1088">
          <cell r="A1088">
            <v>1996</v>
          </cell>
          <cell r="C1088" t="str">
            <v>VT</v>
          </cell>
          <cell r="D1088">
            <v>39036000</v>
          </cell>
          <cell r="G1088">
            <v>252408000</v>
          </cell>
          <cell r="J1088">
            <v>715000</v>
          </cell>
          <cell r="L1088">
            <v>71224000</v>
          </cell>
          <cell r="M1088">
            <v>480225984</v>
          </cell>
        </row>
        <row r="1089">
          <cell r="A1089">
            <v>1996</v>
          </cell>
          <cell r="C1089" t="str">
            <v>VA</v>
          </cell>
          <cell r="D1089">
            <v>486855000</v>
          </cell>
          <cell r="G1089">
            <v>1932397000</v>
          </cell>
          <cell r="J1089">
            <v>22201000</v>
          </cell>
          <cell r="L1089">
            <v>910889984</v>
          </cell>
          <cell r="M1089">
            <v>3233383936</v>
          </cell>
        </row>
        <row r="1090">
          <cell r="A1090">
            <v>1996</v>
          </cell>
          <cell r="C1090" t="str">
            <v>WA</v>
          </cell>
          <cell r="D1090">
            <v>348177000</v>
          </cell>
          <cell r="G1090">
            <v>1917975000</v>
          </cell>
          <cell r="J1090">
            <v>27608000</v>
          </cell>
          <cell r="L1090">
            <v>750224000</v>
          </cell>
          <cell r="M1090">
            <v>3107096064</v>
          </cell>
        </row>
        <row r="1091">
          <cell r="A1091">
            <v>1996</v>
          </cell>
          <cell r="C1091" t="str">
            <v>WV</v>
          </cell>
          <cell r="D1091">
            <v>84634000</v>
          </cell>
          <cell r="G1091">
            <v>537184000</v>
          </cell>
          <cell r="J1091">
            <v>2418000</v>
          </cell>
          <cell r="L1091">
            <v>176887008</v>
          </cell>
          <cell r="M1091">
            <v>815921984</v>
          </cell>
        </row>
        <row r="1092">
          <cell r="A1092">
            <v>1996</v>
          </cell>
          <cell r="C1092" t="str">
            <v>WI</v>
          </cell>
          <cell r="D1092">
            <v>208223000</v>
          </cell>
          <cell r="G1092">
            <v>2083654000</v>
          </cell>
          <cell r="J1092">
            <v>23955000</v>
          </cell>
          <cell r="L1092">
            <v>432664000</v>
          </cell>
          <cell r="M1092">
            <v>3229655040</v>
          </cell>
        </row>
        <row r="1093">
          <cell r="A1093">
            <v>1996</v>
          </cell>
          <cell r="C1093" t="str">
            <v>WY</v>
          </cell>
          <cell r="D1093">
            <v>30032000</v>
          </cell>
          <cell r="G1093">
            <v>222408000</v>
          </cell>
          <cell r="J1093">
            <v>1226000</v>
          </cell>
          <cell r="L1093">
            <v>60507000</v>
          </cell>
          <cell r="M1093">
            <v>320844000</v>
          </cell>
        </row>
        <row r="1094">
          <cell r="A1094">
            <v>1997</v>
          </cell>
          <cell r="C1094" t="str">
            <v>AL</v>
          </cell>
          <cell r="D1094">
            <v>206991000</v>
          </cell>
          <cell r="G1094">
            <v>1593715000</v>
          </cell>
          <cell r="J1094">
            <v>44777000</v>
          </cell>
          <cell r="L1094">
            <v>467036000</v>
          </cell>
          <cell r="M1094">
            <v>2458706944</v>
          </cell>
        </row>
        <row r="1095">
          <cell r="A1095">
            <v>1997</v>
          </cell>
          <cell r="C1095" t="str">
            <v>AK</v>
          </cell>
          <cell r="D1095">
            <v>22081000</v>
          </cell>
          <cell r="G1095">
            <v>279724000</v>
          </cell>
          <cell r="J1095">
            <v>160000</v>
          </cell>
          <cell r="L1095">
            <v>42618000</v>
          </cell>
          <cell r="M1095">
            <v>352688000</v>
          </cell>
        </row>
        <row r="1096">
          <cell r="A1096">
            <v>1997</v>
          </cell>
          <cell r="C1096" t="str">
            <v>AZ</v>
          </cell>
          <cell r="D1096">
            <v>177300000</v>
          </cell>
          <cell r="G1096">
            <v>1360476000</v>
          </cell>
          <cell r="J1096">
            <v>16729000</v>
          </cell>
          <cell r="L1096">
            <v>354684992</v>
          </cell>
          <cell r="M1096">
            <v>2097897984</v>
          </cell>
        </row>
        <row r="1097">
          <cell r="A1097">
            <v>1997</v>
          </cell>
          <cell r="C1097" t="str">
            <v>AR</v>
          </cell>
          <cell r="D1097">
            <v>102253000</v>
          </cell>
          <cell r="G1097">
            <v>706766000</v>
          </cell>
          <cell r="J1097">
            <v>4258000</v>
          </cell>
          <cell r="L1097">
            <v>200831008</v>
          </cell>
          <cell r="M1097">
            <v>1127222016</v>
          </cell>
        </row>
        <row r="1098">
          <cell r="A1098">
            <v>1997</v>
          </cell>
          <cell r="C1098" t="str">
            <v>CA</v>
          </cell>
          <cell r="D1098">
            <v>743325000</v>
          </cell>
          <cell r="G1098">
            <v>10511545000</v>
          </cell>
          <cell r="J1098">
            <v>76024000</v>
          </cell>
          <cell r="L1098">
            <v>1478488960</v>
          </cell>
          <cell r="M1098">
            <v>15857763328</v>
          </cell>
        </row>
        <row r="1099">
          <cell r="A1099">
            <v>1997</v>
          </cell>
          <cell r="C1099" t="str">
            <v>CO</v>
          </cell>
          <cell r="D1099">
            <v>274803000</v>
          </cell>
          <cell r="G1099">
            <v>1652776000</v>
          </cell>
          <cell r="J1099">
            <v>27166000</v>
          </cell>
          <cell r="L1099">
            <v>570878016</v>
          </cell>
          <cell r="M1099">
            <v>2748389120</v>
          </cell>
        </row>
        <row r="1100">
          <cell r="A1100">
            <v>1997</v>
          </cell>
          <cell r="C1100" t="str">
            <v>CT</v>
          </cell>
          <cell r="D1100">
            <v>86140000</v>
          </cell>
          <cell r="G1100">
            <v>802541000</v>
          </cell>
          <cell r="J1100">
            <v>938000</v>
          </cell>
          <cell r="L1100">
            <v>174102000</v>
          </cell>
          <cell r="M1100">
            <v>1124640000</v>
          </cell>
        </row>
        <row r="1101">
          <cell r="A1101">
            <v>1997</v>
          </cell>
          <cell r="C1101" t="str">
            <v>DE</v>
          </cell>
          <cell r="D1101">
            <v>65655000</v>
          </cell>
          <cell r="G1101">
            <v>409052000</v>
          </cell>
          <cell r="J1101">
            <v>0</v>
          </cell>
          <cell r="L1101">
            <v>115974000</v>
          </cell>
          <cell r="M1101">
            <v>693614016</v>
          </cell>
        </row>
        <row r="1102">
          <cell r="A1102">
            <v>1997</v>
          </cell>
          <cell r="C1102" t="str">
            <v>DC</v>
          </cell>
          <cell r="D1102">
            <v>0</v>
          </cell>
          <cell r="G1102">
            <v>70992000</v>
          </cell>
          <cell r="J1102">
            <v>0</v>
          </cell>
          <cell r="L1102">
            <v>0</v>
          </cell>
          <cell r="M1102">
            <v>90263000</v>
          </cell>
        </row>
        <row r="1103">
          <cell r="A1103">
            <v>1997</v>
          </cell>
          <cell r="C1103" t="str">
            <v>FL</v>
          </cell>
          <cell r="D1103">
            <v>294837000</v>
          </cell>
          <cell r="G1103">
            <v>3040047000</v>
          </cell>
          <cell r="J1103">
            <v>21053000</v>
          </cell>
          <cell r="L1103">
            <v>561704000</v>
          </cell>
          <cell r="M1103">
            <v>4805124096</v>
          </cell>
        </row>
        <row r="1104">
          <cell r="A1104">
            <v>1997</v>
          </cell>
          <cell r="C1104" t="str">
            <v>GA</v>
          </cell>
          <cell r="D1104">
            <v>264269000</v>
          </cell>
          <cell r="G1104">
            <v>1890723000</v>
          </cell>
          <cell r="J1104">
            <v>7086000</v>
          </cell>
          <cell r="L1104">
            <v>502620000</v>
          </cell>
          <cell r="M1104">
            <v>3087411968</v>
          </cell>
        </row>
        <row r="1105">
          <cell r="A1105">
            <v>1997</v>
          </cell>
          <cell r="C1105" t="str">
            <v>HI</v>
          </cell>
          <cell r="D1105">
            <v>55447000</v>
          </cell>
          <cell r="G1105">
            <v>496050000</v>
          </cell>
          <cell r="J1105">
            <v>3919000</v>
          </cell>
          <cell r="L1105">
            <v>113535000</v>
          </cell>
          <cell r="M1105">
            <v>648936000</v>
          </cell>
        </row>
        <row r="1106">
          <cell r="A1106">
            <v>1997</v>
          </cell>
          <cell r="C1106" t="str">
            <v>ID</v>
          </cell>
          <cell r="D1106">
            <v>53692000</v>
          </cell>
          <cell r="G1106">
            <v>372493000</v>
          </cell>
          <cell r="J1106">
            <v>8233000</v>
          </cell>
          <cell r="L1106">
            <v>139064000</v>
          </cell>
          <cell r="M1106">
            <v>620720000</v>
          </cell>
        </row>
        <row r="1107">
          <cell r="A1107">
            <v>1997</v>
          </cell>
          <cell r="C1107" t="str">
            <v>IL</v>
          </cell>
          <cell r="D1107">
            <v>383237000</v>
          </cell>
          <cell r="G1107">
            <v>3270811000</v>
          </cell>
          <cell r="J1107">
            <v>33694000</v>
          </cell>
          <cell r="L1107">
            <v>767248000</v>
          </cell>
          <cell r="M1107">
            <v>5166410752</v>
          </cell>
        </row>
        <row r="1108">
          <cell r="A1108">
            <v>1997</v>
          </cell>
          <cell r="C1108" t="str">
            <v>IN</v>
          </cell>
          <cell r="D1108">
            <v>551351000</v>
          </cell>
          <cell r="G1108">
            <v>2071448000</v>
          </cell>
          <cell r="J1108">
            <v>53365000</v>
          </cell>
          <cell r="L1108">
            <v>1180519936</v>
          </cell>
          <cell r="M1108">
            <v>3512378880</v>
          </cell>
        </row>
        <row r="1109">
          <cell r="A1109">
            <v>1997</v>
          </cell>
          <cell r="C1109" t="str">
            <v>IA</v>
          </cell>
          <cell r="D1109">
            <v>200390000</v>
          </cell>
          <cell r="G1109">
            <v>1382453000</v>
          </cell>
          <cell r="J1109">
            <v>8639000</v>
          </cell>
          <cell r="L1109">
            <v>397372000</v>
          </cell>
          <cell r="M1109">
            <v>2110699008</v>
          </cell>
        </row>
        <row r="1110">
          <cell r="A1110">
            <v>1997</v>
          </cell>
          <cell r="C1110" t="str">
            <v>KS</v>
          </cell>
          <cell r="D1110">
            <v>110113000</v>
          </cell>
          <cell r="G1110">
            <v>1079446000</v>
          </cell>
          <cell r="J1110">
            <v>3805000</v>
          </cell>
          <cell r="L1110">
            <v>205348992</v>
          </cell>
          <cell r="M1110">
            <v>1610631040</v>
          </cell>
        </row>
        <row r="1111">
          <cell r="A1111">
            <v>1997</v>
          </cell>
          <cell r="C1111" t="str">
            <v>KY</v>
          </cell>
          <cell r="D1111">
            <v>148972000</v>
          </cell>
          <cell r="G1111">
            <v>1252598000</v>
          </cell>
          <cell r="J1111">
            <v>7404000</v>
          </cell>
          <cell r="L1111">
            <v>286891008</v>
          </cell>
          <cell r="M1111">
            <v>2104316032</v>
          </cell>
        </row>
        <row r="1112">
          <cell r="A1112">
            <v>1997</v>
          </cell>
          <cell r="C1112" t="str">
            <v>LA</v>
          </cell>
          <cell r="D1112">
            <v>231367000</v>
          </cell>
          <cell r="G1112">
            <v>1302900000</v>
          </cell>
          <cell r="J1112">
            <v>4129000</v>
          </cell>
          <cell r="L1112">
            <v>461108992</v>
          </cell>
          <cell r="M1112">
            <v>2075448960</v>
          </cell>
        </row>
        <row r="1113">
          <cell r="A1113">
            <v>1997</v>
          </cell>
          <cell r="C1113" t="str">
            <v>ME</v>
          </cell>
          <cell r="D1113">
            <v>54781000</v>
          </cell>
          <cell r="G1113">
            <v>321298000</v>
          </cell>
          <cell r="J1113">
            <v>3817000</v>
          </cell>
          <cell r="L1113">
            <v>110167000</v>
          </cell>
          <cell r="M1113">
            <v>502160000</v>
          </cell>
        </row>
        <row r="1114">
          <cell r="A1114">
            <v>1997</v>
          </cell>
          <cell r="C1114" t="str">
            <v>MD</v>
          </cell>
          <cell r="D1114">
            <v>268433000</v>
          </cell>
          <cell r="G1114">
            <v>1836966000</v>
          </cell>
          <cell r="J1114">
            <v>11096000</v>
          </cell>
          <cell r="L1114">
            <v>494768992</v>
          </cell>
          <cell r="M1114">
            <v>2929158912</v>
          </cell>
        </row>
        <row r="1115">
          <cell r="A1115">
            <v>1997</v>
          </cell>
          <cell r="C1115" t="str">
            <v>MA</v>
          </cell>
          <cell r="D1115">
            <v>186721000</v>
          </cell>
          <cell r="G1115">
            <v>1404721000</v>
          </cell>
          <cell r="J1115">
            <v>13647000</v>
          </cell>
          <cell r="L1115">
            <v>378324992</v>
          </cell>
          <cell r="M1115">
            <v>2134288000</v>
          </cell>
        </row>
        <row r="1116">
          <cell r="A1116">
            <v>1997</v>
          </cell>
          <cell r="C1116" t="str">
            <v>MI</v>
          </cell>
          <cell r="D1116">
            <v>708820000</v>
          </cell>
          <cell r="G1116">
            <v>4106057000</v>
          </cell>
          <cell r="J1116">
            <v>60139000</v>
          </cell>
          <cell r="L1116">
            <v>1373259008</v>
          </cell>
          <cell r="M1116">
            <v>6719498240</v>
          </cell>
        </row>
        <row r="1117">
          <cell r="A1117">
            <v>1997</v>
          </cell>
          <cell r="C1117" t="str">
            <v>MN</v>
          </cell>
          <cell r="D1117">
            <v>270046000</v>
          </cell>
          <cell r="G1117">
            <v>1694444000</v>
          </cell>
          <cell r="J1117">
            <v>9700000</v>
          </cell>
          <cell r="L1117">
            <v>428796992</v>
          </cell>
          <cell r="M1117">
            <v>2598863104</v>
          </cell>
        </row>
        <row r="1118">
          <cell r="A1118">
            <v>1997</v>
          </cell>
          <cell r="C1118" t="str">
            <v>MS</v>
          </cell>
          <cell r="D1118">
            <v>131179000</v>
          </cell>
          <cell r="G1118">
            <v>962634000</v>
          </cell>
          <cell r="J1118">
            <v>2979000</v>
          </cell>
          <cell r="L1118">
            <v>239882000</v>
          </cell>
          <cell r="M1118">
            <v>1539296000</v>
          </cell>
        </row>
        <row r="1119">
          <cell r="A1119">
            <v>1997</v>
          </cell>
          <cell r="C1119" t="str">
            <v>MO</v>
          </cell>
          <cell r="D1119">
            <v>185402000</v>
          </cell>
          <cell r="G1119">
            <v>1477307000</v>
          </cell>
          <cell r="J1119">
            <v>8744000</v>
          </cell>
          <cell r="L1119">
            <v>359782016</v>
          </cell>
          <cell r="M1119">
            <v>2507579904</v>
          </cell>
        </row>
        <row r="1120">
          <cell r="A1120">
            <v>1997</v>
          </cell>
          <cell r="C1120" t="str">
            <v>MT</v>
          </cell>
          <cell r="D1120">
            <v>59528000</v>
          </cell>
          <cell r="G1120">
            <v>312985000</v>
          </cell>
          <cell r="J1120">
            <v>1690000</v>
          </cell>
          <cell r="L1120">
            <v>107754000</v>
          </cell>
          <cell r="M1120">
            <v>539932992</v>
          </cell>
        </row>
        <row r="1121">
          <cell r="A1121">
            <v>1997</v>
          </cell>
          <cell r="C1121" t="str">
            <v>NE</v>
          </cell>
          <cell r="D1121">
            <v>120173000</v>
          </cell>
          <cell r="G1121">
            <v>693288000</v>
          </cell>
          <cell r="J1121">
            <v>21055000</v>
          </cell>
          <cell r="L1121">
            <v>271204992</v>
          </cell>
          <cell r="M1121">
            <v>1028401984</v>
          </cell>
        </row>
        <row r="1122">
          <cell r="A1122">
            <v>1997</v>
          </cell>
          <cell r="C1122" t="str">
            <v>NV</v>
          </cell>
          <cell r="D1122">
            <v>59479000</v>
          </cell>
          <cell r="G1122">
            <v>431642000</v>
          </cell>
          <cell r="J1122">
            <v>3120000</v>
          </cell>
          <cell r="L1122">
            <v>113536000</v>
          </cell>
          <cell r="M1122">
            <v>630249024</v>
          </cell>
        </row>
        <row r="1123">
          <cell r="A1123">
            <v>1997</v>
          </cell>
          <cell r="C1123" t="str">
            <v>NH</v>
          </cell>
          <cell r="D1123">
            <v>88048000</v>
          </cell>
          <cell r="G1123">
            <v>289579000</v>
          </cell>
          <cell r="J1123">
            <v>6152000</v>
          </cell>
          <cell r="L1123">
            <v>168220992</v>
          </cell>
          <cell r="M1123">
            <v>505833984</v>
          </cell>
        </row>
        <row r="1124">
          <cell r="A1124">
            <v>1997</v>
          </cell>
          <cell r="C1124" t="str">
            <v>NJ</v>
          </cell>
          <cell r="D1124">
            <v>236687000</v>
          </cell>
          <cell r="G1124">
            <v>2284522000</v>
          </cell>
          <cell r="J1124">
            <v>16617000</v>
          </cell>
          <cell r="L1124">
            <v>441126016</v>
          </cell>
          <cell r="M1124">
            <v>3595662080</v>
          </cell>
        </row>
        <row r="1125">
          <cell r="A1125">
            <v>1997</v>
          </cell>
          <cell r="C1125" t="str">
            <v>NM</v>
          </cell>
          <cell r="D1125">
            <v>77589000</v>
          </cell>
          <cell r="G1125">
            <v>858458000</v>
          </cell>
          <cell r="J1125">
            <v>1863000</v>
          </cell>
          <cell r="L1125">
            <v>168864000</v>
          </cell>
          <cell r="M1125">
            <v>1272724992</v>
          </cell>
        </row>
        <row r="1126">
          <cell r="A1126">
            <v>1997</v>
          </cell>
          <cell r="C1126" t="str">
            <v>NY</v>
          </cell>
          <cell r="D1126">
            <v>386774000</v>
          </cell>
          <cell r="G1126">
            <v>4629649000</v>
          </cell>
          <cell r="J1126">
            <v>7890000</v>
          </cell>
          <cell r="L1126">
            <v>730950016</v>
          </cell>
          <cell r="M1126">
            <v>7143974912</v>
          </cell>
        </row>
        <row r="1127">
          <cell r="A1127">
            <v>1997</v>
          </cell>
          <cell r="C1127" t="str">
            <v>NC</v>
          </cell>
          <cell r="D1127">
            <v>675866000</v>
          </cell>
          <cell r="G1127">
            <v>2656601000</v>
          </cell>
          <cell r="J1127">
            <v>60099000</v>
          </cell>
          <cell r="L1127">
            <v>1337592960</v>
          </cell>
          <cell r="M1127">
            <v>3865614080</v>
          </cell>
        </row>
        <row r="1128">
          <cell r="A1128">
            <v>1997</v>
          </cell>
          <cell r="C1128" t="str">
            <v>ND</v>
          </cell>
          <cell r="D1128">
            <v>68617000</v>
          </cell>
          <cell r="G1128">
            <v>294185000</v>
          </cell>
          <cell r="J1128">
            <v>2256000</v>
          </cell>
          <cell r="L1128">
            <v>136807008</v>
          </cell>
          <cell r="M1128">
            <v>475971008</v>
          </cell>
        </row>
        <row r="1129">
          <cell r="A1129">
            <v>1997</v>
          </cell>
          <cell r="C1129" t="str">
            <v>OH</v>
          </cell>
          <cell r="D1129">
            <v>504699000</v>
          </cell>
          <cell r="G1129">
            <v>3439157000</v>
          </cell>
          <cell r="J1129">
            <v>38225000</v>
          </cell>
          <cell r="L1129">
            <v>1052467008</v>
          </cell>
          <cell r="M1129">
            <v>6114695168</v>
          </cell>
        </row>
        <row r="1130">
          <cell r="A1130">
            <v>1997</v>
          </cell>
          <cell r="C1130" t="str">
            <v>OK</v>
          </cell>
          <cell r="D1130">
            <v>220278000</v>
          </cell>
          <cell r="G1130">
            <v>1038801000</v>
          </cell>
          <cell r="J1130">
            <v>12309000</v>
          </cell>
          <cell r="L1130">
            <v>444660992</v>
          </cell>
          <cell r="M1130">
            <v>1586226048</v>
          </cell>
        </row>
        <row r="1131">
          <cell r="A1131">
            <v>1997</v>
          </cell>
          <cell r="C1131" t="str">
            <v>OR</v>
          </cell>
          <cell r="D1131">
            <v>148309000</v>
          </cell>
          <cell r="G1131">
            <v>1368154000</v>
          </cell>
          <cell r="J1131">
            <v>42802000</v>
          </cell>
          <cell r="L1131">
            <v>370535008</v>
          </cell>
          <cell r="M1131">
            <v>2072854016</v>
          </cell>
        </row>
        <row r="1132">
          <cell r="A1132">
            <v>1997</v>
          </cell>
          <cell r="C1132" t="str">
            <v>PA</v>
          </cell>
          <cell r="D1132">
            <v>499891000</v>
          </cell>
          <cell r="G1132">
            <v>3299506000</v>
          </cell>
          <cell r="J1132">
            <v>38246000</v>
          </cell>
          <cell r="L1132">
            <v>995780992</v>
          </cell>
          <cell r="M1132">
            <v>5588072960</v>
          </cell>
        </row>
        <row r="1133">
          <cell r="A1133">
            <v>1997</v>
          </cell>
          <cell r="C1133" t="str">
            <v>RI</v>
          </cell>
          <cell r="D1133">
            <v>50059000</v>
          </cell>
          <cell r="G1133">
            <v>278158000</v>
          </cell>
          <cell r="J1133">
            <v>809000</v>
          </cell>
          <cell r="L1133">
            <v>96801000</v>
          </cell>
          <cell r="M1133">
            <v>425968000</v>
          </cell>
        </row>
        <row r="1134">
          <cell r="A1134">
            <v>1997</v>
          </cell>
          <cell r="C1134" t="str">
            <v>SC</v>
          </cell>
          <cell r="D1134">
            <v>196116000</v>
          </cell>
          <cell r="G1134">
            <v>1229305000</v>
          </cell>
          <cell r="J1134">
            <v>2031000</v>
          </cell>
          <cell r="L1134">
            <v>373255008</v>
          </cell>
          <cell r="M1134">
            <v>1967686016</v>
          </cell>
        </row>
        <row r="1135">
          <cell r="A1135">
            <v>1997</v>
          </cell>
          <cell r="C1135" t="str">
            <v>SD</v>
          </cell>
          <cell r="D1135">
            <v>29408000</v>
          </cell>
          <cell r="G1135">
            <v>185366000</v>
          </cell>
          <cell r="J1135">
            <v>3452000</v>
          </cell>
          <cell r="L1135">
            <v>61895000</v>
          </cell>
          <cell r="M1135">
            <v>305972000</v>
          </cell>
        </row>
        <row r="1136">
          <cell r="A1136">
            <v>1997</v>
          </cell>
          <cell r="C1136" t="str">
            <v>TN</v>
          </cell>
          <cell r="D1136">
            <v>192372000</v>
          </cell>
          <cell r="G1136">
            <v>1481019000</v>
          </cell>
          <cell r="J1136">
            <v>1280000</v>
          </cell>
          <cell r="L1136">
            <v>339763008</v>
          </cell>
          <cell r="M1136">
            <v>2555332096</v>
          </cell>
        </row>
        <row r="1137">
          <cell r="A1137">
            <v>1997</v>
          </cell>
          <cell r="C1137" t="str">
            <v>TX</v>
          </cell>
          <cell r="D1137">
            <v>493265000</v>
          </cell>
          <cell r="G1137">
            <v>6381313000</v>
          </cell>
          <cell r="J1137">
            <v>48997000</v>
          </cell>
          <cell r="L1137">
            <v>1149037056</v>
          </cell>
          <cell r="M1137">
            <v>10110445568</v>
          </cell>
        </row>
        <row r="1138">
          <cell r="A1138">
            <v>1997</v>
          </cell>
          <cell r="C1138" t="str">
            <v>US</v>
          </cell>
          <cell r="D1138">
            <v>11280145000</v>
          </cell>
          <cell r="G1138">
            <v>84913410000</v>
          </cell>
          <cell r="J1138">
            <v>879485000</v>
          </cell>
          <cell r="L1138">
            <v>22639724544</v>
          </cell>
          <cell r="M1138">
            <v>134416883712</v>
          </cell>
        </row>
        <row r="1139">
          <cell r="A1139">
            <v>1997</v>
          </cell>
          <cell r="C1139" t="str">
            <v>UT</v>
          </cell>
          <cell r="D1139">
            <v>122790000</v>
          </cell>
          <cell r="G1139">
            <v>1050235000</v>
          </cell>
          <cell r="J1139">
            <v>10713000</v>
          </cell>
          <cell r="L1139">
            <v>257440000</v>
          </cell>
          <cell r="M1139">
            <v>1691636992</v>
          </cell>
        </row>
        <row r="1140">
          <cell r="A1140">
            <v>1997</v>
          </cell>
          <cell r="C1140" t="str">
            <v>VT</v>
          </cell>
          <cell r="D1140">
            <v>40478000</v>
          </cell>
          <cell r="G1140">
            <v>261633000</v>
          </cell>
          <cell r="J1140">
            <v>696000</v>
          </cell>
          <cell r="L1140">
            <v>74332000</v>
          </cell>
          <cell r="M1140">
            <v>489038016</v>
          </cell>
        </row>
        <row r="1141">
          <cell r="A1141">
            <v>1997</v>
          </cell>
          <cell r="C1141" t="str">
            <v>VA</v>
          </cell>
          <cell r="D1141">
            <v>514107000</v>
          </cell>
          <cell r="G1141">
            <v>2146567000</v>
          </cell>
          <cell r="J1141">
            <v>41389000</v>
          </cell>
          <cell r="L1141">
            <v>1003499008</v>
          </cell>
          <cell r="M1141">
            <v>3413754880</v>
          </cell>
        </row>
        <row r="1142">
          <cell r="A1142">
            <v>1997</v>
          </cell>
          <cell r="C1142" t="str">
            <v>WA</v>
          </cell>
          <cell r="D1142">
            <v>376106000</v>
          </cell>
          <cell r="G1142">
            <v>2020111000</v>
          </cell>
          <cell r="J1142">
            <v>18443000</v>
          </cell>
          <cell r="L1142">
            <v>758545024</v>
          </cell>
          <cell r="M1142">
            <v>3336995072</v>
          </cell>
        </row>
        <row r="1143">
          <cell r="A1143">
            <v>1997</v>
          </cell>
          <cell r="C1143" t="str">
            <v>WV</v>
          </cell>
          <cell r="D1143">
            <v>89931000</v>
          </cell>
          <cell r="G1143">
            <v>554182000</v>
          </cell>
          <cell r="J1143">
            <v>2932000</v>
          </cell>
          <cell r="L1143">
            <v>186678000</v>
          </cell>
          <cell r="M1143">
            <v>827934976</v>
          </cell>
        </row>
        <row r="1144">
          <cell r="A1144">
            <v>1997</v>
          </cell>
          <cell r="C1144" t="str">
            <v>WI</v>
          </cell>
          <cell r="D1144">
            <v>222263000</v>
          </cell>
          <cell r="G1144">
            <v>2153466000</v>
          </cell>
          <cell r="J1144">
            <v>64212000</v>
          </cell>
          <cell r="L1144">
            <v>532712000</v>
          </cell>
          <cell r="M1144">
            <v>3333769984</v>
          </cell>
        </row>
        <row r="1145">
          <cell r="A1145">
            <v>1997</v>
          </cell>
          <cell r="C1145" t="str">
            <v>WY</v>
          </cell>
          <cell r="D1145">
            <v>29707000</v>
          </cell>
          <cell r="G1145">
            <v>225545000</v>
          </cell>
          <cell r="J1145">
            <v>706000</v>
          </cell>
          <cell r="L1145">
            <v>61261000</v>
          </cell>
          <cell r="M1145">
            <v>314028992</v>
          </cell>
        </row>
        <row r="1146">
          <cell r="A1146">
            <v>1998</v>
          </cell>
          <cell r="C1146" t="str">
            <v>AL</v>
          </cell>
          <cell r="D1146">
            <v>217896000</v>
          </cell>
          <cell r="G1146">
            <v>1660721000</v>
          </cell>
          <cell r="J1146">
            <v>30645000</v>
          </cell>
          <cell r="L1146">
            <v>461801984</v>
          </cell>
          <cell r="M1146">
            <v>2521468928</v>
          </cell>
        </row>
        <row r="1147">
          <cell r="A1147">
            <v>1998</v>
          </cell>
          <cell r="C1147" t="str">
            <v>AK</v>
          </cell>
          <cell r="D1147">
            <v>23876000</v>
          </cell>
          <cell r="G1147">
            <v>290759000</v>
          </cell>
          <cell r="J1147">
            <v>67000</v>
          </cell>
          <cell r="L1147">
            <v>47710000</v>
          </cell>
          <cell r="M1147">
            <v>361662016</v>
          </cell>
        </row>
        <row r="1148">
          <cell r="A1148">
            <v>1998</v>
          </cell>
          <cell r="C1148" t="str">
            <v>AZ</v>
          </cell>
          <cell r="D1148">
            <v>182389000</v>
          </cell>
          <cell r="G1148">
            <v>1455189000</v>
          </cell>
          <cell r="J1148">
            <v>26739000</v>
          </cell>
          <cell r="L1148">
            <v>377606016</v>
          </cell>
          <cell r="M1148">
            <v>2201562880</v>
          </cell>
        </row>
        <row r="1149">
          <cell r="A1149">
            <v>1998</v>
          </cell>
          <cell r="C1149" t="str">
            <v>AR</v>
          </cell>
          <cell r="D1149">
            <v>104910000</v>
          </cell>
          <cell r="G1149">
            <v>736067000</v>
          </cell>
          <cell r="J1149">
            <v>8949000</v>
          </cell>
          <cell r="L1149">
            <v>218456000</v>
          </cell>
          <cell r="M1149">
            <v>1310552064</v>
          </cell>
        </row>
        <row r="1150">
          <cell r="A1150">
            <v>1998</v>
          </cell>
          <cell r="C1150" t="str">
            <v>CA</v>
          </cell>
          <cell r="D1150">
            <v>747795000</v>
          </cell>
          <cell r="G1150">
            <v>11297701000</v>
          </cell>
          <cell r="J1150">
            <v>147740000</v>
          </cell>
          <cell r="L1150">
            <v>1654876032</v>
          </cell>
          <cell r="M1150">
            <v>17418565632</v>
          </cell>
        </row>
        <row r="1151">
          <cell r="A1151">
            <v>1998</v>
          </cell>
          <cell r="C1151" t="str">
            <v>CO</v>
          </cell>
          <cell r="D1151">
            <v>298895000</v>
          </cell>
          <cell r="G1151">
            <v>1732759000</v>
          </cell>
          <cell r="J1151">
            <v>22075000</v>
          </cell>
          <cell r="L1151">
            <v>603158976</v>
          </cell>
          <cell r="M1151">
            <v>2798620928</v>
          </cell>
        </row>
        <row r="1152">
          <cell r="A1152">
            <v>1998</v>
          </cell>
          <cell r="C1152" t="str">
            <v>CT</v>
          </cell>
          <cell r="D1152">
            <v>89140000</v>
          </cell>
          <cell r="G1152">
            <v>843670000</v>
          </cell>
          <cell r="J1152">
            <v>972000</v>
          </cell>
          <cell r="L1152">
            <v>180424992</v>
          </cell>
          <cell r="M1152">
            <v>1267483008</v>
          </cell>
        </row>
        <row r="1153">
          <cell r="A1153">
            <v>1998</v>
          </cell>
          <cell r="C1153" t="str">
            <v>DE</v>
          </cell>
          <cell r="D1153">
            <v>65859000</v>
          </cell>
          <cell r="G1153">
            <v>430161000</v>
          </cell>
          <cell r="J1153">
            <v>0</v>
          </cell>
          <cell r="L1153">
            <v>116120000</v>
          </cell>
          <cell r="M1153">
            <v>675670976</v>
          </cell>
        </row>
        <row r="1154">
          <cell r="A1154">
            <v>1998</v>
          </cell>
          <cell r="C1154" t="str">
            <v>DC</v>
          </cell>
          <cell r="D1154">
            <v>0</v>
          </cell>
          <cell r="G1154">
            <v>62254000</v>
          </cell>
          <cell r="J1154">
            <v>0</v>
          </cell>
          <cell r="L1154">
            <v>0</v>
          </cell>
          <cell r="M1154">
            <v>79815000</v>
          </cell>
        </row>
        <row r="1155">
          <cell r="A1155">
            <v>1998</v>
          </cell>
          <cell r="C1155" t="str">
            <v>FL</v>
          </cell>
          <cell r="D1155">
            <v>317798000</v>
          </cell>
          <cell r="G1155">
            <v>3297796000</v>
          </cell>
          <cell r="J1155">
            <v>44628000</v>
          </cell>
          <cell r="L1155">
            <v>630017984</v>
          </cell>
          <cell r="M1155">
            <v>5311647232</v>
          </cell>
        </row>
        <row r="1156">
          <cell r="A1156">
            <v>1998</v>
          </cell>
          <cell r="C1156" t="str">
            <v>GA</v>
          </cell>
          <cell r="D1156">
            <v>276758000</v>
          </cell>
          <cell r="G1156">
            <v>2036816000</v>
          </cell>
          <cell r="J1156">
            <v>19912000</v>
          </cell>
          <cell r="L1156">
            <v>550905024</v>
          </cell>
          <cell r="M1156">
            <v>3399460096</v>
          </cell>
        </row>
        <row r="1157">
          <cell r="A1157">
            <v>1998</v>
          </cell>
          <cell r="C1157" t="str">
            <v>HI</v>
          </cell>
          <cell r="D1157">
            <v>56897000</v>
          </cell>
          <cell r="G1157">
            <v>531073000</v>
          </cell>
          <cell r="J1157">
            <v>1134000</v>
          </cell>
          <cell r="L1157">
            <v>108993000</v>
          </cell>
          <cell r="M1157">
            <v>736929024</v>
          </cell>
        </row>
        <row r="1158">
          <cell r="A1158">
            <v>1998</v>
          </cell>
          <cell r="C1158" t="str">
            <v>ID</v>
          </cell>
          <cell r="D1158">
            <v>57646000</v>
          </cell>
          <cell r="G1158">
            <v>386177000</v>
          </cell>
          <cell r="J1158">
            <v>3741000</v>
          </cell>
          <cell r="L1158">
            <v>135416992</v>
          </cell>
          <cell r="M1158">
            <v>670812032</v>
          </cell>
        </row>
        <row r="1159">
          <cell r="A1159">
            <v>1998</v>
          </cell>
          <cell r="C1159" t="str">
            <v>IL</v>
          </cell>
          <cell r="D1159">
            <v>403041000</v>
          </cell>
          <cell r="G1159">
            <v>3412769000</v>
          </cell>
          <cell r="J1159">
            <v>53164000</v>
          </cell>
          <cell r="L1159">
            <v>828649984</v>
          </cell>
          <cell r="M1159">
            <v>5393930240</v>
          </cell>
        </row>
        <row r="1160">
          <cell r="A1160">
            <v>1998</v>
          </cell>
          <cell r="C1160" t="str">
            <v>IN</v>
          </cell>
          <cell r="D1160">
            <v>750382000</v>
          </cell>
          <cell r="G1160">
            <v>2167736000</v>
          </cell>
          <cell r="J1160">
            <v>36673000</v>
          </cell>
          <cell r="L1160">
            <v>1509937024</v>
          </cell>
          <cell r="M1160">
            <v>3634612992</v>
          </cell>
        </row>
        <row r="1161">
          <cell r="A1161">
            <v>1998</v>
          </cell>
          <cell r="C1161" t="str">
            <v>IA</v>
          </cell>
          <cell r="D1161">
            <v>208390000</v>
          </cell>
          <cell r="G1161">
            <v>1469876000</v>
          </cell>
          <cell r="J1161">
            <v>3308000</v>
          </cell>
          <cell r="L1161">
            <v>405582016</v>
          </cell>
          <cell r="M1161">
            <v>2299540992</v>
          </cell>
        </row>
        <row r="1162">
          <cell r="A1162">
            <v>1998</v>
          </cell>
          <cell r="C1162" t="str">
            <v>KS</v>
          </cell>
          <cell r="D1162">
            <v>125385000</v>
          </cell>
          <cell r="G1162">
            <v>1154836000</v>
          </cell>
          <cell r="J1162">
            <v>31078000</v>
          </cell>
          <cell r="L1162">
            <v>255066000</v>
          </cell>
          <cell r="M1162">
            <v>1721634048</v>
          </cell>
        </row>
        <row r="1163">
          <cell r="A1163">
            <v>1998</v>
          </cell>
          <cell r="C1163" t="str">
            <v>KY</v>
          </cell>
          <cell r="D1163">
            <v>161000000</v>
          </cell>
          <cell r="G1163">
            <v>1325302000</v>
          </cell>
          <cell r="J1163">
            <v>8692000</v>
          </cell>
          <cell r="L1163">
            <v>312628000</v>
          </cell>
          <cell r="M1163">
            <v>2251069952</v>
          </cell>
        </row>
        <row r="1164">
          <cell r="A1164">
            <v>1998</v>
          </cell>
          <cell r="C1164" t="str">
            <v>LA</v>
          </cell>
          <cell r="D1164">
            <v>232252000</v>
          </cell>
          <cell r="G1164">
            <v>1347456000</v>
          </cell>
          <cell r="J1164">
            <v>8951000</v>
          </cell>
          <cell r="L1164">
            <v>461777984</v>
          </cell>
          <cell r="M1164">
            <v>2094344960</v>
          </cell>
        </row>
        <row r="1165">
          <cell r="A1165">
            <v>1998</v>
          </cell>
          <cell r="C1165" t="str">
            <v>ME</v>
          </cell>
          <cell r="D1165">
            <v>54082000</v>
          </cell>
          <cell r="G1165">
            <v>330309000</v>
          </cell>
          <cell r="J1165">
            <v>2578000</v>
          </cell>
          <cell r="L1165">
            <v>107830000</v>
          </cell>
          <cell r="M1165">
            <v>517828992</v>
          </cell>
        </row>
        <row r="1166">
          <cell r="A1166">
            <v>1998</v>
          </cell>
          <cell r="C1166" t="str">
            <v>MD</v>
          </cell>
          <cell r="D1166">
            <v>283256000</v>
          </cell>
          <cell r="G1166">
            <v>1949253000</v>
          </cell>
          <cell r="J1166">
            <v>6820000</v>
          </cell>
          <cell r="L1166">
            <v>507500992</v>
          </cell>
          <cell r="M1166">
            <v>3109432064</v>
          </cell>
        </row>
        <row r="1167">
          <cell r="A1167">
            <v>1998</v>
          </cell>
          <cell r="C1167" t="str">
            <v>MA</v>
          </cell>
          <cell r="D1167">
            <v>194756000</v>
          </cell>
          <cell r="G1167">
            <v>1558469000</v>
          </cell>
          <cell r="J1167">
            <v>15012000</v>
          </cell>
          <cell r="L1167">
            <v>387806016</v>
          </cell>
          <cell r="M1167">
            <v>2385328128</v>
          </cell>
        </row>
        <row r="1168">
          <cell r="A1168">
            <v>1998</v>
          </cell>
          <cell r="C1168" t="str">
            <v>MI</v>
          </cell>
          <cell r="D1168">
            <v>848691000</v>
          </cell>
          <cell r="G1168">
            <v>4295217000</v>
          </cell>
          <cell r="J1168">
            <v>51780000</v>
          </cell>
          <cell r="L1168">
            <v>1604811008</v>
          </cell>
          <cell r="M1168">
            <v>7282689024</v>
          </cell>
        </row>
        <row r="1169">
          <cell r="A1169">
            <v>1998</v>
          </cell>
          <cell r="C1169" t="str">
            <v>MN</v>
          </cell>
          <cell r="D1169">
            <v>282591000</v>
          </cell>
          <cell r="G1169">
            <v>1883735000</v>
          </cell>
          <cell r="J1169">
            <v>7553000</v>
          </cell>
          <cell r="L1169">
            <v>517974016</v>
          </cell>
          <cell r="M1169">
            <v>2829463040</v>
          </cell>
        </row>
        <row r="1170">
          <cell r="A1170">
            <v>1998</v>
          </cell>
          <cell r="C1170" t="str">
            <v>MS</v>
          </cell>
          <cell r="D1170">
            <v>132348000</v>
          </cell>
          <cell r="G1170">
            <v>1005509000</v>
          </cell>
          <cell r="J1170">
            <v>2846000</v>
          </cell>
          <cell r="L1170">
            <v>252882000</v>
          </cell>
          <cell r="M1170">
            <v>1680289024</v>
          </cell>
        </row>
        <row r="1171">
          <cell r="A1171">
            <v>1998</v>
          </cell>
          <cell r="C1171" t="str">
            <v>MO</v>
          </cell>
          <cell r="D1171">
            <v>195333000</v>
          </cell>
          <cell r="G1171">
            <v>1591153000</v>
          </cell>
          <cell r="J1171">
            <v>9950000</v>
          </cell>
          <cell r="L1171">
            <v>386943008</v>
          </cell>
          <cell r="M1171">
            <v>2705305088</v>
          </cell>
        </row>
        <row r="1172">
          <cell r="A1172">
            <v>1998</v>
          </cell>
          <cell r="C1172" t="str">
            <v>MT</v>
          </cell>
          <cell r="D1172">
            <v>63235000</v>
          </cell>
          <cell r="G1172">
            <v>296501000</v>
          </cell>
          <cell r="J1172">
            <v>1072000</v>
          </cell>
          <cell r="L1172">
            <v>112325000</v>
          </cell>
          <cell r="M1172">
            <v>498232992</v>
          </cell>
        </row>
        <row r="1173">
          <cell r="A1173">
            <v>1998</v>
          </cell>
          <cell r="C1173" t="str">
            <v>NE</v>
          </cell>
          <cell r="D1173">
            <v>132834000</v>
          </cell>
          <cell r="G1173">
            <v>742186000</v>
          </cell>
          <cell r="J1173">
            <v>33997000</v>
          </cell>
          <cell r="L1173">
            <v>323816992</v>
          </cell>
          <cell r="M1173">
            <v>1092418944</v>
          </cell>
        </row>
        <row r="1174">
          <cell r="A1174">
            <v>1998</v>
          </cell>
          <cell r="C1174" t="str">
            <v>NV</v>
          </cell>
          <cell r="D1174">
            <v>66879000</v>
          </cell>
          <cell r="G1174">
            <v>459039000</v>
          </cell>
          <cell r="J1174">
            <v>3888000</v>
          </cell>
          <cell r="L1174">
            <v>134053000</v>
          </cell>
          <cell r="M1174">
            <v>679619968</v>
          </cell>
        </row>
        <row r="1175">
          <cell r="A1175">
            <v>1998</v>
          </cell>
          <cell r="C1175" t="str">
            <v>NH</v>
          </cell>
          <cell r="D1175">
            <v>90302000</v>
          </cell>
          <cell r="G1175">
            <v>302819000</v>
          </cell>
          <cell r="J1175">
            <v>9630000</v>
          </cell>
          <cell r="L1175">
            <v>181104000</v>
          </cell>
          <cell r="M1175">
            <v>542062976</v>
          </cell>
        </row>
        <row r="1176">
          <cell r="A1176">
            <v>1998</v>
          </cell>
          <cell r="C1176" t="str">
            <v>NJ</v>
          </cell>
          <cell r="D1176">
            <v>255645000</v>
          </cell>
          <cell r="G1176">
            <v>2384013000</v>
          </cell>
          <cell r="J1176">
            <v>19182000</v>
          </cell>
          <cell r="L1176">
            <v>475795008</v>
          </cell>
          <cell r="M1176">
            <v>3856390912</v>
          </cell>
        </row>
        <row r="1177">
          <cell r="A1177">
            <v>1998</v>
          </cell>
          <cell r="C1177" t="str">
            <v>NM</v>
          </cell>
          <cell r="D1177">
            <v>79934000</v>
          </cell>
          <cell r="G1177">
            <v>897802000</v>
          </cell>
          <cell r="J1177">
            <v>1428000</v>
          </cell>
          <cell r="L1177">
            <v>173380992</v>
          </cell>
          <cell r="M1177">
            <v>1307518976</v>
          </cell>
        </row>
        <row r="1178">
          <cell r="A1178">
            <v>1998</v>
          </cell>
          <cell r="C1178" t="str">
            <v>NY</v>
          </cell>
          <cell r="D1178">
            <v>402860000</v>
          </cell>
          <cell r="G1178">
            <v>4781814000</v>
          </cell>
          <cell r="J1178">
            <v>7094000</v>
          </cell>
          <cell r="L1178">
            <v>766169984</v>
          </cell>
          <cell r="M1178">
            <v>7627014144</v>
          </cell>
        </row>
        <row r="1179">
          <cell r="A1179">
            <v>1998</v>
          </cell>
          <cell r="C1179" t="str">
            <v>NC</v>
          </cell>
          <cell r="D1179">
            <v>712843000</v>
          </cell>
          <cell r="G1179">
            <v>2842283000</v>
          </cell>
          <cell r="J1179">
            <v>64752000</v>
          </cell>
          <cell r="L1179">
            <v>1442084992</v>
          </cell>
          <cell r="M1179">
            <v>4242966016</v>
          </cell>
        </row>
        <row r="1180">
          <cell r="A1180">
            <v>1998</v>
          </cell>
          <cell r="C1180" t="str">
            <v>ND</v>
          </cell>
          <cell r="D1180">
            <v>72068000</v>
          </cell>
          <cell r="G1180">
            <v>316278000</v>
          </cell>
          <cell r="J1180">
            <v>1041000</v>
          </cell>
          <cell r="L1180">
            <v>140656992</v>
          </cell>
          <cell r="M1180">
            <v>496456992</v>
          </cell>
        </row>
        <row r="1181">
          <cell r="A1181">
            <v>1998</v>
          </cell>
          <cell r="C1181" t="str">
            <v>OH</v>
          </cell>
          <cell r="D1181">
            <v>526913000</v>
          </cell>
          <cell r="G1181">
            <v>3370079000</v>
          </cell>
          <cell r="J1181">
            <v>95315000</v>
          </cell>
          <cell r="L1181">
            <v>1195288960</v>
          </cell>
          <cell r="M1181">
            <v>6077515776</v>
          </cell>
        </row>
        <row r="1182">
          <cell r="A1182">
            <v>1998</v>
          </cell>
          <cell r="C1182" t="str">
            <v>OK</v>
          </cell>
          <cell r="D1182">
            <v>237653000</v>
          </cell>
          <cell r="G1182">
            <v>1133201000</v>
          </cell>
          <cell r="J1182">
            <v>11008000</v>
          </cell>
          <cell r="L1182">
            <v>483739008</v>
          </cell>
          <cell r="M1182">
            <v>1674285952</v>
          </cell>
        </row>
        <row r="1183">
          <cell r="A1183">
            <v>1998</v>
          </cell>
          <cell r="C1183" t="str">
            <v>OR</v>
          </cell>
          <cell r="D1183">
            <v>151418000</v>
          </cell>
          <cell r="G1183">
            <v>1442310000</v>
          </cell>
          <cell r="J1183">
            <v>28404000</v>
          </cell>
          <cell r="L1183">
            <v>354248992</v>
          </cell>
          <cell r="M1183">
            <v>2260806912</v>
          </cell>
        </row>
        <row r="1184">
          <cell r="A1184">
            <v>1998</v>
          </cell>
          <cell r="C1184" t="str">
            <v>PA</v>
          </cell>
          <cell r="D1184">
            <v>414959000</v>
          </cell>
          <cell r="G1184">
            <v>3503076000</v>
          </cell>
          <cell r="J1184">
            <v>52493000</v>
          </cell>
          <cell r="L1184">
            <v>868736000</v>
          </cell>
          <cell r="M1184">
            <v>6087919104</v>
          </cell>
        </row>
        <row r="1185">
          <cell r="A1185">
            <v>1998</v>
          </cell>
          <cell r="C1185" t="str">
            <v>RI</v>
          </cell>
          <cell r="D1185">
            <v>51391000</v>
          </cell>
          <cell r="G1185">
            <v>287337000</v>
          </cell>
          <cell r="J1185">
            <v>203000</v>
          </cell>
          <cell r="L1185">
            <v>98007000</v>
          </cell>
          <cell r="M1185">
            <v>437283008</v>
          </cell>
        </row>
        <row r="1186">
          <cell r="A1186">
            <v>1998</v>
          </cell>
          <cell r="C1186" t="str">
            <v>SC</v>
          </cell>
          <cell r="D1186">
            <v>215476000</v>
          </cell>
          <cell r="G1186">
            <v>1314158000</v>
          </cell>
          <cell r="J1186">
            <v>2222000</v>
          </cell>
          <cell r="L1186">
            <v>402400000</v>
          </cell>
          <cell r="M1186">
            <v>2103108992</v>
          </cell>
        </row>
        <row r="1187">
          <cell r="A1187">
            <v>1998</v>
          </cell>
          <cell r="C1187" t="str">
            <v>SD</v>
          </cell>
          <cell r="D1187">
            <v>30180000</v>
          </cell>
          <cell r="G1187">
            <v>193498000</v>
          </cell>
          <cell r="J1187">
            <v>1188000</v>
          </cell>
          <cell r="L1187">
            <v>59969000</v>
          </cell>
          <cell r="M1187">
            <v>307856000</v>
          </cell>
        </row>
        <row r="1188">
          <cell r="A1188">
            <v>1998</v>
          </cell>
          <cell r="C1188" t="str">
            <v>TN</v>
          </cell>
          <cell r="D1188">
            <v>197127000</v>
          </cell>
          <cell r="G1188">
            <v>1515149000</v>
          </cell>
          <cell r="J1188">
            <v>1558000</v>
          </cell>
          <cell r="L1188">
            <v>353504992</v>
          </cell>
          <cell r="M1188">
            <v>2649339904</v>
          </cell>
        </row>
        <row r="1189">
          <cell r="A1189">
            <v>1998</v>
          </cell>
          <cell r="C1189" t="str">
            <v>TX</v>
          </cell>
          <cell r="D1189">
            <v>515521000</v>
          </cell>
          <cell r="G1189">
            <v>6839039000</v>
          </cell>
          <cell r="J1189">
            <v>78769000</v>
          </cell>
          <cell r="L1189">
            <v>1285200000</v>
          </cell>
          <cell r="M1189">
            <v>10868093952</v>
          </cell>
        </row>
        <row r="1190">
          <cell r="A1190">
            <v>1998</v>
          </cell>
          <cell r="C1190" t="str">
            <v>US</v>
          </cell>
          <cell r="D1190">
            <v>12032160000</v>
          </cell>
          <cell r="G1190">
            <v>89668132000</v>
          </cell>
          <cell r="J1190">
            <v>1163629000</v>
          </cell>
          <cell r="L1190">
            <v>24694528000</v>
          </cell>
          <cell r="M1190">
            <v>143647866880</v>
          </cell>
        </row>
        <row r="1191">
          <cell r="A1191">
            <v>1998</v>
          </cell>
          <cell r="C1191" t="str">
            <v>UT</v>
          </cell>
          <cell r="D1191">
            <v>125050000</v>
          </cell>
          <cell r="G1191">
            <v>1110312000</v>
          </cell>
          <cell r="J1191">
            <v>48451000</v>
          </cell>
          <cell r="L1191">
            <v>336400000</v>
          </cell>
          <cell r="M1191">
            <v>1804200960</v>
          </cell>
        </row>
        <row r="1192">
          <cell r="A1192">
            <v>1998</v>
          </cell>
          <cell r="C1192" t="str">
            <v>VT</v>
          </cell>
          <cell r="D1192">
            <v>42322000</v>
          </cell>
          <cell r="G1192">
            <v>266754000</v>
          </cell>
          <cell r="J1192">
            <v>918000</v>
          </cell>
          <cell r="L1192">
            <v>77280000</v>
          </cell>
          <cell r="M1192">
            <v>496752992</v>
          </cell>
        </row>
        <row r="1193">
          <cell r="A1193">
            <v>1998</v>
          </cell>
          <cell r="C1193" t="str">
            <v>VA</v>
          </cell>
          <cell r="D1193">
            <v>545051000</v>
          </cell>
          <cell r="G1193">
            <v>2210890000</v>
          </cell>
          <cell r="J1193">
            <v>67940000</v>
          </cell>
          <cell r="L1193">
            <v>1108711936</v>
          </cell>
          <cell r="M1193">
            <v>3611367936</v>
          </cell>
        </row>
        <row r="1194">
          <cell r="A1194">
            <v>1998</v>
          </cell>
          <cell r="C1194" t="str">
            <v>WA</v>
          </cell>
          <cell r="D1194">
            <v>424732000</v>
          </cell>
          <cell r="G1194">
            <v>2106671000</v>
          </cell>
          <cell r="J1194">
            <v>26990000</v>
          </cell>
          <cell r="L1194">
            <v>878433024</v>
          </cell>
          <cell r="M1194">
            <v>3517188096</v>
          </cell>
        </row>
        <row r="1195">
          <cell r="A1195">
            <v>1998</v>
          </cell>
          <cell r="C1195" t="str">
            <v>WV</v>
          </cell>
          <cell r="D1195">
            <v>95064000</v>
          </cell>
          <cell r="G1195">
            <v>564806000</v>
          </cell>
          <cell r="J1195">
            <v>2374000</v>
          </cell>
          <cell r="L1195">
            <v>201208000</v>
          </cell>
          <cell r="M1195">
            <v>862561024</v>
          </cell>
        </row>
        <row r="1196">
          <cell r="A1196">
            <v>1998</v>
          </cell>
          <cell r="C1196" t="str">
            <v>WI</v>
          </cell>
          <cell r="D1196">
            <v>237990000</v>
          </cell>
          <cell r="G1196">
            <v>2306321000</v>
          </cell>
          <cell r="J1196">
            <v>57632000</v>
          </cell>
          <cell r="L1196">
            <v>550062976</v>
          </cell>
          <cell r="M1196">
            <v>3572809984</v>
          </cell>
        </row>
        <row r="1197">
          <cell r="A1197">
            <v>1998</v>
          </cell>
          <cell r="C1197" t="str">
            <v>WY</v>
          </cell>
          <cell r="D1197">
            <v>33347000</v>
          </cell>
          <cell r="G1197">
            <v>229033000</v>
          </cell>
          <cell r="J1197">
            <v>1073000</v>
          </cell>
          <cell r="L1197">
            <v>67077000</v>
          </cell>
          <cell r="M1197">
            <v>314383008</v>
          </cell>
        </row>
        <row r="1198">
          <cell r="A1198">
            <v>1999</v>
          </cell>
          <cell r="C1198" t="str">
            <v>AL</v>
          </cell>
          <cell r="D1198">
            <v>225641000</v>
          </cell>
          <cell r="G1198">
            <v>1793286000</v>
          </cell>
          <cell r="J1198">
            <v>19487000</v>
          </cell>
          <cell r="L1198">
            <v>462292992</v>
          </cell>
          <cell r="M1198">
            <v>2780818944</v>
          </cell>
        </row>
        <row r="1199">
          <cell r="A1199">
            <v>1999</v>
          </cell>
          <cell r="C1199" t="str">
            <v>AK</v>
          </cell>
          <cell r="D1199">
            <v>28357000</v>
          </cell>
          <cell r="G1199">
            <v>301340000</v>
          </cell>
          <cell r="J1199">
            <v>1231000</v>
          </cell>
          <cell r="L1199">
            <v>56598000</v>
          </cell>
          <cell r="M1199">
            <v>382174016</v>
          </cell>
        </row>
        <row r="1200">
          <cell r="A1200">
            <v>1999</v>
          </cell>
          <cell r="C1200" t="str">
            <v>AZ</v>
          </cell>
          <cell r="D1200">
            <v>186682000</v>
          </cell>
          <cell r="G1200">
            <v>1846495000</v>
          </cell>
          <cell r="J1200">
            <v>16209000</v>
          </cell>
          <cell r="L1200">
            <v>375036000</v>
          </cell>
          <cell r="M1200">
            <v>2859324928</v>
          </cell>
        </row>
        <row r="1201">
          <cell r="A1201">
            <v>1999</v>
          </cell>
          <cell r="C1201" t="str">
            <v>AR</v>
          </cell>
          <cell r="D1201">
            <v>114506000</v>
          </cell>
          <cell r="G1201">
            <v>817640000</v>
          </cell>
          <cell r="J1201">
            <v>26730000</v>
          </cell>
          <cell r="L1201">
            <v>266987008</v>
          </cell>
          <cell r="M1201">
            <v>1406141056</v>
          </cell>
        </row>
        <row r="1202">
          <cell r="A1202">
            <v>1999</v>
          </cell>
          <cell r="C1202" t="str">
            <v>CA</v>
          </cell>
          <cell r="D1202">
            <v>882407000</v>
          </cell>
          <cell r="G1202">
            <v>13198073000</v>
          </cell>
          <cell r="J1202">
            <v>195700000</v>
          </cell>
          <cell r="L1202">
            <v>2011873024</v>
          </cell>
          <cell r="M1202">
            <v>19813429248</v>
          </cell>
        </row>
        <row r="1203">
          <cell r="A1203">
            <v>1999</v>
          </cell>
          <cell r="C1203" t="str">
            <v>CO</v>
          </cell>
          <cell r="D1203">
            <v>298849000</v>
          </cell>
          <cell r="G1203">
            <v>1779054000</v>
          </cell>
          <cell r="J1203">
            <v>29739000</v>
          </cell>
          <cell r="L1203">
            <v>632481984</v>
          </cell>
          <cell r="M1203">
            <v>2902674944</v>
          </cell>
        </row>
        <row r="1204">
          <cell r="A1204">
            <v>1999</v>
          </cell>
          <cell r="C1204" t="str">
            <v>CT</v>
          </cell>
          <cell r="D1204">
            <v>99922000</v>
          </cell>
          <cell r="G1204">
            <v>966159000</v>
          </cell>
          <cell r="J1204">
            <v>1601000</v>
          </cell>
          <cell r="L1204">
            <v>203428000</v>
          </cell>
          <cell r="M1204">
            <v>1366628992</v>
          </cell>
        </row>
        <row r="1205">
          <cell r="A1205">
            <v>1999</v>
          </cell>
          <cell r="C1205" t="str">
            <v>DE</v>
          </cell>
          <cell r="D1205">
            <v>69133000</v>
          </cell>
          <cell r="G1205">
            <v>434860000</v>
          </cell>
          <cell r="J1205">
            <v>125000</v>
          </cell>
          <cell r="L1205">
            <v>121943000</v>
          </cell>
          <cell r="M1205">
            <v>747553024</v>
          </cell>
        </row>
        <row r="1206">
          <cell r="A1206">
            <v>1999</v>
          </cell>
          <cell r="C1206" t="str">
            <v>DC</v>
          </cell>
          <cell r="D1206">
            <v>0</v>
          </cell>
          <cell r="G1206">
            <v>81244000</v>
          </cell>
          <cell r="J1206">
            <v>0</v>
          </cell>
          <cell r="L1206">
            <v>0</v>
          </cell>
          <cell r="M1206">
            <v>101054000</v>
          </cell>
        </row>
        <row r="1207">
          <cell r="A1207">
            <v>1999</v>
          </cell>
          <cell r="C1207" t="str">
            <v>FL</v>
          </cell>
          <cell r="D1207">
            <v>353218000</v>
          </cell>
          <cell r="G1207">
            <v>3830013000</v>
          </cell>
          <cell r="J1207">
            <v>40563000</v>
          </cell>
          <cell r="L1207">
            <v>710142976</v>
          </cell>
          <cell r="M1207">
            <v>6072400896</v>
          </cell>
        </row>
        <row r="1208">
          <cell r="A1208">
            <v>1999</v>
          </cell>
          <cell r="C1208" t="str">
            <v>GA</v>
          </cell>
          <cell r="D1208">
            <v>292893000</v>
          </cell>
          <cell r="G1208">
            <v>2417602000</v>
          </cell>
          <cell r="J1208">
            <v>7996000</v>
          </cell>
          <cell r="L1208">
            <v>557785984</v>
          </cell>
          <cell r="M1208">
            <v>3837720064</v>
          </cell>
        </row>
        <row r="1209">
          <cell r="A1209">
            <v>1999</v>
          </cell>
          <cell r="C1209" t="str">
            <v>HI</v>
          </cell>
          <cell r="D1209">
            <v>58882000</v>
          </cell>
          <cell r="G1209">
            <v>549157000</v>
          </cell>
          <cell r="J1209">
            <v>1059000</v>
          </cell>
          <cell r="L1209">
            <v>118233000</v>
          </cell>
          <cell r="M1209">
            <v>806980992</v>
          </cell>
        </row>
        <row r="1210">
          <cell r="A1210">
            <v>1999</v>
          </cell>
          <cell r="C1210" t="str">
            <v>ID</v>
          </cell>
          <cell r="D1210">
            <v>57809000</v>
          </cell>
          <cell r="G1210">
            <v>429662000</v>
          </cell>
          <cell r="J1210">
            <v>5119000</v>
          </cell>
          <cell r="L1210">
            <v>140512992</v>
          </cell>
          <cell r="M1210">
            <v>705171968</v>
          </cell>
        </row>
        <row r="1211">
          <cell r="A1211">
            <v>1999</v>
          </cell>
          <cell r="C1211" t="str">
            <v>IL</v>
          </cell>
          <cell r="D1211">
            <v>422795000</v>
          </cell>
          <cell r="G1211">
            <v>3864835000</v>
          </cell>
          <cell r="J1211">
            <v>44845000</v>
          </cell>
          <cell r="L1211">
            <v>844660992</v>
          </cell>
          <cell r="M1211">
            <v>5954326016</v>
          </cell>
        </row>
        <row r="1212">
          <cell r="A1212">
            <v>1999</v>
          </cell>
          <cell r="C1212" t="str">
            <v>IN</v>
          </cell>
          <cell r="D1212">
            <v>729640000</v>
          </cell>
          <cell r="G1212">
            <v>2267037000</v>
          </cell>
          <cell r="J1212">
            <v>47352000</v>
          </cell>
          <cell r="L1212">
            <v>1507846016</v>
          </cell>
          <cell r="M1212">
            <v>3782206976</v>
          </cell>
        </row>
        <row r="1213">
          <cell r="A1213">
            <v>1999</v>
          </cell>
          <cell r="C1213" t="str">
            <v>IA</v>
          </cell>
          <cell r="D1213">
            <v>219005000</v>
          </cell>
          <cell r="G1213">
            <v>1546129000</v>
          </cell>
          <cell r="J1213">
            <v>11782000</v>
          </cell>
          <cell r="L1213">
            <v>440928000</v>
          </cell>
          <cell r="M1213">
            <v>2450027008</v>
          </cell>
        </row>
        <row r="1214">
          <cell r="A1214">
            <v>1999</v>
          </cell>
          <cell r="C1214" t="str">
            <v>KS</v>
          </cell>
          <cell r="D1214">
            <v>116018000</v>
          </cell>
          <cell r="G1214">
            <v>1368417000</v>
          </cell>
          <cell r="J1214">
            <v>16443000</v>
          </cell>
          <cell r="L1214">
            <v>249408000</v>
          </cell>
          <cell r="M1214">
            <v>2061560064</v>
          </cell>
        </row>
        <row r="1215">
          <cell r="A1215">
            <v>1999</v>
          </cell>
          <cell r="C1215" t="str">
            <v>KY</v>
          </cell>
          <cell r="D1215">
            <v>176197000</v>
          </cell>
          <cell r="G1215">
            <v>1472574000</v>
          </cell>
          <cell r="J1215">
            <v>7487000</v>
          </cell>
          <cell r="L1215">
            <v>334628000</v>
          </cell>
          <cell r="M1215">
            <v>2467102976</v>
          </cell>
        </row>
        <row r="1216">
          <cell r="A1216">
            <v>1999</v>
          </cell>
          <cell r="C1216" t="str">
            <v>LA</v>
          </cell>
          <cell r="D1216">
            <v>231902000</v>
          </cell>
          <cell r="G1216">
            <v>1437290000</v>
          </cell>
          <cell r="J1216">
            <v>13534000</v>
          </cell>
          <cell r="L1216">
            <v>467175008</v>
          </cell>
          <cell r="M1216">
            <v>2274212096</v>
          </cell>
        </row>
        <row r="1217">
          <cell r="A1217">
            <v>1999</v>
          </cell>
          <cell r="C1217" t="str">
            <v>ME</v>
          </cell>
          <cell r="D1217">
            <v>59320000</v>
          </cell>
          <cell r="G1217">
            <v>352208000</v>
          </cell>
          <cell r="J1217">
            <v>1905000</v>
          </cell>
          <cell r="L1217">
            <v>114464000</v>
          </cell>
          <cell r="M1217">
            <v>563044992</v>
          </cell>
        </row>
        <row r="1218">
          <cell r="A1218">
            <v>1999</v>
          </cell>
          <cell r="C1218" t="str">
            <v>MD</v>
          </cell>
          <cell r="D1218">
            <v>296733000</v>
          </cell>
          <cell r="G1218">
            <v>2088824000</v>
          </cell>
          <cell r="J1218">
            <v>5488000</v>
          </cell>
          <cell r="L1218">
            <v>525359008</v>
          </cell>
          <cell r="M1218">
            <v>3282373120</v>
          </cell>
        </row>
        <row r="1219">
          <cell r="A1219">
            <v>1999</v>
          </cell>
          <cell r="C1219" t="str">
            <v>MA</v>
          </cell>
          <cell r="D1219">
            <v>219290000</v>
          </cell>
          <cell r="G1219">
            <v>1621855000</v>
          </cell>
          <cell r="J1219">
            <v>15714000</v>
          </cell>
          <cell r="L1219">
            <v>432729984</v>
          </cell>
          <cell r="M1219">
            <v>2500506880</v>
          </cell>
        </row>
        <row r="1220">
          <cell r="A1220">
            <v>1999</v>
          </cell>
          <cell r="C1220" t="str">
            <v>MI</v>
          </cell>
          <cell r="D1220">
            <v>958938000</v>
          </cell>
          <cell r="G1220">
            <v>4579886000</v>
          </cell>
          <cell r="J1220">
            <v>20365000</v>
          </cell>
          <cell r="L1220">
            <v>1830982016</v>
          </cell>
          <cell r="M1220">
            <v>7911413248</v>
          </cell>
        </row>
        <row r="1221">
          <cell r="A1221">
            <v>1999</v>
          </cell>
          <cell r="C1221" t="str">
            <v>MN</v>
          </cell>
          <cell r="D1221">
            <v>293737000</v>
          </cell>
          <cell r="G1221">
            <v>1978048000</v>
          </cell>
          <cell r="J1221">
            <v>10871000</v>
          </cell>
          <cell r="L1221">
            <v>541964032</v>
          </cell>
          <cell r="M1221">
            <v>3014863872</v>
          </cell>
        </row>
        <row r="1222">
          <cell r="A1222">
            <v>1999</v>
          </cell>
          <cell r="C1222" t="str">
            <v>MS</v>
          </cell>
          <cell r="D1222">
            <v>133064000</v>
          </cell>
          <cell r="G1222">
            <v>1153397000</v>
          </cell>
          <cell r="J1222">
            <v>2662000</v>
          </cell>
          <cell r="L1222">
            <v>252702000</v>
          </cell>
          <cell r="M1222">
            <v>1734160000</v>
          </cell>
        </row>
        <row r="1223">
          <cell r="A1223">
            <v>1999</v>
          </cell>
          <cell r="C1223" t="str">
            <v>MO</v>
          </cell>
          <cell r="D1223">
            <v>211304000</v>
          </cell>
          <cell r="G1223">
            <v>1721251000</v>
          </cell>
          <cell r="J1223">
            <v>3960000</v>
          </cell>
          <cell r="L1223">
            <v>401891008</v>
          </cell>
          <cell r="M1223">
            <v>2883924992</v>
          </cell>
        </row>
        <row r="1224">
          <cell r="A1224">
            <v>1999</v>
          </cell>
          <cell r="C1224" t="str">
            <v>MT</v>
          </cell>
          <cell r="D1224">
            <v>64642000</v>
          </cell>
          <cell r="G1224">
            <v>330680000</v>
          </cell>
          <cell r="J1224">
            <v>631000</v>
          </cell>
          <cell r="L1224">
            <v>118427000</v>
          </cell>
          <cell r="M1224">
            <v>656257984</v>
          </cell>
        </row>
        <row r="1225">
          <cell r="A1225">
            <v>1999</v>
          </cell>
          <cell r="C1225" t="str">
            <v>NE</v>
          </cell>
          <cell r="D1225">
            <v>129799000</v>
          </cell>
          <cell r="G1225">
            <v>829721000</v>
          </cell>
          <cell r="J1225">
            <v>29866000</v>
          </cell>
          <cell r="L1225">
            <v>310616992</v>
          </cell>
          <cell r="M1225">
            <v>1217800960</v>
          </cell>
        </row>
        <row r="1226">
          <cell r="A1226">
            <v>1999</v>
          </cell>
          <cell r="C1226" t="str">
            <v>NV</v>
          </cell>
          <cell r="D1226">
            <v>71967000</v>
          </cell>
          <cell r="G1226">
            <v>507643000</v>
          </cell>
          <cell r="J1226">
            <v>24644000</v>
          </cell>
          <cell r="L1226">
            <v>189548992</v>
          </cell>
          <cell r="M1226">
            <v>797579008</v>
          </cell>
        </row>
        <row r="1227">
          <cell r="A1227">
            <v>1999</v>
          </cell>
          <cell r="C1227" t="str">
            <v>NH</v>
          </cell>
          <cell r="D1227">
            <v>92649000</v>
          </cell>
          <cell r="G1227">
            <v>313641000</v>
          </cell>
          <cell r="J1227">
            <v>3304000</v>
          </cell>
          <cell r="L1227">
            <v>173094000</v>
          </cell>
          <cell r="M1227">
            <v>555046976</v>
          </cell>
        </row>
        <row r="1228">
          <cell r="A1228">
            <v>1999</v>
          </cell>
          <cell r="C1228" t="str">
            <v>NJ</v>
          </cell>
          <cell r="D1228">
            <v>270500000</v>
          </cell>
          <cell r="G1228">
            <v>2606262000</v>
          </cell>
          <cell r="J1228">
            <v>28311000</v>
          </cell>
          <cell r="L1228">
            <v>516135008</v>
          </cell>
          <cell r="M1228">
            <v>4111913984</v>
          </cell>
        </row>
        <row r="1229">
          <cell r="A1229">
            <v>1999</v>
          </cell>
          <cell r="C1229" t="str">
            <v>NM</v>
          </cell>
          <cell r="D1229">
            <v>79299000</v>
          </cell>
          <cell r="G1229">
            <v>965985000</v>
          </cell>
          <cell r="J1229">
            <v>772000</v>
          </cell>
          <cell r="L1229">
            <v>173346000</v>
          </cell>
          <cell r="M1229">
            <v>1335505024</v>
          </cell>
        </row>
        <row r="1230">
          <cell r="A1230">
            <v>1999</v>
          </cell>
          <cell r="C1230" t="str">
            <v>NY</v>
          </cell>
          <cell r="D1230">
            <v>412009000</v>
          </cell>
          <cell r="G1230">
            <v>4807003000</v>
          </cell>
          <cell r="J1230">
            <v>52808000</v>
          </cell>
          <cell r="L1230">
            <v>878188032</v>
          </cell>
          <cell r="M1230">
            <v>7146575872</v>
          </cell>
        </row>
        <row r="1231">
          <cell r="A1231">
            <v>1999</v>
          </cell>
          <cell r="C1231" t="str">
            <v>NC</v>
          </cell>
          <cell r="D1231">
            <v>750478000</v>
          </cell>
          <cell r="G1231">
            <v>3078795000</v>
          </cell>
          <cell r="J1231">
            <v>44078000</v>
          </cell>
          <cell r="L1231">
            <v>1471623040</v>
          </cell>
          <cell r="M1231">
            <v>4407860224</v>
          </cell>
        </row>
        <row r="1232">
          <cell r="A1232">
            <v>1999</v>
          </cell>
          <cell r="C1232" t="str">
            <v>ND</v>
          </cell>
          <cell r="D1232">
            <v>69697000</v>
          </cell>
          <cell r="G1232">
            <v>333719000</v>
          </cell>
          <cell r="J1232">
            <v>2288000</v>
          </cell>
          <cell r="L1232">
            <v>138148000</v>
          </cell>
          <cell r="M1232">
            <v>528174016</v>
          </cell>
        </row>
        <row r="1233">
          <cell r="A1233">
            <v>1999</v>
          </cell>
          <cell r="C1233" t="str">
            <v>OH</v>
          </cell>
          <cell r="D1233">
            <v>565098000</v>
          </cell>
          <cell r="G1233">
            <v>3565470000</v>
          </cell>
          <cell r="J1233">
            <v>61556000</v>
          </cell>
          <cell r="L1233">
            <v>1185303040</v>
          </cell>
          <cell r="M1233">
            <v>6328033792</v>
          </cell>
        </row>
        <row r="1234">
          <cell r="A1234">
            <v>1999</v>
          </cell>
          <cell r="C1234" t="str">
            <v>OK</v>
          </cell>
          <cell r="D1234">
            <v>241543000</v>
          </cell>
          <cell r="G1234">
            <v>1282351000</v>
          </cell>
          <cell r="J1234">
            <v>15875000</v>
          </cell>
          <cell r="L1234">
            <v>479504992</v>
          </cell>
          <cell r="M1234">
            <v>1921204992</v>
          </cell>
        </row>
        <row r="1235">
          <cell r="A1235">
            <v>1999</v>
          </cell>
          <cell r="C1235" t="str">
            <v>OR</v>
          </cell>
          <cell r="D1235">
            <v>167942000</v>
          </cell>
          <cell r="G1235">
            <v>1578379000</v>
          </cell>
          <cell r="J1235">
            <v>6657000</v>
          </cell>
          <cell r="L1235">
            <v>332791008</v>
          </cell>
          <cell r="M1235">
            <v>2522748928</v>
          </cell>
        </row>
        <row r="1236">
          <cell r="A1236">
            <v>1999</v>
          </cell>
          <cell r="C1236" t="str">
            <v>PA</v>
          </cell>
          <cell r="D1236">
            <v>459099000</v>
          </cell>
          <cell r="G1236">
            <v>3758418000</v>
          </cell>
          <cell r="J1236">
            <v>52339000</v>
          </cell>
          <cell r="L1236">
            <v>921955008</v>
          </cell>
          <cell r="M1236">
            <v>6557865984</v>
          </cell>
        </row>
        <row r="1237">
          <cell r="A1237">
            <v>1999</v>
          </cell>
          <cell r="C1237" t="str">
            <v>RI</v>
          </cell>
          <cell r="D1237">
            <v>54747000</v>
          </cell>
          <cell r="G1237">
            <v>308959000</v>
          </cell>
          <cell r="J1237">
            <v>720000</v>
          </cell>
          <cell r="L1237">
            <v>102655000</v>
          </cell>
          <cell r="M1237">
            <v>463235008</v>
          </cell>
        </row>
        <row r="1238">
          <cell r="A1238">
            <v>1999</v>
          </cell>
          <cell r="C1238" t="str">
            <v>SC</v>
          </cell>
          <cell r="D1238">
            <v>225121000</v>
          </cell>
          <cell r="G1238">
            <v>1351461000</v>
          </cell>
          <cell r="J1238">
            <v>892000</v>
          </cell>
          <cell r="L1238">
            <v>414520992</v>
          </cell>
          <cell r="M1238">
            <v>2196638976</v>
          </cell>
        </row>
        <row r="1239">
          <cell r="A1239">
            <v>1999</v>
          </cell>
          <cell r="C1239" t="str">
            <v>SD</v>
          </cell>
          <cell r="D1239">
            <v>31269000</v>
          </cell>
          <cell r="G1239">
            <v>236231000</v>
          </cell>
          <cell r="J1239">
            <v>3362000</v>
          </cell>
          <cell r="L1239">
            <v>65503000</v>
          </cell>
          <cell r="M1239">
            <v>369984992</v>
          </cell>
        </row>
        <row r="1240">
          <cell r="A1240">
            <v>1999</v>
          </cell>
          <cell r="C1240" t="str">
            <v>TN</v>
          </cell>
          <cell r="D1240">
            <v>187860000</v>
          </cell>
          <cell r="G1240">
            <v>1638574000</v>
          </cell>
          <cell r="J1240">
            <v>17066000</v>
          </cell>
          <cell r="L1240">
            <v>343468992</v>
          </cell>
          <cell r="M1240">
            <v>2936416000</v>
          </cell>
        </row>
        <row r="1241">
          <cell r="A1241">
            <v>1999</v>
          </cell>
          <cell r="C1241" t="str">
            <v>TX</v>
          </cell>
          <cell r="D1241">
            <v>542814000</v>
          </cell>
          <cell r="G1241">
            <v>7446048000</v>
          </cell>
          <cell r="J1241">
            <v>56687000</v>
          </cell>
          <cell r="L1241">
            <v>1276071936</v>
          </cell>
          <cell r="M1241">
            <v>11713452032</v>
          </cell>
        </row>
        <row r="1242">
          <cell r="A1242">
            <v>1999</v>
          </cell>
          <cell r="C1242" t="str">
            <v>US</v>
          </cell>
          <cell r="D1242">
            <v>12709551000</v>
          </cell>
          <cell r="G1242">
            <v>98306239000</v>
          </cell>
          <cell r="J1242">
            <v>1055471000</v>
          </cell>
          <cell r="L1242">
            <v>25858590720</v>
          </cell>
          <cell r="M1242">
            <v>155668103168</v>
          </cell>
        </row>
        <row r="1243">
          <cell r="A1243">
            <v>1999</v>
          </cell>
          <cell r="C1243" t="str">
            <v>UT</v>
          </cell>
          <cell r="D1243">
            <v>126738000</v>
          </cell>
          <cell r="G1243">
            <v>1283076000</v>
          </cell>
          <cell r="J1243">
            <v>3233000</v>
          </cell>
          <cell r="L1243">
            <v>241456992</v>
          </cell>
          <cell r="M1243">
            <v>1996284032</v>
          </cell>
        </row>
        <row r="1244">
          <cell r="A1244">
            <v>1999</v>
          </cell>
          <cell r="C1244" t="str">
            <v>VT</v>
          </cell>
          <cell r="D1244">
            <v>42930000</v>
          </cell>
          <cell r="G1244">
            <v>270537000</v>
          </cell>
          <cell r="J1244">
            <v>1317000</v>
          </cell>
          <cell r="L1244">
            <v>80359000</v>
          </cell>
          <cell r="M1244">
            <v>519895008</v>
          </cell>
        </row>
        <row r="1245">
          <cell r="A1245">
            <v>1999</v>
          </cell>
          <cell r="C1245" t="str">
            <v>VA</v>
          </cell>
          <cell r="D1245">
            <v>580192000</v>
          </cell>
          <cell r="G1245">
            <v>2360906000</v>
          </cell>
          <cell r="J1245">
            <v>52020000</v>
          </cell>
          <cell r="L1245">
            <v>1147387008</v>
          </cell>
          <cell r="M1245">
            <v>3725830912</v>
          </cell>
        </row>
        <row r="1246">
          <cell r="A1246">
            <v>1999</v>
          </cell>
          <cell r="C1246" t="str">
            <v>WA</v>
          </cell>
          <cell r="D1246">
            <v>429214000</v>
          </cell>
          <cell r="G1246">
            <v>2242523000</v>
          </cell>
          <cell r="J1246">
            <v>21032000</v>
          </cell>
          <cell r="L1246">
            <v>914217984</v>
          </cell>
          <cell r="M1246">
            <v>3877553920</v>
          </cell>
        </row>
        <row r="1247">
          <cell r="A1247">
            <v>1999</v>
          </cell>
          <cell r="C1247" t="str">
            <v>WV</v>
          </cell>
          <cell r="D1247">
            <v>98638000</v>
          </cell>
          <cell r="G1247">
            <v>617951000</v>
          </cell>
          <cell r="J1247">
            <v>1807000</v>
          </cell>
          <cell r="L1247">
            <v>207846000</v>
          </cell>
          <cell r="M1247">
            <v>928288000</v>
          </cell>
        </row>
        <row r="1248">
          <cell r="A1248">
            <v>1999</v>
          </cell>
          <cell r="C1248" t="str">
            <v>WI</v>
          </cell>
          <cell r="D1248">
            <v>249536000</v>
          </cell>
          <cell r="G1248">
            <v>2455772000</v>
          </cell>
          <cell r="J1248">
            <v>25884000</v>
          </cell>
          <cell r="L1248">
            <v>514166016</v>
          </cell>
          <cell r="M1248">
            <v>3848077056</v>
          </cell>
        </row>
        <row r="1249">
          <cell r="A1249">
            <v>1999</v>
          </cell>
          <cell r="C1249" t="str">
            <v>WY</v>
          </cell>
          <cell r="D1249">
            <v>29528000</v>
          </cell>
          <cell r="G1249">
            <v>239798000</v>
          </cell>
          <cell r="J1249">
            <v>355000</v>
          </cell>
          <cell r="L1249">
            <v>60204000</v>
          </cell>
          <cell r="M1249">
            <v>344081984</v>
          </cell>
        </row>
        <row r="1250">
          <cell r="A1250">
            <v>2000</v>
          </cell>
          <cell r="C1250" t="str">
            <v>AL</v>
          </cell>
          <cell r="D1250">
            <v>248506000</v>
          </cell>
          <cell r="G1250">
            <v>1897012000</v>
          </cell>
          <cell r="J1250">
            <v>24301000</v>
          </cell>
          <cell r="L1250">
            <v>492320000</v>
          </cell>
          <cell r="M1250">
            <v>3072728064</v>
          </cell>
        </row>
        <row r="1251">
          <cell r="A1251">
            <v>2000</v>
          </cell>
          <cell r="C1251" t="str">
            <v>AK</v>
          </cell>
          <cell r="D1251">
            <v>29561000</v>
          </cell>
          <cell r="G1251">
            <v>321887000</v>
          </cell>
          <cell r="J1251">
            <v>0</v>
          </cell>
          <cell r="L1251">
            <v>57358000</v>
          </cell>
          <cell r="M1251">
            <v>437551008</v>
          </cell>
        </row>
        <row r="1252">
          <cell r="A1252">
            <v>2000</v>
          </cell>
          <cell r="C1252" t="str">
            <v>AZ</v>
          </cell>
          <cell r="D1252">
            <v>199126000</v>
          </cell>
          <cell r="G1252">
            <v>1935391000</v>
          </cell>
          <cell r="J1252">
            <v>41001000</v>
          </cell>
          <cell r="L1252">
            <v>466107008</v>
          </cell>
          <cell r="M1252">
            <v>3104794880</v>
          </cell>
        </row>
        <row r="1253">
          <cell r="A1253">
            <v>2000</v>
          </cell>
          <cell r="C1253" t="str">
            <v>AR</v>
          </cell>
          <cell r="D1253">
            <v>121847000</v>
          </cell>
          <cell r="G1253">
            <v>917873000</v>
          </cell>
          <cell r="J1253">
            <v>20622000</v>
          </cell>
          <cell r="L1253">
            <v>280556000</v>
          </cell>
          <cell r="M1253">
            <v>1540407040</v>
          </cell>
        </row>
        <row r="1254">
          <cell r="A1254">
            <v>2000</v>
          </cell>
          <cell r="C1254" t="str">
            <v>CA</v>
          </cell>
          <cell r="D1254">
            <v>1207241000</v>
          </cell>
          <cell r="G1254">
            <v>15141384000</v>
          </cell>
          <cell r="J1254">
            <v>150616000</v>
          </cell>
          <cell r="L1254">
            <v>2610102016</v>
          </cell>
          <cell r="M1254">
            <v>22777851904</v>
          </cell>
        </row>
        <row r="1255">
          <cell r="A1255">
            <v>2000</v>
          </cell>
          <cell r="C1255" t="str">
            <v>CO</v>
          </cell>
          <cell r="D1255">
            <v>315773000</v>
          </cell>
          <cell r="G1255">
            <v>1892667000</v>
          </cell>
          <cell r="J1255">
            <v>84063000</v>
          </cell>
          <cell r="L1255">
            <v>752270016</v>
          </cell>
          <cell r="M1255">
            <v>3151713024</v>
          </cell>
        </row>
        <row r="1256">
          <cell r="A1256">
            <v>2000</v>
          </cell>
          <cell r="C1256" t="str">
            <v>CT</v>
          </cell>
          <cell r="D1256">
            <v>110261000</v>
          </cell>
          <cell r="G1256">
            <v>1026638000</v>
          </cell>
          <cell r="J1256">
            <v>1137000</v>
          </cell>
          <cell r="L1256">
            <v>227428000</v>
          </cell>
          <cell r="M1256">
            <v>1433505024</v>
          </cell>
        </row>
        <row r="1257">
          <cell r="A1257">
            <v>2000</v>
          </cell>
          <cell r="C1257" t="str">
            <v>DE</v>
          </cell>
          <cell r="D1257">
            <v>72066000</v>
          </cell>
          <cell r="G1257">
            <v>450525000</v>
          </cell>
          <cell r="J1257">
            <v>8244000</v>
          </cell>
          <cell r="L1257">
            <v>149716000</v>
          </cell>
          <cell r="M1257">
            <v>755916032</v>
          </cell>
        </row>
        <row r="1258">
          <cell r="A1258">
            <v>2000</v>
          </cell>
          <cell r="C1258" t="str">
            <v>DC</v>
          </cell>
          <cell r="D1258">
            <v>0</v>
          </cell>
          <cell r="G1258">
            <v>79622000</v>
          </cell>
          <cell r="J1258">
            <v>0</v>
          </cell>
          <cell r="L1258">
            <v>0</v>
          </cell>
          <cell r="M1258">
            <v>99558000</v>
          </cell>
        </row>
        <row r="1259">
          <cell r="A1259">
            <v>2000</v>
          </cell>
          <cell r="C1259" t="str">
            <v>FL</v>
          </cell>
          <cell r="D1259">
            <v>388191000</v>
          </cell>
          <cell r="G1259">
            <v>4074580000</v>
          </cell>
          <cell r="J1259">
            <v>50846000</v>
          </cell>
          <cell r="L1259">
            <v>789851008</v>
          </cell>
          <cell r="M1259">
            <v>6363614208</v>
          </cell>
        </row>
        <row r="1260">
          <cell r="A1260">
            <v>2000</v>
          </cell>
          <cell r="C1260" t="str">
            <v>GA</v>
          </cell>
          <cell r="D1260">
            <v>307609000</v>
          </cell>
          <cell r="G1260">
            <v>2552436000</v>
          </cell>
          <cell r="J1260">
            <v>11299000</v>
          </cell>
          <cell r="L1260">
            <v>591116032</v>
          </cell>
          <cell r="M1260">
            <v>4177508096</v>
          </cell>
        </row>
        <row r="1261">
          <cell r="A1261">
            <v>2000</v>
          </cell>
          <cell r="C1261" t="str">
            <v>HI</v>
          </cell>
          <cell r="D1261">
            <v>67963000</v>
          </cell>
          <cell r="G1261">
            <v>557731000</v>
          </cell>
          <cell r="J1261">
            <v>1050000</v>
          </cell>
          <cell r="L1261">
            <v>117364000</v>
          </cell>
          <cell r="M1261">
            <v>824769024</v>
          </cell>
        </row>
        <row r="1262">
          <cell r="A1262">
            <v>2000</v>
          </cell>
          <cell r="C1262" t="str">
            <v>ID</v>
          </cell>
          <cell r="D1262">
            <v>58121000</v>
          </cell>
          <cell r="G1262">
            <v>452404000</v>
          </cell>
          <cell r="J1262">
            <v>5990000</v>
          </cell>
          <cell r="L1262">
            <v>148298000</v>
          </cell>
          <cell r="M1262">
            <v>776878976</v>
          </cell>
        </row>
        <row r="1263">
          <cell r="A1263">
            <v>2000</v>
          </cell>
          <cell r="C1263" t="str">
            <v>IL</v>
          </cell>
          <cell r="D1263">
            <v>449173000</v>
          </cell>
          <cell r="G1263">
            <v>4057392000</v>
          </cell>
          <cell r="J1263">
            <v>76630000</v>
          </cell>
          <cell r="L1263">
            <v>1016132992</v>
          </cell>
          <cell r="M1263">
            <v>6428830208</v>
          </cell>
        </row>
        <row r="1264">
          <cell r="A1264">
            <v>2000</v>
          </cell>
          <cell r="C1264" t="str">
            <v>IN</v>
          </cell>
          <cell r="D1264">
            <v>793544000</v>
          </cell>
          <cell r="G1264">
            <v>2417389000</v>
          </cell>
          <cell r="J1264">
            <v>105429000</v>
          </cell>
          <cell r="L1264">
            <v>1730270976</v>
          </cell>
          <cell r="M1264">
            <v>4165327104</v>
          </cell>
        </row>
        <row r="1265">
          <cell r="A1265">
            <v>2000</v>
          </cell>
          <cell r="C1265" t="str">
            <v>IA</v>
          </cell>
          <cell r="D1265">
            <v>237025000</v>
          </cell>
          <cell r="G1265">
            <v>1622224000</v>
          </cell>
          <cell r="J1265">
            <v>16381000</v>
          </cell>
          <cell r="L1265">
            <v>489531008</v>
          </cell>
          <cell r="M1265">
            <v>2577602048</v>
          </cell>
        </row>
        <row r="1266">
          <cell r="A1266">
            <v>2000</v>
          </cell>
          <cell r="C1266" t="str">
            <v>KS</v>
          </cell>
          <cell r="D1266">
            <v>127805000</v>
          </cell>
          <cell r="G1266">
            <v>1393728000</v>
          </cell>
          <cell r="J1266">
            <v>8329000</v>
          </cell>
          <cell r="L1266">
            <v>254036000</v>
          </cell>
          <cell r="M1266">
            <v>2105899008</v>
          </cell>
        </row>
        <row r="1267">
          <cell r="A1267">
            <v>2000</v>
          </cell>
          <cell r="C1267" t="str">
            <v>KY</v>
          </cell>
          <cell r="D1267">
            <v>190587000</v>
          </cell>
          <cell r="G1267">
            <v>1604163000</v>
          </cell>
          <cell r="J1267">
            <v>8826000</v>
          </cell>
          <cell r="L1267">
            <v>391020992</v>
          </cell>
          <cell r="M1267">
            <v>2669426944</v>
          </cell>
        </row>
        <row r="1268">
          <cell r="A1268">
            <v>2000</v>
          </cell>
          <cell r="C1268" t="str">
            <v>LA</v>
          </cell>
          <cell r="D1268">
            <v>255824000</v>
          </cell>
          <cell r="G1268">
            <v>1574398000</v>
          </cell>
          <cell r="J1268">
            <v>11241000</v>
          </cell>
          <cell r="L1268">
            <v>514017984</v>
          </cell>
          <cell r="M1268">
            <v>2461754880</v>
          </cell>
        </row>
        <row r="1269">
          <cell r="A1269">
            <v>2000</v>
          </cell>
          <cell r="C1269" t="str">
            <v>ME</v>
          </cell>
          <cell r="D1269">
            <v>60288000</v>
          </cell>
          <cell r="G1269">
            <v>375131000</v>
          </cell>
          <cell r="J1269">
            <v>4202000</v>
          </cell>
          <cell r="L1269">
            <v>125156000</v>
          </cell>
          <cell r="M1269">
            <v>579459008</v>
          </cell>
        </row>
        <row r="1270">
          <cell r="A1270">
            <v>2000</v>
          </cell>
          <cell r="C1270" t="str">
            <v>MD</v>
          </cell>
          <cell r="D1270">
            <v>303733000</v>
          </cell>
          <cell r="G1270">
            <v>2407272000</v>
          </cell>
          <cell r="J1270">
            <v>24634000</v>
          </cell>
          <cell r="L1270">
            <v>559993024</v>
          </cell>
          <cell r="M1270">
            <v>3724055040</v>
          </cell>
        </row>
        <row r="1271">
          <cell r="A1271">
            <v>2000</v>
          </cell>
          <cell r="C1271" t="str">
            <v>MA</v>
          </cell>
          <cell r="D1271">
            <v>229773000</v>
          </cell>
          <cell r="G1271">
            <v>1708690000</v>
          </cell>
          <cell r="J1271">
            <v>13649000</v>
          </cell>
          <cell r="L1271">
            <v>460681984</v>
          </cell>
          <cell r="M1271">
            <v>2714267904</v>
          </cell>
        </row>
        <row r="1272">
          <cell r="A1272">
            <v>2000</v>
          </cell>
          <cell r="C1272" t="str">
            <v>MI</v>
          </cell>
          <cell r="D1272">
            <v>1238393000</v>
          </cell>
          <cell r="G1272">
            <v>4866996000</v>
          </cell>
          <cell r="J1272">
            <v>24034000</v>
          </cell>
          <cell r="L1272">
            <v>2407790080</v>
          </cell>
          <cell r="M1272">
            <v>8580704256</v>
          </cell>
        </row>
        <row r="1273">
          <cell r="A1273">
            <v>2000</v>
          </cell>
          <cell r="C1273" t="str">
            <v>MN</v>
          </cell>
          <cell r="D1273">
            <v>318900000</v>
          </cell>
          <cell r="G1273">
            <v>2092835000</v>
          </cell>
          <cell r="J1273">
            <v>9387000</v>
          </cell>
          <cell r="L1273">
            <v>593329984</v>
          </cell>
          <cell r="M1273">
            <v>3300651008</v>
          </cell>
        </row>
        <row r="1274">
          <cell r="A1274">
            <v>2000</v>
          </cell>
          <cell r="C1274" t="str">
            <v>MS</v>
          </cell>
          <cell r="D1274">
            <v>138491000</v>
          </cell>
          <cell r="G1274">
            <v>1245199000</v>
          </cell>
          <cell r="J1274">
            <v>2705000</v>
          </cell>
          <cell r="L1274">
            <v>275600000</v>
          </cell>
          <cell r="M1274">
            <v>1948715008</v>
          </cell>
        </row>
        <row r="1275">
          <cell r="A1275">
            <v>2000</v>
          </cell>
          <cell r="C1275" t="str">
            <v>MO</v>
          </cell>
          <cell r="D1275">
            <v>223547000</v>
          </cell>
          <cell r="G1275">
            <v>1781404000</v>
          </cell>
          <cell r="J1275">
            <v>67704000</v>
          </cell>
          <cell r="L1275">
            <v>567121024</v>
          </cell>
          <cell r="M1275">
            <v>2920240128</v>
          </cell>
        </row>
        <row r="1276">
          <cell r="A1276">
            <v>2000</v>
          </cell>
          <cell r="C1276" t="str">
            <v>MT</v>
          </cell>
          <cell r="D1276">
            <v>69365000</v>
          </cell>
          <cell r="G1276">
            <v>362460000</v>
          </cell>
          <cell r="J1276">
            <v>348000</v>
          </cell>
          <cell r="L1276">
            <v>133771000</v>
          </cell>
          <cell r="M1276">
            <v>620624000</v>
          </cell>
        </row>
        <row r="1277">
          <cell r="A1277">
            <v>2000</v>
          </cell>
          <cell r="C1277" t="str">
            <v>NE</v>
          </cell>
          <cell r="D1277">
            <v>134880000</v>
          </cell>
          <cell r="G1277">
            <v>830793000</v>
          </cell>
          <cell r="J1277">
            <v>32759000</v>
          </cell>
          <cell r="L1277">
            <v>331060000</v>
          </cell>
          <cell r="M1277">
            <v>1249787008</v>
          </cell>
        </row>
        <row r="1278">
          <cell r="A1278">
            <v>2000</v>
          </cell>
          <cell r="C1278" t="str">
            <v>NV</v>
          </cell>
          <cell r="D1278">
            <v>68170000</v>
          </cell>
          <cell r="G1278">
            <v>550998000</v>
          </cell>
          <cell r="J1278">
            <v>16267000</v>
          </cell>
          <cell r="L1278">
            <v>172858000</v>
          </cell>
          <cell r="M1278">
            <v>734081984</v>
          </cell>
        </row>
        <row r="1279">
          <cell r="A1279">
            <v>2000</v>
          </cell>
          <cell r="C1279" t="str">
            <v>NH</v>
          </cell>
          <cell r="D1279">
            <v>97765000</v>
          </cell>
          <cell r="G1279">
            <v>335999000</v>
          </cell>
          <cell r="J1279">
            <v>9251000</v>
          </cell>
          <cell r="L1279">
            <v>202494000</v>
          </cell>
          <cell r="M1279">
            <v>600353024</v>
          </cell>
        </row>
        <row r="1280">
          <cell r="A1280">
            <v>2000</v>
          </cell>
          <cell r="C1280" t="str">
            <v>NJ</v>
          </cell>
          <cell r="D1280">
            <v>296539000</v>
          </cell>
          <cell r="G1280">
            <v>2821999000</v>
          </cell>
          <cell r="J1280">
            <v>34651000</v>
          </cell>
          <cell r="L1280">
            <v>625408000</v>
          </cell>
          <cell r="M1280">
            <v>4613159936</v>
          </cell>
        </row>
        <row r="1281">
          <cell r="A1281">
            <v>2000</v>
          </cell>
          <cell r="C1281" t="str">
            <v>NM</v>
          </cell>
          <cell r="D1281">
            <v>85792000</v>
          </cell>
          <cell r="G1281">
            <v>984916000</v>
          </cell>
          <cell r="J1281">
            <v>13504000</v>
          </cell>
          <cell r="L1281">
            <v>224076992</v>
          </cell>
          <cell r="M1281">
            <v>1842259968</v>
          </cell>
        </row>
        <row r="1282">
          <cell r="A1282">
            <v>2000</v>
          </cell>
          <cell r="C1282" t="str">
            <v>NY</v>
          </cell>
          <cell r="D1282">
            <v>468147000</v>
          </cell>
          <cell r="G1282">
            <v>4992576000</v>
          </cell>
          <cell r="J1282">
            <v>26769000</v>
          </cell>
          <cell r="L1282">
            <v>930353024</v>
          </cell>
          <cell r="M1282">
            <v>7728709120</v>
          </cell>
        </row>
        <row r="1283">
          <cell r="A1283">
            <v>2000</v>
          </cell>
          <cell r="C1283" t="str">
            <v>NC</v>
          </cell>
          <cell r="D1283">
            <v>784192000</v>
          </cell>
          <cell r="G1283">
            <v>3296861000</v>
          </cell>
          <cell r="J1283">
            <v>54488000</v>
          </cell>
          <cell r="L1283">
            <v>1658742016</v>
          </cell>
          <cell r="M1283">
            <v>4693424128</v>
          </cell>
        </row>
        <row r="1284">
          <cell r="A1284">
            <v>2000</v>
          </cell>
          <cell r="C1284" t="str">
            <v>ND</v>
          </cell>
          <cell r="D1284">
            <v>63596000</v>
          </cell>
          <cell r="G1284">
            <v>346345000</v>
          </cell>
          <cell r="J1284">
            <v>1905000</v>
          </cell>
          <cell r="L1284">
            <v>137698000</v>
          </cell>
          <cell r="M1284">
            <v>562108032</v>
          </cell>
        </row>
        <row r="1285">
          <cell r="A1285">
            <v>2000</v>
          </cell>
          <cell r="C1285" t="str">
            <v>OH</v>
          </cell>
          <cell r="D1285">
            <v>597751000</v>
          </cell>
          <cell r="G1285">
            <v>3783746000</v>
          </cell>
          <cell r="J1285">
            <v>139570000</v>
          </cell>
          <cell r="L1285">
            <v>1393828992</v>
          </cell>
          <cell r="M1285">
            <v>6748429824</v>
          </cell>
        </row>
        <row r="1286">
          <cell r="A1286">
            <v>2000</v>
          </cell>
          <cell r="C1286" t="str">
            <v>OK</v>
          </cell>
          <cell r="D1286">
            <v>260886000</v>
          </cell>
          <cell r="G1286">
            <v>1344542000</v>
          </cell>
          <cell r="J1286">
            <v>52168000</v>
          </cell>
          <cell r="L1286">
            <v>605758016</v>
          </cell>
          <cell r="M1286">
            <v>2121544960</v>
          </cell>
        </row>
        <row r="1287">
          <cell r="A1287">
            <v>2000</v>
          </cell>
          <cell r="C1287" t="str">
            <v>OR</v>
          </cell>
          <cell r="D1287">
            <v>186377000</v>
          </cell>
          <cell r="G1287">
            <v>1704402000</v>
          </cell>
          <cell r="J1287">
            <v>33621000</v>
          </cell>
          <cell r="L1287">
            <v>432983008</v>
          </cell>
          <cell r="M1287">
            <v>2519354112</v>
          </cell>
        </row>
        <row r="1288">
          <cell r="A1288">
            <v>2000</v>
          </cell>
          <cell r="C1288" t="str">
            <v>PA</v>
          </cell>
          <cell r="D1288">
            <v>477296000</v>
          </cell>
          <cell r="G1288">
            <v>4018144000</v>
          </cell>
          <cell r="J1288">
            <v>46798000</v>
          </cell>
          <cell r="L1288">
            <v>956449984</v>
          </cell>
          <cell r="M1288">
            <v>7256562176</v>
          </cell>
        </row>
        <row r="1289">
          <cell r="A1289">
            <v>2000</v>
          </cell>
          <cell r="C1289" t="str">
            <v>RI</v>
          </cell>
          <cell r="D1289">
            <v>57654000</v>
          </cell>
          <cell r="G1289">
            <v>324510000</v>
          </cell>
          <cell r="J1289">
            <v>731000</v>
          </cell>
          <cell r="L1289">
            <v>109945000</v>
          </cell>
          <cell r="M1289">
            <v>509808000</v>
          </cell>
        </row>
        <row r="1290">
          <cell r="A1290">
            <v>2000</v>
          </cell>
          <cell r="C1290" t="str">
            <v>SC</v>
          </cell>
          <cell r="D1290">
            <v>248156000</v>
          </cell>
          <cell r="G1290">
            <v>1510397000</v>
          </cell>
          <cell r="J1290">
            <v>14346000</v>
          </cell>
          <cell r="L1290">
            <v>488636000</v>
          </cell>
          <cell r="M1290">
            <v>2403209984</v>
          </cell>
        </row>
        <row r="1291">
          <cell r="A1291">
            <v>2000</v>
          </cell>
          <cell r="C1291" t="str">
            <v>SD</v>
          </cell>
          <cell r="D1291">
            <v>32427000</v>
          </cell>
          <cell r="G1291">
            <v>245377000</v>
          </cell>
          <cell r="J1291">
            <v>1516000</v>
          </cell>
          <cell r="L1291">
            <v>64534000</v>
          </cell>
          <cell r="M1291">
            <v>401912000</v>
          </cell>
        </row>
        <row r="1292">
          <cell r="A1292">
            <v>2000</v>
          </cell>
          <cell r="C1292" t="str">
            <v>TN</v>
          </cell>
          <cell r="D1292">
            <v>197766000</v>
          </cell>
          <cell r="G1292">
            <v>1875177000</v>
          </cell>
          <cell r="J1292">
            <v>7326000</v>
          </cell>
          <cell r="L1292">
            <v>348967008</v>
          </cell>
          <cell r="M1292">
            <v>3239827968</v>
          </cell>
        </row>
        <row r="1293">
          <cell r="A1293">
            <v>2000</v>
          </cell>
          <cell r="C1293" t="str">
            <v>TX</v>
          </cell>
          <cell r="D1293">
            <v>579888000</v>
          </cell>
          <cell r="G1293">
            <v>7955906000</v>
          </cell>
          <cell r="J1293">
            <v>76681000</v>
          </cell>
          <cell r="L1293">
            <v>1425840000</v>
          </cell>
          <cell r="M1293">
            <v>12905905152</v>
          </cell>
        </row>
        <row r="1294">
          <cell r="A1294">
            <v>2000</v>
          </cell>
          <cell r="C1294" t="str">
            <v>US</v>
          </cell>
          <cell r="D1294">
            <v>14055464000</v>
          </cell>
          <cell r="G1294">
            <v>105938784000</v>
          </cell>
          <cell r="J1294">
            <v>1478866000</v>
          </cell>
          <cell r="L1294">
            <v>29832712192</v>
          </cell>
          <cell r="M1294">
            <v>169738567680</v>
          </cell>
        </row>
        <row r="1295">
          <cell r="A1295">
            <v>2000</v>
          </cell>
          <cell r="C1295" t="str">
            <v>UT</v>
          </cell>
          <cell r="D1295">
            <v>136803000</v>
          </cell>
          <cell r="G1295">
            <v>1351992000</v>
          </cell>
          <cell r="J1295">
            <v>3339000</v>
          </cell>
          <cell r="L1295">
            <v>265807008</v>
          </cell>
          <cell r="M1295">
            <v>2121331968</v>
          </cell>
        </row>
        <row r="1296">
          <cell r="A1296">
            <v>2000</v>
          </cell>
          <cell r="C1296" t="str">
            <v>VT</v>
          </cell>
          <cell r="D1296">
            <v>43059000</v>
          </cell>
          <cell r="G1296">
            <v>294111000</v>
          </cell>
          <cell r="J1296">
            <v>1287000</v>
          </cell>
          <cell r="L1296">
            <v>84655000</v>
          </cell>
          <cell r="M1296">
            <v>558809984</v>
          </cell>
        </row>
        <row r="1297">
          <cell r="A1297">
            <v>2000</v>
          </cell>
          <cell r="C1297" t="str">
            <v>VA</v>
          </cell>
          <cell r="D1297">
            <v>615617000</v>
          </cell>
          <cell r="G1297">
            <v>2595656000</v>
          </cell>
          <cell r="J1297">
            <v>55016000</v>
          </cell>
          <cell r="L1297">
            <v>1270279936</v>
          </cell>
          <cell r="M1297">
            <v>4007662080</v>
          </cell>
        </row>
        <row r="1298">
          <cell r="A1298">
            <v>2000</v>
          </cell>
          <cell r="C1298" t="str">
            <v>WA</v>
          </cell>
          <cell r="D1298">
            <v>457708000</v>
          </cell>
          <cell r="G1298">
            <v>2425812000</v>
          </cell>
          <cell r="J1298">
            <v>48328000</v>
          </cell>
          <cell r="L1298">
            <v>1048793024</v>
          </cell>
          <cell r="M1298">
            <v>3959003904</v>
          </cell>
        </row>
        <row r="1299">
          <cell r="A1299">
            <v>2000</v>
          </cell>
          <cell r="C1299" t="str">
            <v>WV</v>
          </cell>
          <cell r="D1299">
            <v>101617000</v>
          </cell>
          <cell r="G1299">
            <v>648032000</v>
          </cell>
          <cell r="J1299">
            <v>4689000</v>
          </cell>
          <cell r="L1299">
            <v>220626000</v>
          </cell>
          <cell r="M1299">
            <v>1031816000</v>
          </cell>
        </row>
        <row r="1300">
          <cell r="A1300">
            <v>2000</v>
          </cell>
          <cell r="C1300" t="str">
            <v>WI</v>
          </cell>
          <cell r="D1300">
            <v>269330000</v>
          </cell>
          <cell r="G1300">
            <v>2638321000</v>
          </cell>
          <cell r="J1300">
            <v>30759000</v>
          </cell>
          <cell r="L1300">
            <v>568315008</v>
          </cell>
          <cell r="M1300">
            <v>4245967872</v>
          </cell>
        </row>
        <row r="1301">
          <cell r="A1301">
            <v>2000</v>
          </cell>
          <cell r="C1301" t="str">
            <v>WY</v>
          </cell>
          <cell r="D1301">
            <v>31335000</v>
          </cell>
          <cell r="G1301">
            <v>252741000</v>
          </cell>
          <cell r="J1301">
            <v>429000</v>
          </cell>
          <cell r="L1301">
            <v>63666000</v>
          </cell>
          <cell r="M1301">
            <v>369182016</v>
          </cell>
        </row>
        <row r="1302">
          <cell r="A1302">
            <v>2001</v>
          </cell>
          <cell r="C1302" t="str">
            <v>US</v>
          </cell>
          <cell r="D1302">
            <v>14768182000</v>
          </cell>
          <cell r="G1302">
            <v>115856194000</v>
          </cell>
          <cell r="J1302">
            <v>1675544000</v>
          </cell>
          <cell r="L1302">
            <v>32180619264</v>
          </cell>
          <cell r="M1302">
            <v>183406706688</v>
          </cell>
        </row>
        <row r="1303">
          <cell r="A1303">
            <v>2002</v>
          </cell>
          <cell r="C1303" t="str">
            <v>AL</v>
          </cell>
          <cell r="D1303">
            <v>243276000</v>
          </cell>
          <cell r="G1303">
            <v>2134633000</v>
          </cell>
          <cell r="J1303">
            <v>32165000</v>
          </cell>
          <cell r="L1303">
            <v>532185984</v>
          </cell>
          <cell r="M1303">
            <v>3574289920</v>
          </cell>
        </row>
        <row r="1304">
          <cell r="A1304">
            <v>2002</v>
          </cell>
          <cell r="C1304" t="str">
            <v>AK</v>
          </cell>
          <cell r="D1304">
            <v>33641000</v>
          </cell>
          <cell r="G1304">
            <v>393138000</v>
          </cell>
          <cell r="J1304">
            <v>238000</v>
          </cell>
          <cell r="L1304">
            <v>68287000</v>
          </cell>
          <cell r="M1304">
            <v>569755008</v>
          </cell>
        </row>
        <row r="1305">
          <cell r="A1305">
            <v>2002</v>
          </cell>
          <cell r="C1305" t="str">
            <v>AZ</v>
          </cell>
          <cell r="D1305">
            <v>215325000</v>
          </cell>
          <cell r="G1305">
            <v>2238416000</v>
          </cell>
          <cell r="J1305">
            <v>47888000</v>
          </cell>
          <cell r="L1305">
            <v>492793984</v>
          </cell>
          <cell r="M1305">
            <v>3328667904</v>
          </cell>
        </row>
        <row r="1306">
          <cell r="A1306">
            <v>2002</v>
          </cell>
          <cell r="C1306" t="str">
            <v>AR</v>
          </cell>
          <cell r="D1306">
            <v>128090000</v>
          </cell>
          <cell r="G1306">
            <v>1136908000</v>
          </cell>
          <cell r="J1306">
            <v>19473000</v>
          </cell>
          <cell r="L1306">
            <v>301332992</v>
          </cell>
          <cell r="M1306">
            <v>1810928000</v>
          </cell>
        </row>
        <row r="1307">
          <cell r="A1307">
            <v>2002</v>
          </cell>
          <cell r="C1307" t="str">
            <v>CA</v>
          </cell>
          <cell r="D1307">
            <v>1328192000</v>
          </cell>
          <cell r="G1307">
            <v>17929733000</v>
          </cell>
          <cell r="J1307">
            <v>148132000</v>
          </cell>
          <cell r="L1307">
            <v>2806265088</v>
          </cell>
          <cell r="M1307">
            <v>25351092224</v>
          </cell>
        </row>
        <row r="1308">
          <cell r="A1308">
            <v>2002</v>
          </cell>
          <cell r="C1308" t="str">
            <v>CO</v>
          </cell>
          <cell r="D1308">
            <v>420544000</v>
          </cell>
          <cell r="G1308">
            <v>2204957000</v>
          </cell>
          <cell r="J1308">
            <v>38821000</v>
          </cell>
          <cell r="L1308">
            <v>832998976</v>
          </cell>
          <cell r="M1308">
            <v>3604160000</v>
          </cell>
        </row>
        <row r="1309">
          <cell r="A1309">
            <v>2002</v>
          </cell>
          <cell r="C1309" t="str">
            <v>CT</v>
          </cell>
          <cell r="D1309">
            <v>129368000</v>
          </cell>
          <cell r="G1309">
            <v>1189664000</v>
          </cell>
          <cell r="J1309">
            <v>788000</v>
          </cell>
          <cell r="L1309">
            <v>257200000</v>
          </cell>
          <cell r="M1309">
            <v>1930428032</v>
          </cell>
        </row>
        <row r="1310">
          <cell r="A1310">
            <v>2002</v>
          </cell>
          <cell r="C1310" t="str">
            <v>DE</v>
          </cell>
          <cell r="D1310">
            <v>76726000</v>
          </cell>
          <cell r="G1310">
            <v>539741000</v>
          </cell>
          <cell r="J1310">
            <v>0</v>
          </cell>
          <cell r="L1310">
            <v>143452000</v>
          </cell>
          <cell r="M1310">
            <v>802553024</v>
          </cell>
        </row>
        <row r="1311">
          <cell r="A1311">
            <v>2002</v>
          </cell>
          <cell r="C1311" t="str">
            <v>DC</v>
          </cell>
          <cell r="D1311">
            <v>0</v>
          </cell>
          <cell r="G1311">
            <v>79292000</v>
          </cell>
          <cell r="J1311">
            <v>0</v>
          </cell>
          <cell r="L1311">
            <v>0</v>
          </cell>
          <cell r="M1311">
            <v>95350000</v>
          </cell>
        </row>
        <row r="1312">
          <cell r="A1312">
            <v>2002</v>
          </cell>
          <cell r="C1312" t="str">
            <v>FL</v>
          </cell>
          <cell r="D1312">
            <v>374375000</v>
          </cell>
          <cell r="G1312">
            <v>4713142000</v>
          </cell>
          <cell r="J1312">
            <v>50598000</v>
          </cell>
          <cell r="L1312">
            <v>848752000</v>
          </cell>
          <cell r="M1312">
            <v>7316156928</v>
          </cell>
        </row>
        <row r="1313">
          <cell r="A1313">
            <v>2002</v>
          </cell>
          <cell r="C1313" t="str">
            <v>GA</v>
          </cell>
          <cell r="D1313">
            <v>394265000</v>
          </cell>
          <cell r="G1313">
            <v>3126190000</v>
          </cell>
          <cell r="J1313">
            <v>3261000</v>
          </cell>
          <cell r="L1313">
            <v>650240000</v>
          </cell>
          <cell r="M1313">
            <v>4804881920</v>
          </cell>
        </row>
        <row r="1314">
          <cell r="A1314">
            <v>2002</v>
          </cell>
          <cell r="C1314" t="str">
            <v>HI</v>
          </cell>
          <cell r="D1314">
            <v>63687000</v>
          </cell>
          <cell r="G1314">
            <v>664990000</v>
          </cell>
          <cell r="J1314">
            <v>0</v>
          </cell>
          <cell r="L1314">
            <v>105995000</v>
          </cell>
          <cell r="M1314">
            <v>952465024</v>
          </cell>
        </row>
        <row r="1315">
          <cell r="A1315">
            <v>2002</v>
          </cell>
          <cell r="C1315" t="str">
            <v>ID</v>
          </cell>
          <cell r="D1315">
            <v>56374000</v>
          </cell>
          <cell r="G1315">
            <v>531602000</v>
          </cell>
          <cell r="J1315">
            <v>7013000</v>
          </cell>
          <cell r="L1315">
            <v>146548000</v>
          </cell>
          <cell r="M1315">
            <v>862054016</v>
          </cell>
        </row>
        <row r="1316">
          <cell r="A1316">
            <v>2002</v>
          </cell>
          <cell r="C1316" t="str">
            <v>IL</v>
          </cell>
          <cell r="D1316">
            <v>519863000</v>
          </cell>
          <cell r="G1316">
            <v>5220338000</v>
          </cell>
          <cell r="J1316">
            <v>93113000</v>
          </cell>
          <cell r="L1316">
            <v>1117740032</v>
          </cell>
          <cell r="M1316">
            <v>8519966208</v>
          </cell>
        </row>
        <row r="1317">
          <cell r="A1317">
            <v>2002</v>
          </cell>
          <cell r="C1317" t="str">
            <v>IN</v>
          </cell>
          <cell r="D1317">
            <v>597762000</v>
          </cell>
          <cell r="G1317">
            <v>2788983000</v>
          </cell>
          <cell r="J1317">
            <v>23222000</v>
          </cell>
          <cell r="L1317">
            <v>1131661952</v>
          </cell>
          <cell r="M1317">
            <v>4622843904</v>
          </cell>
        </row>
        <row r="1318">
          <cell r="A1318">
            <v>2002</v>
          </cell>
          <cell r="C1318" t="str">
            <v>IA</v>
          </cell>
          <cell r="D1318">
            <v>241563000</v>
          </cell>
          <cell r="G1318">
            <v>1849174000</v>
          </cell>
          <cell r="J1318">
            <v>22108000</v>
          </cell>
          <cell r="L1318">
            <v>497408992</v>
          </cell>
          <cell r="M1318">
            <v>3082885120</v>
          </cell>
        </row>
        <row r="1319">
          <cell r="A1319">
            <v>2002</v>
          </cell>
          <cell r="C1319" t="str">
            <v>KS</v>
          </cell>
          <cell r="D1319">
            <v>144676000</v>
          </cell>
          <cell r="G1319">
            <v>1471635000</v>
          </cell>
          <cell r="J1319">
            <v>4697000</v>
          </cell>
          <cell r="L1319">
            <v>281696000</v>
          </cell>
          <cell r="M1319">
            <v>2254582016</v>
          </cell>
        </row>
        <row r="1320">
          <cell r="A1320">
            <v>2002</v>
          </cell>
          <cell r="C1320" t="str">
            <v>KY</v>
          </cell>
          <cell r="D1320">
            <v>177502000</v>
          </cell>
          <cell r="G1320">
            <v>1880383000</v>
          </cell>
          <cell r="J1320">
            <v>9836000</v>
          </cell>
          <cell r="L1320">
            <v>359003008</v>
          </cell>
          <cell r="M1320">
            <v>3070514944</v>
          </cell>
        </row>
        <row r="1321">
          <cell r="A1321">
            <v>2002</v>
          </cell>
          <cell r="C1321" t="str">
            <v>LA</v>
          </cell>
          <cell r="D1321">
            <v>220714000</v>
          </cell>
          <cell r="G1321">
            <v>1685073000</v>
          </cell>
          <cell r="J1321">
            <v>13429000</v>
          </cell>
          <cell r="L1321">
            <v>468830016</v>
          </cell>
          <cell r="M1321">
            <v>2615668992</v>
          </cell>
        </row>
        <row r="1322">
          <cell r="A1322">
            <v>2002</v>
          </cell>
          <cell r="C1322" t="str">
            <v>ME</v>
          </cell>
          <cell r="D1322">
            <v>70201000</v>
          </cell>
          <cell r="G1322">
            <v>433967000</v>
          </cell>
          <cell r="J1322">
            <v>11076000</v>
          </cell>
          <cell r="L1322">
            <v>156294000</v>
          </cell>
          <cell r="M1322">
            <v>723513024</v>
          </cell>
        </row>
        <row r="1323">
          <cell r="A1323">
            <v>2002</v>
          </cell>
          <cell r="C1323" t="str">
            <v>MD</v>
          </cell>
          <cell r="D1323">
            <v>363796000</v>
          </cell>
          <cell r="G1323">
            <v>2865700000</v>
          </cell>
          <cell r="J1323">
            <v>113649000</v>
          </cell>
          <cell r="L1323">
            <v>870755968</v>
          </cell>
          <cell r="M1323">
            <v>4462278144</v>
          </cell>
        </row>
        <row r="1324">
          <cell r="A1324">
            <v>2002</v>
          </cell>
          <cell r="C1324" t="str">
            <v>MA</v>
          </cell>
          <cell r="D1324">
            <v>220854000</v>
          </cell>
          <cell r="G1324">
            <v>2028042000</v>
          </cell>
          <cell r="J1324">
            <v>21286000</v>
          </cell>
          <cell r="L1324">
            <v>448199008</v>
          </cell>
          <cell r="M1324">
            <v>3260634112</v>
          </cell>
        </row>
        <row r="1325">
          <cell r="A1325">
            <v>2002</v>
          </cell>
          <cell r="C1325" t="str">
            <v>MI</v>
          </cell>
          <cell r="D1325">
            <v>667019000</v>
          </cell>
          <cell r="G1325">
            <v>5726005000</v>
          </cell>
          <cell r="J1325">
            <v>81743000</v>
          </cell>
          <cell r="L1325">
            <v>1391997952</v>
          </cell>
          <cell r="M1325">
            <v>9947347968</v>
          </cell>
        </row>
        <row r="1326">
          <cell r="A1326">
            <v>2002</v>
          </cell>
          <cell r="C1326" t="str">
            <v>MN</v>
          </cell>
          <cell r="D1326">
            <v>347117000</v>
          </cell>
          <cell r="G1326">
            <v>2341736000</v>
          </cell>
          <cell r="J1326">
            <v>2817000</v>
          </cell>
          <cell r="L1326">
            <v>618809024</v>
          </cell>
          <cell r="M1326">
            <v>3762746880</v>
          </cell>
        </row>
        <row r="1327">
          <cell r="A1327">
            <v>2002</v>
          </cell>
          <cell r="C1327" t="str">
            <v>MS</v>
          </cell>
          <cell r="D1327">
            <v>149587000</v>
          </cell>
          <cell r="G1327">
            <v>1449181000</v>
          </cell>
          <cell r="J1327">
            <v>35119000</v>
          </cell>
          <cell r="L1327">
            <v>361302016</v>
          </cell>
          <cell r="M1327">
            <v>2351418880</v>
          </cell>
        </row>
        <row r="1328">
          <cell r="A1328">
            <v>2002</v>
          </cell>
          <cell r="C1328" t="str">
            <v>MO</v>
          </cell>
          <cell r="D1328">
            <v>306911000</v>
          </cell>
          <cell r="G1328">
            <v>2123703000</v>
          </cell>
          <cell r="J1328">
            <v>32865000</v>
          </cell>
          <cell r="L1328">
            <v>575126976</v>
          </cell>
          <cell r="M1328">
            <v>3422063104</v>
          </cell>
        </row>
        <row r="1329">
          <cell r="A1329">
            <v>2002</v>
          </cell>
          <cell r="C1329" t="str">
            <v>MT</v>
          </cell>
          <cell r="D1329">
            <v>70393000</v>
          </cell>
          <cell r="G1329">
            <v>378354000</v>
          </cell>
          <cell r="J1329">
            <v>710000</v>
          </cell>
          <cell r="L1329">
            <v>158446000</v>
          </cell>
          <cell r="M1329">
            <v>647275008</v>
          </cell>
        </row>
        <row r="1330">
          <cell r="A1330">
            <v>2002</v>
          </cell>
          <cell r="C1330" t="str">
            <v>NE</v>
          </cell>
          <cell r="D1330">
            <v>72442000</v>
          </cell>
          <cell r="G1330">
            <v>956071000</v>
          </cell>
          <cell r="J1330">
            <v>17787000</v>
          </cell>
          <cell r="L1330">
            <v>250863008</v>
          </cell>
          <cell r="M1330">
            <v>1454984960</v>
          </cell>
        </row>
        <row r="1331">
          <cell r="A1331">
            <v>2002</v>
          </cell>
          <cell r="C1331" t="str">
            <v>NV</v>
          </cell>
          <cell r="D1331">
            <v>64522000</v>
          </cell>
          <cell r="G1331">
            <v>655585000</v>
          </cell>
          <cell r="J1331">
            <v>12250000</v>
          </cell>
          <cell r="L1331">
            <v>152538000</v>
          </cell>
          <cell r="M1331">
            <v>1008102976</v>
          </cell>
        </row>
        <row r="1332">
          <cell r="A1332">
            <v>2002</v>
          </cell>
          <cell r="C1332" t="str">
            <v>NH</v>
          </cell>
          <cell r="D1332">
            <v>105572000</v>
          </cell>
          <cell r="G1332">
            <v>389967000</v>
          </cell>
          <cell r="J1332">
            <v>69000</v>
          </cell>
          <cell r="L1332">
            <v>192680000</v>
          </cell>
          <cell r="M1332">
            <v>783910976</v>
          </cell>
        </row>
        <row r="1333">
          <cell r="A1333">
            <v>2002</v>
          </cell>
          <cell r="C1333" t="str">
            <v>NJ</v>
          </cell>
          <cell r="D1333">
            <v>331603000</v>
          </cell>
          <cell r="G1333">
            <v>3245738000</v>
          </cell>
          <cell r="J1333">
            <v>31396000</v>
          </cell>
          <cell r="L1333">
            <v>628113984</v>
          </cell>
          <cell r="M1333">
            <v>5475096064</v>
          </cell>
        </row>
        <row r="1334">
          <cell r="A1334">
            <v>2002</v>
          </cell>
          <cell r="C1334" t="str">
            <v>NM</v>
          </cell>
          <cell r="D1334">
            <v>82146000</v>
          </cell>
          <cell r="G1334">
            <v>1250477000</v>
          </cell>
          <cell r="J1334">
            <v>1603000</v>
          </cell>
          <cell r="L1334">
            <v>181874000</v>
          </cell>
          <cell r="M1334">
            <v>1666306048</v>
          </cell>
        </row>
        <row r="1335">
          <cell r="A1335">
            <v>2002</v>
          </cell>
          <cell r="C1335" t="str">
            <v>NY</v>
          </cell>
          <cell r="D1335">
            <v>544705000</v>
          </cell>
          <cell r="G1335">
            <v>6389185000</v>
          </cell>
          <cell r="J1335">
            <v>8738000</v>
          </cell>
          <cell r="L1335">
            <v>1022908032</v>
          </cell>
          <cell r="M1335">
            <v>10264610816</v>
          </cell>
        </row>
        <row r="1336">
          <cell r="A1336">
            <v>2002</v>
          </cell>
          <cell r="C1336" t="str">
            <v>NC</v>
          </cell>
          <cell r="D1336">
            <v>887411000</v>
          </cell>
          <cell r="G1336">
            <v>3947112000</v>
          </cell>
          <cell r="J1336">
            <v>90125000</v>
          </cell>
          <cell r="L1336">
            <v>1747922048</v>
          </cell>
          <cell r="M1336">
            <v>5549834752</v>
          </cell>
        </row>
        <row r="1337">
          <cell r="A1337">
            <v>2002</v>
          </cell>
          <cell r="C1337" t="str">
            <v>ND</v>
          </cell>
          <cell r="D1337">
            <v>69509000</v>
          </cell>
          <cell r="G1337">
            <v>402783000</v>
          </cell>
          <cell r="J1337">
            <v>5749000</v>
          </cell>
          <cell r="L1337">
            <v>154462000</v>
          </cell>
          <cell r="M1337">
            <v>620304000</v>
          </cell>
        </row>
        <row r="1338">
          <cell r="A1338">
            <v>2002</v>
          </cell>
          <cell r="C1338" t="str">
            <v>OH</v>
          </cell>
          <cell r="D1338">
            <v>645708000</v>
          </cell>
          <cell r="G1338">
            <v>4536439000</v>
          </cell>
          <cell r="J1338">
            <v>114146000</v>
          </cell>
          <cell r="L1338">
            <v>1482760960</v>
          </cell>
          <cell r="M1338">
            <v>7832202240</v>
          </cell>
        </row>
        <row r="1339">
          <cell r="A1339">
            <v>2002</v>
          </cell>
          <cell r="C1339" t="str">
            <v>OK</v>
          </cell>
          <cell r="D1339">
            <v>296379000</v>
          </cell>
          <cell r="G1339">
            <v>1720069000</v>
          </cell>
          <cell r="J1339">
            <v>23945000</v>
          </cell>
          <cell r="L1339">
            <v>607761024</v>
          </cell>
          <cell r="M1339">
            <v>2841484032</v>
          </cell>
        </row>
        <row r="1340">
          <cell r="A1340">
            <v>2002</v>
          </cell>
          <cell r="C1340" t="str">
            <v>OR</v>
          </cell>
          <cell r="D1340">
            <v>161340000</v>
          </cell>
          <cell r="G1340">
            <v>1956948000</v>
          </cell>
          <cell r="J1340">
            <v>97068000</v>
          </cell>
          <cell r="L1340">
            <v>532638016</v>
          </cell>
          <cell r="M1340">
            <v>3221015040</v>
          </cell>
        </row>
        <row r="1341">
          <cell r="A1341">
            <v>2002</v>
          </cell>
          <cell r="C1341" t="str">
            <v>PA</v>
          </cell>
          <cell r="D1341">
            <v>540609000</v>
          </cell>
          <cell r="G1341">
            <v>4560239000</v>
          </cell>
          <cell r="J1341">
            <v>43576000</v>
          </cell>
          <cell r="L1341">
            <v>1100765056</v>
          </cell>
          <cell r="M1341">
            <v>8146660864</v>
          </cell>
        </row>
        <row r="1342">
          <cell r="A1342">
            <v>2002</v>
          </cell>
          <cell r="C1342" t="str">
            <v>RI</v>
          </cell>
          <cell r="D1342">
            <v>62258000</v>
          </cell>
          <cell r="G1342">
            <v>355652000</v>
          </cell>
          <cell r="J1342">
            <v>2923000</v>
          </cell>
          <cell r="L1342">
            <v>120034000</v>
          </cell>
          <cell r="M1342">
            <v>643448000</v>
          </cell>
        </row>
        <row r="1343">
          <cell r="A1343">
            <v>2002</v>
          </cell>
          <cell r="C1343" t="str">
            <v>SC</v>
          </cell>
          <cell r="D1343">
            <v>243347000</v>
          </cell>
          <cell r="G1343">
            <v>1703014000</v>
          </cell>
          <cell r="J1343">
            <v>662000</v>
          </cell>
          <cell r="L1343">
            <v>454847008</v>
          </cell>
          <cell r="M1343">
            <v>2810240000</v>
          </cell>
        </row>
        <row r="1344">
          <cell r="A1344">
            <v>2002</v>
          </cell>
          <cell r="C1344" t="str">
            <v>SD</v>
          </cell>
          <cell r="D1344">
            <v>34676000</v>
          </cell>
          <cell r="G1344">
            <v>287958000</v>
          </cell>
          <cell r="J1344">
            <v>583000</v>
          </cell>
          <cell r="L1344">
            <v>69182000</v>
          </cell>
          <cell r="M1344">
            <v>482908000</v>
          </cell>
        </row>
        <row r="1345">
          <cell r="A1345">
            <v>2002</v>
          </cell>
          <cell r="C1345" t="str">
            <v>TN</v>
          </cell>
          <cell r="D1345">
            <v>226573000</v>
          </cell>
          <cell r="G1345">
            <v>2452886000</v>
          </cell>
          <cell r="J1345">
            <v>1042000</v>
          </cell>
          <cell r="L1345">
            <v>408936992</v>
          </cell>
          <cell r="M1345">
            <v>3949199872</v>
          </cell>
        </row>
        <row r="1346">
          <cell r="A1346">
            <v>2002</v>
          </cell>
          <cell r="C1346" t="str">
            <v>TX</v>
          </cell>
          <cell r="D1346">
            <v>654196000</v>
          </cell>
          <cell r="G1346">
            <v>10055132000</v>
          </cell>
          <cell r="J1346">
            <v>36782000</v>
          </cell>
          <cell r="L1346">
            <v>1479405056</v>
          </cell>
          <cell r="M1346">
            <v>16409152512</v>
          </cell>
        </row>
        <row r="1347">
          <cell r="A1347">
            <v>2002</v>
          </cell>
          <cell r="C1347" t="str">
            <v>US</v>
          </cell>
          <cell r="D1347">
            <v>14325238000</v>
          </cell>
          <cell r="G1347">
            <v>126307927000</v>
          </cell>
          <cell r="J1347">
            <v>1471037000</v>
          </cell>
          <cell r="L1347">
            <v>29878974464</v>
          </cell>
          <cell r="M1347">
            <v>200662794240</v>
          </cell>
        </row>
        <row r="1348">
          <cell r="A1348">
            <v>2002</v>
          </cell>
          <cell r="C1348" t="str">
            <v>UT</v>
          </cell>
          <cell r="D1348">
            <v>136820000</v>
          </cell>
          <cell r="G1348">
            <v>1735191000</v>
          </cell>
          <cell r="J1348">
            <v>972000</v>
          </cell>
          <cell r="L1348">
            <v>282944992</v>
          </cell>
          <cell r="M1348">
            <v>2936571904</v>
          </cell>
        </row>
        <row r="1349">
          <cell r="A1349">
            <v>2002</v>
          </cell>
          <cell r="C1349" t="str">
            <v>VT</v>
          </cell>
          <cell r="D1349">
            <v>60463000</v>
          </cell>
          <cell r="G1349">
            <v>351177000</v>
          </cell>
          <cell r="J1349">
            <v>9266000</v>
          </cell>
          <cell r="L1349">
            <v>118723000</v>
          </cell>
          <cell r="M1349">
            <v>612268032</v>
          </cell>
        </row>
        <row r="1350">
          <cell r="A1350">
            <v>2002</v>
          </cell>
          <cell r="C1350" t="str">
            <v>VA</v>
          </cell>
          <cell r="D1350">
            <v>632972000</v>
          </cell>
          <cell r="G1350">
            <v>3090474000</v>
          </cell>
          <cell r="J1350">
            <v>97584000</v>
          </cell>
          <cell r="L1350">
            <v>1316459008</v>
          </cell>
          <cell r="M1350">
            <v>4990993920</v>
          </cell>
        </row>
        <row r="1351">
          <cell r="A1351">
            <v>2002</v>
          </cell>
          <cell r="C1351" t="str">
            <v>WA</v>
          </cell>
          <cell r="D1351">
            <v>475112000</v>
          </cell>
          <cell r="G1351">
            <v>2937673000</v>
          </cell>
          <cell r="J1351">
            <v>8596000</v>
          </cell>
          <cell r="L1351">
            <v>1029596992</v>
          </cell>
          <cell r="M1351">
            <v>4841561088</v>
          </cell>
        </row>
        <row r="1352">
          <cell r="A1352">
            <v>2002</v>
          </cell>
          <cell r="C1352" t="str">
            <v>WV</v>
          </cell>
          <cell r="D1352">
            <v>116105000</v>
          </cell>
          <cell r="G1352">
            <v>779322000</v>
          </cell>
          <cell r="J1352">
            <v>7820000</v>
          </cell>
          <cell r="L1352">
            <v>234788000</v>
          </cell>
          <cell r="M1352">
            <v>1245800960</v>
          </cell>
        </row>
        <row r="1353">
          <cell r="A1353">
            <v>2002</v>
          </cell>
          <cell r="C1353" t="str">
            <v>WI</v>
          </cell>
          <cell r="D1353">
            <v>292937000</v>
          </cell>
          <cell r="G1353">
            <v>3126907000</v>
          </cell>
          <cell r="J1353">
            <v>44308000</v>
          </cell>
          <cell r="L1353">
            <v>627142976</v>
          </cell>
          <cell r="M1353">
            <v>4688876032</v>
          </cell>
        </row>
        <row r="1354">
          <cell r="A1354">
            <v>2002</v>
          </cell>
          <cell r="C1354" t="str">
            <v>WY</v>
          </cell>
          <cell r="D1354">
            <v>26012000</v>
          </cell>
          <cell r="G1354">
            <v>297248000</v>
          </cell>
          <cell r="J1354">
            <v>0</v>
          </cell>
          <cell r="L1354">
            <v>58306000</v>
          </cell>
          <cell r="M1354">
            <v>440742016</v>
          </cell>
        </row>
        <row r="1355">
          <cell r="A1355">
            <v>2003</v>
          </cell>
          <cell r="C1355" t="str">
            <v>US</v>
          </cell>
          <cell r="D1355">
            <v>15181388000</v>
          </cell>
          <cell r="G1355">
            <v>131721747000</v>
          </cell>
          <cell r="J1355">
            <v>2270948000</v>
          </cell>
          <cell r="L1355">
            <v>32824107008</v>
          </cell>
          <cell r="M1355">
            <v>212280983552</v>
          </cell>
        </row>
        <row r="1356">
          <cell r="A1356">
            <v>2004</v>
          </cell>
          <cell r="C1356" t="str">
            <v>AL</v>
          </cell>
          <cell r="D1356">
            <v>276930000</v>
          </cell>
          <cell r="G1356">
            <v>2589907000</v>
          </cell>
          <cell r="J1356">
            <v>71246000</v>
          </cell>
          <cell r="L1356">
            <v>662403008</v>
          </cell>
          <cell r="M1356">
            <v>4618096128</v>
          </cell>
        </row>
        <row r="1357">
          <cell r="A1357">
            <v>2004</v>
          </cell>
          <cell r="C1357" t="str">
            <v>AK</v>
          </cell>
          <cell r="D1357">
            <v>36861000</v>
          </cell>
          <cell r="G1357">
            <v>428248000</v>
          </cell>
          <cell r="J1357">
            <v>410000</v>
          </cell>
          <cell r="L1357">
            <v>72068000</v>
          </cell>
          <cell r="M1357">
            <v>711822976</v>
          </cell>
        </row>
        <row r="1358">
          <cell r="A1358">
            <v>2004</v>
          </cell>
          <cell r="C1358" t="str">
            <v>AZ</v>
          </cell>
          <cell r="D1358">
            <v>246006000</v>
          </cell>
          <cell r="G1358">
            <v>2495440000</v>
          </cell>
          <cell r="J1358">
            <v>76453000</v>
          </cell>
          <cell r="L1358">
            <v>604118016</v>
          </cell>
          <cell r="M1358">
            <v>4015323904</v>
          </cell>
        </row>
        <row r="1359">
          <cell r="A1359">
            <v>2004</v>
          </cell>
          <cell r="C1359" t="str">
            <v>AR</v>
          </cell>
          <cell r="D1359">
            <v>173598000</v>
          </cell>
          <cell r="G1359">
            <v>1303436000</v>
          </cell>
          <cell r="J1359">
            <v>50149000</v>
          </cell>
          <cell r="L1359">
            <v>417072000</v>
          </cell>
          <cell r="M1359">
            <v>2114080000</v>
          </cell>
        </row>
        <row r="1360">
          <cell r="A1360">
            <v>2004</v>
          </cell>
          <cell r="C1360" t="str">
            <v>CA</v>
          </cell>
          <cell r="D1360">
            <v>913273000</v>
          </cell>
          <cell r="G1360">
            <v>18228285000</v>
          </cell>
          <cell r="J1360">
            <v>362788000</v>
          </cell>
          <cell r="L1360">
            <v>2434983936</v>
          </cell>
          <cell r="M1360">
            <v>27659563008</v>
          </cell>
        </row>
        <row r="1361">
          <cell r="A1361">
            <v>2004</v>
          </cell>
          <cell r="C1361" t="str">
            <v>CO</v>
          </cell>
          <cell r="D1361">
            <v>459561000</v>
          </cell>
          <cell r="G1361">
            <v>2242108000</v>
          </cell>
          <cell r="J1361">
            <v>69568000</v>
          </cell>
          <cell r="L1361">
            <v>956937984</v>
          </cell>
          <cell r="M1361">
            <v>3661978112</v>
          </cell>
        </row>
        <row r="1362">
          <cell r="A1362">
            <v>2004</v>
          </cell>
          <cell r="C1362" t="str">
            <v>CT</v>
          </cell>
          <cell r="D1362">
            <v>160230000</v>
          </cell>
          <cell r="G1362">
            <v>1446948000</v>
          </cell>
          <cell r="J1362">
            <v>3376000</v>
          </cell>
          <cell r="L1362">
            <v>300411008</v>
          </cell>
          <cell r="M1362">
            <v>2426707968</v>
          </cell>
        </row>
        <row r="1363">
          <cell r="A1363">
            <v>2004</v>
          </cell>
          <cell r="C1363" t="str">
            <v>DE</v>
          </cell>
          <cell r="D1363">
            <v>79257000</v>
          </cell>
          <cell r="G1363">
            <v>576664000</v>
          </cell>
          <cell r="J1363">
            <v>12364000</v>
          </cell>
          <cell r="L1363">
            <v>169436992</v>
          </cell>
          <cell r="M1363">
            <v>933022016</v>
          </cell>
        </row>
        <row r="1364">
          <cell r="A1364">
            <v>2004</v>
          </cell>
          <cell r="C1364" t="str">
            <v>DC</v>
          </cell>
          <cell r="D1364">
            <v>0</v>
          </cell>
          <cell r="G1364">
            <v>92097000</v>
          </cell>
          <cell r="J1364">
            <v>0</v>
          </cell>
          <cell r="L1364">
            <v>0</v>
          </cell>
          <cell r="M1364">
            <v>120210000</v>
          </cell>
        </row>
        <row r="1365">
          <cell r="A1365">
            <v>2004</v>
          </cell>
          <cell r="C1365" t="str">
            <v>FL</v>
          </cell>
          <cell r="D1365">
            <v>440145000</v>
          </cell>
          <cell r="G1365">
            <v>5407893000</v>
          </cell>
          <cell r="J1365">
            <v>72383000</v>
          </cell>
          <cell r="L1365">
            <v>997868032</v>
          </cell>
          <cell r="M1365">
            <v>8720318464</v>
          </cell>
        </row>
        <row r="1366">
          <cell r="A1366">
            <v>2004</v>
          </cell>
          <cell r="C1366" t="str">
            <v>GA</v>
          </cell>
          <cell r="D1366">
            <v>409582000</v>
          </cell>
          <cell r="G1366">
            <v>3368244000</v>
          </cell>
          <cell r="J1366">
            <v>93138000</v>
          </cell>
          <cell r="L1366">
            <v>891480000</v>
          </cell>
          <cell r="M1366">
            <v>5774209024</v>
          </cell>
        </row>
        <row r="1367">
          <cell r="A1367">
            <v>2004</v>
          </cell>
          <cell r="C1367" t="str">
            <v>HI</v>
          </cell>
          <cell r="D1367">
            <v>79465000</v>
          </cell>
          <cell r="G1367">
            <v>718281000</v>
          </cell>
          <cell r="J1367">
            <v>0</v>
          </cell>
          <cell r="L1367">
            <v>129279000</v>
          </cell>
          <cell r="M1367">
            <v>867846016</v>
          </cell>
        </row>
        <row r="1368">
          <cell r="A1368">
            <v>2004</v>
          </cell>
          <cell r="C1368" t="str">
            <v>ID</v>
          </cell>
          <cell r="D1368">
            <v>68300000</v>
          </cell>
          <cell r="G1368">
            <v>594624000</v>
          </cell>
          <cell r="J1368">
            <v>24970000</v>
          </cell>
          <cell r="L1368">
            <v>207395008</v>
          </cell>
          <cell r="M1368">
            <v>1055374976</v>
          </cell>
        </row>
        <row r="1369">
          <cell r="A1369">
            <v>2004</v>
          </cell>
          <cell r="C1369" t="str">
            <v>IL</v>
          </cell>
          <cell r="D1369">
            <v>572898000</v>
          </cell>
          <cell r="G1369">
            <v>6087787000</v>
          </cell>
          <cell r="J1369">
            <v>96723000</v>
          </cell>
          <cell r="L1369">
            <v>1231454976</v>
          </cell>
          <cell r="M1369">
            <v>9522705408</v>
          </cell>
        </row>
        <row r="1370">
          <cell r="A1370">
            <v>2004</v>
          </cell>
          <cell r="C1370" t="str">
            <v>IN</v>
          </cell>
          <cell r="D1370">
            <v>671416000</v>
          </cell>
          <cell r="G1370">
            <v>3094799000</v>
          </cell>
          <cell r="J1370">
            <v>71692000</v>
          </cell>
          <cell r="L1370">
            <v>1335518976</v>
          </cell>
          <cell r="M1370">
            <v>5273495040</v>
          </cell>
        </row>
        <row r="1371">
          <cell r="A1371">
            <v>2004</v>
          </cell>
          <cell r="C1371" t="str">
            <v>IA</v>
          </cell>
          <cell r="D1371">
            <v>262616000</v>
          </cell>
          <cell r="G1371">
            <v>1966290000</v>
          </cell>
          <cell r="J1371">
            <v>12801000</v>
          </cell>
          <cell r="L1371">
            <v>517463008</v>
          </cell>
          <cell r="M1371">
            <v>3376719872</v>
          </cell>
        </row>
        <row r="1372">
          <cell r="A1372">
            <v>2004</v>
          </cell>
          <cell r="C1372" t="str">
            <v>KS</v>
          </cell>
          <cell r="D1372">
            <v>171316000</v>
          </cell>
          <cell r="G1372">
            <v>1820268000</v>
          </cell>
          <cell r="J1372">
            <v>46140000</v>
          </cell>
          <cell r="L1372">
            <v>397512992</v>
          </cell>
          <cell r="M1372">
            <v>2954315008</v>
          </cell>
        </row>
        <row r="1373">
          <cell r="A1373">
            <v>2004</v>
          </cell>
          <cell r="C1373" t="str">
            <v>KY</v>
          </cell>
          <cell r="D1373">
            <v>208827000</v>
          </cell>
          <cell r="G1373">
            <v>2047896000</v>
          </cell>
          <cell r="J1373">
            <v>13563000</v>
          </cell>
          <cell r="L1373">
            <v>418455008</v>
          </cell>
          <cell r="M1373">
            <v>3306080000</v>
          </cell>
        </row>
        <row r="1374">
          <cell r="A1374">
            <v>2004</v>
          </cell>
          <cell r="C1374" t="str">
            <v>LA</v>
          </cell>
          <cell r="D1374">
            <v>245519000</v>
          </cell>
          <cell r="G1374">
            <v>1866545000</v>
          </cell>
          <cell r="J1374">
            <v>21643000</v>
          </cell>
          <cell r="L1374">
            <v>521340000</v>
          </cell>
          <cell r="M1374">
            <v>2833053952</v>
          </cell>
        </row>
        <row r="1375">
          <cell r="A1375">
            <v>2004</v>
          </cell>
          <cell r="C1375" t="str">
            <v>ME</v>
          </cell>
          <cell r="D1375">
            <v>80596000</v>
          </cell>
          <cell r="G1375">
            <v>504315000</v>
          </cell>
          <cell r="J1375">
            <v>11876000</v>
          </cell>
          <cell r="L1375">
            <v>175450000</v>
          </cell>
          <cell r="M1375">
            <v>870611968</v>
          </cell>
        </row>
        <row r="1376">
          <cell r="A1376">
            <v>2004</v>
          </cell>
          <cell r="C1376" t="str">
            <v>MD</v>
          </cell>
          <cell r="D1376">
            <v>406338000</v>
          </cell>
          <cell r="G1376">
            <v>3021851000</v>
          </cell>
          <cell r="J1376">
            <v>37149000</v>
          </cell>
          <cell r="L1376">
            <v>764984000</v>
          </cell>
          <cell r="M1376">
            <v>5008000000</v>
          </cell>
        </row>
        <row r="1377">
          <cell r="A1377">
            <v>2004</v>
          </cell>
          <cell r="C1377" t="str">
            <v>MA</v>
          </cell>
          <cell r="D1377">
            <v>251555000</v>
          </cell>
          <cell r="G1377">
            <v>2204722000</v>
          </cell>
          <cell r="J1377">
            <v>91926000</v>
          </cell>
          <cell r="L1377">
            <v>622153024</v>
          </cell>
          <cell r="M1377">
            <v>3650600960</v>
          </cell>
        </row>
        <row r="1378">
          <cell r="A1378">
            <v>2004</v>
          </cell>
          <cell r="C1378" t="str">
            <v>MI</v>
          </cell>
          <cell r="D1378">
            <v>755970000</v>
          </cell>
          <cell r="G1378">
            <v>6181288000</v>
          </cell>
          <cell r="J1378">
            <v>19250000</v>
          </cell>
          <cell r="L1378">
            <v>1412059008</v>
          </cell>
          <cell r="M1378">
            <v>11200798720</v>
          </cell>
        </row>
        <row r="1379">
          <cell r="A1379">
            <v>2004</v>
          </cell>
          <cell r="C1379" t="str">
            <v>MN</v>
          </cell>
          <cell r="D1379">
            <v>347009000</v>
          </cell>
          <cell r="G1379">
            <v>2489060000</v>
          </cell>
          <cell r="J1379">
            <v>7603000</v>
          </cell>
          <cell r="L1379">
            <v>611526016</v>
          </cell>
          <cell r="M1379">
            <v>4039649024</v>
          </cell>
        </row>
        <row r="1380">
          <cell r="A1380">
            <v>2004</v>
          </cell>
          <cell r="C1380" t="str">
            <v>MS</v>
          </cell>
          <cell r="D1380">
            <v>163794000</v>
          </cell>
          <cell r="G1380">
            <v>1570944000</v>
          </cell>
          <cell r="J1380">
            <v>4523000</v>
          </cell>
          <cell r="L1380">
            <v>330144992</v>
          </cell>
          <cell r="M1380">
            <v>2432797952</v>
          </cell>
        </row>
        <row r="1381">
          <cell r="A1381">
            <v>2004</v>
          </cell>
          <cell r="C1381" t="str">
            <v>MO</v>
          </cell>
          <cell r="D1381">
            <v>416562000</v>
          </cell>
          <cell r="G1381">
            <v>2211447000</v>
          </cell>
          <cell r="J1381">
            <v>7765000</v>
          </cell>
          <cell r="L1381">
            <v>668390976</v>
          </cell>
          <cell r="M1381">
            <v>3803456000</v>
          </cell>
        </row>
        <row r="1382">
          <cell r="A1382">
            <v>2004</v>
          </cell>
          <cell r="C1382" t="str">
            <v>MT</v>
          </cell>
          <cell r="D1382">
            <v>82463000</v>
          </cell>
          <cell r="G1382">
            <v>472637000</v>
          </cell>
          <cell r="J1382">
            <v>458000</v>
          </cell>
          <cell r="L1382">
            <v>146379008</v>
          </cell>
          <cell r="M1382">
            <v>821425024</v>
          </cell>
        </row>
        <row r="1383">
          <cell r="A1383">
            <v>2004</v>
          </cell>
          <cell r="C1383" t="str">
            <v>NE</v>
          </cell>
          <cell r="D1383">
            <v>177858000</v>
          </cell>
          <cell r="G1383">
            <v>1026937000</v>
          </cell>
          <cell r="J1383">
            <v>49512000</v>
          </cell>
          <cell r="L1383">
            <v>437227008</v>
          </cell>
          <cell r="M1383">
            <v>1478568960</v>
          </cell>
        </row>
        <row r="1384">
          <cell r="A1384">
            <v>2004</v>
          </cell>
          <cell r="C1384" t="str">
            <v>NV</v>
          </cell>
          <cell r="D1384">
            <v>84929000</v>
          </cell>
          <cell r="G1384">
            <v>768257000</v>
          </cell>
          <cell r="J1384">
            <v>19968000</v>
          </cell>
          <cell r="L1384">
            <v>201314000</v>
          </cell>
          <cell r="M1384">
            <v>1264555008</v>
          </cell>
        </row>
        <row r="1385">
          <cell r="A1385">
            <v>2004</v>
          </cell>
          <cell r="C1385" t="str">
            <v>NH</v>
          </cell>
          <cell r="D1385">
            <v>122756000</v>
          </cell>
          <cell r="G1385">
            <v>456196000</v>
          </cell>
          <cell r="J1385">
            <v>8349000</v>
          </cell>
          <cell r="L1385">
            <v>236864000</v>
          </cell>
          <cell r="M1385">
            <v>534459008</v>
          </cell>
        </row>
        <row r="1386">
          <cell r="A1386">
            <v>2004</v>
          </cell>
          <cell r="C1386" t="str">
            <v>NJ</v>
          </cell>
          <cell r="D1386">
            <v>382578000</v>
          </cell>
          <cell r="G1386">
            <v>3494578000</v>
          </cell>
          <cell r="J1386">
            <v>49546000</v>
          </cell>
          <cell r="L1386">
            <v>747033984</v>
          </cell>
          <cell r="M1386">
            <v>6236554752</v>
          </cell>
        </row>
        <row r="1387">
          <cell r="A1387">
            <v>2004</v>
          </cell>
          <cell r="C1387" t="str">
            <v>NM</v>
          </cell>
          <cell r="D1387">
            <v>95210000</v>
          </cell>
          <cell r="G1387">
            <v>1340421000</v>
          </cell>
          <cell r="J1387">
            <v>4959000</v>
          </cell>
          <cell r="L1387">
            <v>213191008</v>
          </cell>
          <cell r="M1387">
            <v>1806211968</v>
          </cell>
        </row>
        <row r="1388">
          <cell r="A1388">
            <v>2004</v>
          </cell>
          <cell r="C1388" t="str">
            <v>NY</v>
          </cell>
          <cell r="D1388">
            <v>628165000</v>
          </cell>
          <cell r="G1388">
            <v>7306001000</v>
          </cell>
          <cell r="J1388">
            <v>218804000</v>
          </cell>
          <cell r="L1388">
            <v>1620936960</v>
          </cell>
          <cell r="M1388">
            <v>11043799040</v>
          </cell>
        </row>
        <row r="1389">
          <cell r="A1389">
            <v>2004</v>
          </cell>
          <cell r="C1389" t="str">
            <v>NC</v>
          </cell>
          <cell r="D1389">
            <v>961971000</v>
          </cell>
          <cell r="G1389">
            <v>5107129000</v>
          </cell>
          <cell r="J1389">
            <v>132332000</v>
          </cell>
          <cell r="L1389">
            <v>1992918016</v>
          </cell>
          <cell r="M1389">
            <v>7627159040</v>
          </cell>
        </row>
        <row r="1390">
          <cell r="A1390">
            <v>2004</v>
          </cell>
          <cell r="C1390" t="str">
            <v>ND</v>
          </cell>
          <cell r="D1390">
            <v>74264000</v>
          </cell>
          <cell r="G1390">
            <v>456349000</v>
          </cell>
          <cell r="J1390">
            <v>4585000</v>
          </cell>
          <cell r="L1390">
            <v>164098000</v>
          </cell>
          <cell r="M1390">
            <v>700801024</v>
          </cell>
        </row>
        <row r="1391">
          <cell r="A1391">
            <v>2004</v>
          </cell>
          <cell r="C1391" t="str">
            <v>OH</v>
          </cell>
          <cell r="D1391">
            <v>735643000</v>
          </cell>
          <cell r="G1391">
            <v>4845715000</v>
          </cell>
          <cell r="J1391">
            <v>129186000</v>
          </cell>
          <cell r="L1391">
            <v>1682950016</v>
          </cell>
          <cell r="M1391">
            <v>8818010112</v>
          </cell>
        </row>
        <row r="1392">
          <cell r="A1392">
            <v>2004</v>
          </cell>
          <cell r="C1392" t="str">
            <v>OK</v>
          </cell>
          <cell r="D1392">
            <v>353422000</v>
          </cell>
          <cell r="G1392">
            <v>1751747000</v>
          </cell>
          <cell r="J1392">
            <v>54610000</v>
          </cell>
          <cell r="L1392">
            <v>784761984</v>
          </cell>
          <cell r="M1392">
            <v>2901276928</v>
          </cell>
        </row>
        <row r="1393">
          <cell r="A1393">
            <v>2004</v>
          </cell>
          <cell r="C1393" t="str">
            <v>OR</v>
          </cell>
          <cell r="D1393">
            <v>187943000</v>
          </cell>
          <cell r="G1393">
            <v>2039554000</v>
          </cell>
          <cell r="J1393">
            <v>72430000</v>
          </cell>
          <cell r="L1393">
            <v>546380992</v>
          </cell>
          <cell r="M1393">
            <v>3412777984</v>
          </cell>
        </row>
        <row r="1394">
          <cell r="A1394">
            <v>2004</v>
          </cell>
          <cell r="C1394" t="str">
            <v>PA</v>
          </cell>
          <cell r="D1394">
            <v>571859000</v>
          </cell>
          <cell r="G1394">
            <v>5258466000</v>
          </cell>
          <cell r="J1394">
            <v>62052000</v>
          </cell>
          <cell r="L1394">
            <v>1174968960</v>
          </cell>
          <cell r="M1394">
            <v>8880200704</v>
          </cell>
        </row>
        <row r="1395">
          <cell r="A1395">
            <v>2004</v>
          </cell>
          <cell r="C1395" t="str">
            <v>RI</v>
          </cell>
          <cell r="D1395">
            <v>77211000</v>
          </cell>
          <cell r="G1395">
            <v>396376000</v>
          </cell>
          <cell r="J1395">
            <v>13577000</v>
          </cell>
          <cell r="L1395">
            <v>168340000</v>
          </cell>
          <cell r="M1395">
            <v>627640000</v>
          </cell>
        </row>
        <row r="1396">
          <cell r="A1396">
            <v>2004</v>
          </cell>
          <cell r="C1396" t="str">
            <v>SC</v>
          </cell>
          <cell r="D1396">
            <v>272253000</v>
          </cell>
          <cell r="G1396">
            <v>1864278000</v>
          </cell>
          <cell r="J1396">
            <v>9162000</v>
          </cell>
          <cell r="L1396">
            <v>511217984</v>
          </cell>
          <cell r="M1396">
            <v>3244879104</v>
          </cell>
        </row>
        <row r="1397">
          <cell r="A1397">
            <v>2004</v>
          </cell>
          <cell r="C1397" t="str">
            <v>SD</v>
          </cell>
          <cell r="D1397">
            <v>39055000</v>
          </cell>
          <cell r="G1397">
            <v>309722000</v>
          </cell>
          <cell r="J1397">
            <v>5822000</v>
          </cell>
          <cell r="L1397">
            <v>87036000</v>
          </cell>
          <cell r="M1397">
            <v>532540000</v>
          </cell>
        </row>
        <row r="1398">
          <cell r="A1398">
            <v>2004</v>
          </cell>
          <cell r="C1398" t="str">
            <v>TN</v>
          </cell>
          <cell r="D1398">
            <v>217545000</v>
          </cell>
          <cell r="G1398">
            <v>2280182000</v>
          </cell>
          <cell r="J1398">
            <v>60000</v>
          </cell>
          <cell r="L1398">
            <v>367619008</v>
          </cell>
          <cell r="M1398">
            <v>3562469120</v>
          </cell>
        </row>
        <row r="1399">
          <cell r="A1399">
            <v>2004</v>
          </cell>
          <cell r="C1399" t="str">
            <v>TX</v>
          </cell>
          <cell r="D1399">
            <v>736166000</v>
          </cell>
          <cell r="G1399">
            <v>11041477000</v>
          </cell>
          <cell r="J1399">
            <v>36914000</v>
          </cell>
          <cell r="L1399">
            <v>1643997952</v>
          </cell>
          <cell r="M1399">
            <v>19289812992</v>
          </cell>
        </row>
        <row r="1400">
          <cell r="A1400">
            <v>2004</v>
          </cell>
          <cell r="C1400" t="str">
            <v>US</v>
          </cell>
          <cell r="D1400">
            <v>15505997000</v>
          </cell>
          <cell r="G1400">
            <v>138176512000</v>
          </cell>
          <cell r="J1400">
            <v>2466887000</v>
          </cell>
          <cell r="L1400">
            <v>33578967040</v>
          </cell>
          <cell r="M1400">
            <v>225953447936</v>
          </cell>
        </row>
        <row r="1401">
          <cell r="A1401">
            <v>2004</v>
          </cell>
          <cell r="C1401" t="str">
            <v>UT</v>
          </cell>
          <cell r="D1401">
            <v>151988000</v>
          </cell>
          <cell r="G1401">
            <v>1905602000</v>
          </cell>
          <cell r="J1401">
            <v>3192000</v>
          </cell>
          <cell r="L1401">
            <v>289235008</v>
          </cell>
          <cell r="M1401">
            <v>3188276992</v>
          </cell>
        </row>
        <row r="1402">
          <cell r="A1402">
            <v>2004</v>
          </cell>
          <cell r="C1402" t="str">
            <v>VT</v>
          </cell>
          <cell r="D1402">
            <v>68179000</v>
          </cell>
          <cell r="G1402">
            <v>410815000</v>
          </cell>
          <cell r="J1402">
            <v>10913000</v>
          </cell>
          <cell r="L1402">
            <v>143950000</v>
          </cell>
          <cell r="M1402">
            <v>735345024</v>
          </cell>
        </row>
        <row r="1403">
          <cell r="A1403">
            <v>2004</v>
          </cell>
          <cell r="C1403" t="str">
            <v>VA</v>
          </cell>
          <cell r="D1403">
            <v>711086000</v>
          </cell>
          <cell r="G1403">
            <v>3140672000</v>
          </cell>
          <cell r="J1403">
            <v>132031000</v>
          </cell>
          <cell r="L1403">
            <v>1521216000</v>
          </cell>
          <cell r="M1403">
            <v>5386782208</v>
          </cell>
        </row>
        <row r="1404">
          <cell r="A1404">
            <v>2004</v>
          </cell>
          <cell r="C1404" t="str">
            <v>WA</v>
          </cell>
          <cell r="D1404">
            <v>397309000</v>
          </cell>
          <cell r="G1404">
            <v>3358030000</v>
          </cell>
          <cell r="J1404">
            <v>56592000</v>
          </cell>
          <cell r="L1404">
            <v>913120000</v>
          </cell>
          <cell r="M1404">
            <v>5621912064</v>
          </cell>
        </row>
        <row r="1405">
          <cell r="A1405">
            <v>2004</v>
          </cell>
          <cell r="C1405" t="str">
            <v>WV</v>
          </cell>
          <cell r="D1405">
            <v>137758000</v>
          </cell>
          <cell r="G1405">
            <v>778113000</v>
          </cell>
          <cell r="J1405">
            <v>28150000</v>
          </cell>
          <cell r="L1405">
            <v>317337984</v>
          </cell>
          <cell r="M1405">
            <v>1316034944</v>
          </cell>
        </row>
        <row r="1406">
          <cell r="A1406">
            <v>2004</v>
          </cell>
          <cell r="C1406" t="str">
            <v>WI</v>
          </cell>
          <cell r="D1406">
            <v>310307000</v>
          </cell>
          <cell r="G1406">
            <v>3464373000</v>
          </cell>
          <cell r="J1406">
            <v>84184000</v>
          </cell>
          <cell r="L1406">
            <v>744140992</v>
          </cell>
          <cell r="M1406">
            <v>5464168960</v>
          </cell>
        </row>
        <row r="1407">
          <cell r="A1407">
            <v>2004</v>
          </cell>
          <cell r="C1407" t="str">
            <v>WY</v>
          </cell>
          <cell r="D1407">
            <v>30455000</v>
          </cell>
          <cell r="G1407">
            <v>343498000</v>
          </cell>
          <cell r="J1407">
            <v>0</v>
          </cell>
          <cell r="L1407">
            <v>72827000</v>
          </cell>
          <cell r="M1407">
            <v>506956992</v>
          </cell>
        </row>
        <row r="1408">
          <cell r="A1408">
            <v>2005</v>
          </cell>
          <cell r="C1408" t="str">
            <v>AL</v>
          </cell>
          <cell r="D1408">
            <v>279682000</v>
          </cell>
          <cell r="G1408">
            <v>2581698000</v>
          </cell>
          <cell r="J1408">
            <v>101730000</v>
          </cell>
          <cell r="L1408">
            <v>739441024</v>
          </cell>
          <cell r="M1408">
            <v>4677309952</v>
          </cell>
        </row>
        <row r="1409">
          <cell r="A1409">
            <v>2005</v>
          </cell>
          <cell r="C1409" t="str">
            <v>AK</v>
          </cell>
          <cell r="D1409">
            <v>38351000</v>
          </cell>
          <cell r="G1409">
            <v>466939000</v>
          </cell>
          <cell r="J1409">
            <v>169000</v>
          </cell>
          <cell r="L1409">
            <v>73428000</v>
          </cell>
          <cell r="M1409">
            <v>636584000</v>
          </cell>
        </row>
        <row r="1410">
          <cell r="A1410">
            <v>2005</v>
          </cell>
          <cell r="C1410" t="str">
            <v>AZ</v>
          </cell>
          <cell r="D1410">
            <v>283256000</v>
          </cell>
          <cell r="G1410">
            <v>2613487000</v>
          </cell>
          <cell r="J1410">
            <v>66276000</v>
          </cell>
          <cell r="L1410">
            <v>694321024</v>
          </cell>
          <cell r="M1410">
            <v>4475799040</v>
          </cell>
        </row>
        <row r="1411">
          <cell r="A1411">
            <v>2005</v>
          </cell>
          <cell r="C1411" t="str">
            <v>AR</v>
          </cell>
          <cell r="D1411">
            <v>165683000</v>
          </cell>
          <cell r="G1411">
            <v>1375112000</v>
          </cell>
          <cell r="J1411">
            <v>21972000</v>
          </cell>
          <cell r="L1411">
            <v>363808000</v>
          </cell>
          <cell r="M1411">
            <v>2244165888</v>
          </cell>
        </row>
        <row r="1412">
          <cell r="A1412">
            <v>2005</v>
          </cell>
          <cell r="C1412" t="str">
            <v>CA</v>
          </cell>
          <cell r="D1412">
            <v>1593456000</v>
          </cell>
          <cell r="G1412">
            <v>18191480000</v>
          </cell>
          <cell r="J1412">
            <v>325745000</v>
          </cell>
          <cell r="L1412">
            <v>3809338112</v>
          </cell>
          <cell r="M1412">
            <v>29726754816</v>
          </cell>
        </row>
        <row r="1413">
          <cell r="A1413">
            <v>2005</v>
          </cell>
          <cell r="C1413" t="str">
            <v>CO</v>
          </cell>
          <cell r="D1413">
            <v>476349000</v>
          </cell>
          <cell r="G1413">
            <v>2333535000</v>
          </cell>
          <cell r="J1413">
            <v>31893000</v>
          </cell>
          <cell r="L1413">
            <v>908526976</v>
          </cell>
          <cell r="M1413">
            <v>3733129984</v>
          </cell>
        </row>
        <row r="1414">
          <cell r="A1414">
            <v>2005</v>
          </cell>
          <cell r="C1414" t="str">
            <v>CT</v>
          </cell>
          <cell r="D1414">
            <v>174206000</v>
          </cell>
          <cell r="G1414">
            <v>1577416000</v>
          </cell>
          <cell r="J1414">
            <v>23433000</v>
          </cell>
          <cell r="L1414">
            <v>374376992</v>
          </cell>
          <cell r="M1414">
            <v>2504579072</v>
          </cell>
        </row>
        <row r="1415">
          <cell r="A1415">
            <v>2005</v>
          </cell>
          <cell r="C1415" t="str">
            <v>DE</v>
          </cell>
          <cell r="D1415">
            <v>81619000</v>
          </cell>
          <cell r="G1415">
            <v>624305000</v>
          </cell>
          <cell r="J1415">
            <v>74673000</v>
          </cell>
          <cell r="L1415">
            <v>295400992</v>
          </cell>
          <cell r="M1415">
            <v>1026148992</v>
          </cell>
        </row>
        <row r="1416">
          <cell r="A1416">
            <v>2005</v>
          </cell>
          <cell r="C1416" t="str">
            <v>DC</v>
          </cell>
          <cell r="D1416">
            <v>1800000</v>
          </cell>
          <cell r="G1416">
            <v>93073000</v>
          </cell>
          <cell r="J1416">
            <v>0</v>
          </cell>
          <cell r="L1416">
            <v>4849000</v>
          </cell>
          <cell r="M1416">
            <v>128672000</v>
          </cell>
        </row>
        <row r="1417">
          <cell r="A1417">
            <v>2005</v>
          </cell>
          <cell r="C1417" t="str">
            <v>FL</v>
          </cell>
          <cell r="D1417">
            <v>508754000</v>
          </cell>
          <cell r="G1417">
            <v>5656493000</v>
          </cell>
          <cell r="J1417">
            <v>34479000</v>
          </cell>
          <cell r="L1417">
            <v>1132852992</v>
          </cell>
          <cell r="M1417">
            <v>9167922176</v>
          </cell>
        </row>
        <row r="1418">
          <cell r="A1418">
            <v>2005</v>
          </cell>
          <cell r="C1418" t="str">
            <v>GA</v>
          </cell>
          <cell r="D1418">
            <v>452161000</v>
          </cell>
          <cell r="G1418">
            <v>3471751000</v>
          </cell>
          <cell r="J1418">
            <v>32227000</v>
          </cell>
          <cell r="L1418">
            <v>852652032</v>
          </cell>
          <cell r="M1418">
            <v>5679271936</v>
          </cell>
        </row>
        <row r="1419">
          <cell r="A1419">
            <v>2005</v>
          </cell>
          <cell r="C1419" t="str">
            <v>HI</v>
          </cell>
          <cell r="D1419">
            <v>81152000</v>
          </cell>
          <cell r="G1419">
            <v>750026000</v>
          </cell>
          <cell r="J1419">
            <v>27960000</v>
          </cell>
          <cell r="L1419">
            <v>171050000</v>
          </cell>
          <cell r="M1419">
            <v>969436992</v>
          </cell>
        </row>
        <row r="1420">
          <cell r="A1420">
            <v>2005</v>
          </cell>
          <cell r="C1420" t="str">
            <v>ID</v>
          </cell>
          <cell r="D1420">
            <v>85916000</v>
          </cell>
          <cell r="G1420">
            <v>643748000</v>
          </cell>
          <cell r="J1420">
            <v>16966000</v>
          </cell>
          <cell r="L1420">
            <v>228832992</v>
          </cell>
          <cell r="M1420">
            <v>1069601984</v>
          </cell>
        </row>
        <row r="1421">
          <cell r="A1421">
            <v>2005</v>
          </cell>
          <cell r="C1421" t="str">
            <v>IL</v>
          </cell>
          <cell r="D1421">
            <v>723298000</v>
          </cell>
          <cell r="G1421">
            <v>6221815000</v>
          </cell>
          <cell r="J1421">
            <v>86672000</v>
          </cell>
          <cell r="L1421">
            <v>1520583936</v>
          </cell>
          <cell r="M1421">
            <v>9335033856</v>
          </cell>
        </row>
        <row r="1422">
          <cell r="A1422">
            <v>2005</v>
          </cell>
          <cell r="C1422" t="str">
            <v>IN</v>
          </cell>
          <cell r="D1422">
            <v>668189000</v>
          </cell>
          <cell r="G1422">
            <v>3274186000</v>
          </cell>
          <cell r="J1422">
            <v>63369000</v>
          </cell>
          <cell r="L1422">
            <v>1363347968</v>
          </cell>
          <cell r="M1422">
            <v>5627227136</v>
          </cell>
        </row>
        <row r="1423">
          <cell r="A1423">
            <v>2005</v>
          </cell>
          <cell r="C1423" t="str">
            <v>IA</v>
          </cell>
          <cell r="D1423">
            <v>341597000</v>
          </cell>
          <cell r="G1423">
            <v>1944954000</v>
          </cell>
          <cell r="J1423">
            <v>12813000</v>
          </cell>
          <cell r="L1423">
            <v>669006976</v>
          </cell>
          <cell r="M1423">
            <v>3349773056</v>
          </cell>
        </row>
        <row r="1424">
          <cell r="A1424">
            <v>2005</v>
          </cell>
          <cell r="C1424" t="str">
            <v>KS</v>
          </cell>
          <cell r="D1424">
            <v>238009000</v>
          </cell>
          <cell r="G1424">
            <v>1781660000</v>
          </cell>
          <cell r="J1424">
            <v>25209000</v>
          </cell>
          <cell r="L1424">
            <v>471340992</v>
          </cell>
          <cell r="M1424">
            <v>2706727936</v>
          </cell>
        </row>
        <row r="1425">
          <cell r="A1425">
            <v>2005</v>
          </cell>
          <cell r="C1425" t="str">
            <v>KY</v>
          </cell>
          <cell r="D1425">
            <v>209110000</v>
          </cell>
          <cell r="G1425">
            <v>2124619000</v>
          </cell>
          <cell r="J1425">
            <v>28121000</v>
          </cell>
          <cell r="L1425">
            <v>449249984</v>
          </cell>
          <cell r="M1425">
            <v>3380754944</v>
          </cell>
        </row>
        <row r="1426">
          <cell r="A1426">
            <v>2005</v>
          </cell>
          <cell r="C1426" t="str">
            <v>LA</v>
          </cell>
          <cell r="D1426">
            <v>258556000</v>
          </cell>
          <cell r="G1426">
            <v>1914579000</v>
          </cell>
          <cell r="J1426">
            <v>29699000</v>
          </cell>
          <cell r="L1426">
            <v>557524992</v>
          </cell>
          <cell r="M1426">
            <v>2969352960</v>
          </cell>
        </row>
        <row r="1427">
          <cell r="A1427">
            <v>2005</v>
          </cell>
          <cell r="C1427" t="str">
            <v>ME</v>
          </cell>
          <cell r="D1427">
            <v>82882000</v>
          </cell>
          <cell r="G1427">
            <v>524967000</v>
          </cell>
          <cell r="J1427">
            <v>4503000</v>
          </cell>
          <cell r="L1427">
            <v>168539008</v>
          </cell>
          <cell r="M1427">
            <v>895408000</v>
          </cell>
        </row>
        <row r="1428">
          <cell r="A1428">
            <v>2005</v>
          </cell>
          <cell r="C1428" t="str">
            <v>MD</v>
          </cell>
          <cell r="D1428">
            <v>429887000</v>
          </cell>
          <cell r="G1428">
            <v>3138586000</v>
          </cell>
          <cell r="J1428">
            <v>16848000</v>
          </cell>
          <cell r="L1428">
            <v>783961024</v>
          </cell>
          <cell r="M1428">
            <v>5236636160</v>
          </cell>
        </row>
        <row r="1429">
          <cell r="A1429">
            <v>2005</v>
          </cell>
          <cell r="C1429" t="str">
            <v>MA</v>
          </cell>
          <cell r="D1429">
            <v>276138000</v>
          </cell>
          <cell r="G1429">
            <v>2587825000</v>
          </cell>
          <cell r="J1429">
            <v>76093000</v>
          </cell>
          <cell r="L1429">
            <v>644761984</v>
          </cell>
          <cell r="M1429">
            <v>4464159744</v>
          </cell>
        </row>
        <row r="1430">
          <cell r="A1430">
            <v>2005</v>
          </cell>
          <cell r="C1430" t="str">
            <v>MI</v>
          </cell>
          <cell r="D1430">
            <v>877762000</v>
          </cell>
          <cell r="G1430">
            <v>6126154000</v>
          </cell>
          <cell r="J1430">
            <v>96168000</v>
          </cell>
          <cell r="L1430">
            <v>1748820992</v>
          </cell>
          <cell r="M1430">
            <v>10913963008</v>
          </cell>
        </row>
        <row r="1431">
          <cell r="A1431">
            <v>2005</v>
          </cell>
          <cell r="C1431" t="str">
            <v>MN</v>
          </cell>
          <cell r="D1431">
            <v>360604000</v>
          </cell>
          <cell r="G1431">
            <v>2623746000</v>
          </cell>
          <cell r="J1431">
            <v>3999000</v>
          </cell>
          <cell r="L1431">
            <v>630217024</v>
          </cell>
          <cell r="M1431">
            <v>4230888960</v>
          </cell>
        </row>
        <row r="1432">
          <cell r="A1432">
            <v>2005</v>
          </cell>
          <cell r="C1432" t="str">
            <v>MS</v>
          </cell>
          <cell r="D1432">
            <v>207480000</v>
          </cell>
          <cell r="G1432">
            <v>1614704000</v>
          </cell>
          <cell r="J1432">
            <v>14503000</v>
          </cell>
          <cell r="L1432">
            <v>420548000</v>
          </cell>
          <cell r="M1432">
            <v>2524441088</v>
          </cell>
        </row>
        <row r="1433">
          <cell r="A1433">
            <v>2005</v>
          </cell>
          <cell r="C1433" t="str">
            <v>MO</v>
          </cell>
          <cell r="D1433">
            <v>511865000</v>
          </cell>
          <cell r="G1433">
            <v>2304435000</v>
          </cell>
          <cell r="J1433">
            <v>8712000</v>
          </cell>
          <cell r="L1433">
            <v>827219968</v>
          </cell>
          <cell r="M1433">
            <v>3909487104</v>
          </cell>
        </row>
        <row r="1434">
          <cell r="A1434">
            <v>2005</v>
          </cell>
          <cell r="C1434" t="str">
            <v>MT</v>
          </cell>
          <cell r="D1434">
            <v>88029000</v>
          </cell>
          <cell r="G1434">
            <v>505763000</v>
          </cell>
          <cell r="J1434">
            <v>244000</v>
          </cell>
          <cell r="L1434">
            <v>155130000</v>
          </cell>
          <cell r="M1434">
            <v>852310016</v>
          </cell>
        </row>
        <row r="1435">
          <cell r="A1435">
            <v>2005</v>
          </cell>
          <cell r="C1435" t="str">
            <v>NE</v>
          </cell>
          <cell r="D1435">
            <v>199697000</v>
          </cell>
          <cell r="G1435">
            <v>1053712000</v>
          </cell>
          <cell r="J1435">
            <v>67311000</v>
          </cell>
          <cell r="L1435">
            <v>512840992</v>
          </cell>
          <cell r="M1435">
            <v>1545405952</v>
          </cell>
        </row>
        <row r="1436">
          <cell r="A1436">
            <v>2005</v>
          </cell>
          <cell r="C1436" t="str">
            <v>NV</v>
          </cell>
          <cell r="D1436">
            <v>81197000</v>
          </cell>
          <cell r="G1436">
            <v>859616000</v>
          </cell>
          <cell r="J1436">
            <v>11672000</v>
          </cell>
          <cell r="L1436">
            <v>180692992</v>
          </cell>
          <cell r="M1436">
            <v>1350536960</v>
          </cell>
        </row>
        <row r="1437">
          <cell r="A1437">
            <v>2005</v>
          </cell>
          <cell r="C1437" t="str">
            <v>NH</v>
          </cell>
          <cell r="D1437">
            <v>131401000</v>
          </cell>
          <cell r="G1437">
            <v>473583000</v>
          </cell>
          <cell r="J1437">
            <v>48370000</v>
          </cell>
          <cell r="L1437">
            <v>329812992</v>
          </cell>
          <cell r="M1437">
            <v>868563008</v>
          </cell>
        </row>
        <row r="1438">
          <cell r="A1438">
            <v>2005</v>
          </cell>
          <cell r="C1438" t="str">
            <v>NJ</v>
          </cell>
          <cell r="D1438">
            <v>452203000</v>
          </cell>
          <cell r="G1438">
            <v>3741847000</v>
          </cell>
          <cell r="J1438">
            <v>70420000</v>
          </cell>
          <cell r="L1438">
            <v>926889024</v>
          </cell>
          <cell r="M1438">
            <v>6586478080</v>
          </cell>
        </row>
        <row r="1439">
          <cell r="A1439">
            <v>2005</v>
          </cell>
          <cell r="C1439" t="str">
            <v>NM</v>
          </cell>
          <cell r="D1439">
            <v>110930000</v>
          </cell>
          <cell r="G1439">
            <v>1444851000</v>
          </cell>
          <cell r="J1439">
            <v>8505000</v>
          </cell>
          <cell r="L1439">
            <v>251355008</v>
          </cell>
          <cell r="M1439">
            <v>1962407936</v>
          </cell>
        </row>
        <row r="1440">
          <cell r="A1440">
            <v>2005</v>
          </cell>
          <cell r="C1440" t="str">
            <v>NY</v>
          </cell>
          <cell r="D1440">
            <v>738930000</v>
          </cell>
          <cell r="G1440">
            <v>7574299000</v>
          </cell>
          <cell r="J1440">
            <v>136218000</v>
          </cell>
          <cell r="L1440">
            <v>1616578048</v>
          </cell>
          <cell r="M1440">
            <v>12047119360</v>
          </cell>
        </row>
        <row r="1441">
          <cell r="A1441">
            <v>2005</v>
          </cell>
          <cell r="C1441" t="str">
            <v>NC</v>
          </cell>
          <cell r="D1441">
            <v>1003821000</v>
          </cell>
          <cell r="G1441">
            <v>5476271000</v>
          </cell>
          <cell r="J1441">
            <v>157947000</v>
          </cell>
          <cell r="L1441">
            <v>2099476992</v>
          </cell>
          <cell r="M1441">
            <v>8458622976</v>
          </cell>
        </row>
        <row r="1442">
          <cell r="A1442">
            <v>2005</v>
          </cell>
          <cell r="C1442" t="str">
            <v>ND</v>
          </cell>
          <cell r="D1442">
            <v>77470000</v>
          </cell>
          <cell r="G1442">
            <v>498730000</v>
          </cell>
          <cell r="J1442">
            <v>9437000</v>
          </cell>
          <cell r="L1442">
            <v>185195008</v>
          </cell>
          <cell r="M1442">
            <v>764116992</v>
          </cell>
        </row>
        <row r="1443">
          <cell r="A1443">
            <v>2005</v>
          </cell>
          <cell r="C1443" t="str">
            <v>OH</v>
          </cell>
          <cell r="D1443">
            <v>799799000</v>
          </cell>
          <cell r="G1443">
            <v>5009323000</v>
          </cell>
          <cell r="J1443">
            <v>201184000</v>
          </cell>
          <cell r="L1443">
            <v>1948502016</v>
          </cell>
          <cell r="M1443">
            <v>9554809856</v>
          </cell>
        </row>
        <row r="1444">
          <cell r="A1444">
            <v>2005</v>
          </cell>
          <cell r="C1444" t="str">
            <v>OK</v>
          </cell>
          <cell r="D1444">
            <v>355415000</v>
          </cell>
          <cell r="G1444">
            <v>1766592000</v>
          </cell>
          <cell r="J1444">
            <v>33380000</v>
          </cell>
          <cell r="L1444">
            <v>761179008</v>
          </cell>
          <cell r="M1444">
            <v>3333403904</v>
          </cell>
        </row>
        <row r="1445">
          <cell r="A1445">
            <v>2005</v>
          </cell>
          <cell r="C1445" t="str">
            <v>OR</v>
          </cell>
          <cell r="D1445">
            <v>233571000</v>
          </cell>
          <cell r="G1445">
            <v>2012403000</v>
          </cell>
          <cell r="J1445">
            <v>118986000</v>
          </cell>
          <cell r="L1445">
            <v>727276032</v>
          </cell>
          <cell r="M1445">
            <v>3468145920</v>
          </cell>
        </row>
        <row r="1446">
          <cell r="A1446">
            <v>2005</v>
          </cell>
          <cell r="C1446" t="str">
            <v>PA</v>
          </cell>
          <cell r="D1446">
            <v>653316000</v>
          </cell>
          <cell r="G1446">
            <v>5426220000</v>
          </cell>
          <cell r="J1446">
            <v>55214000</v>
          </cell>
          <cell r="L1446">
            <v>1284025984</v>
          </cell>
          <cell r="M1446">
            <v>9245816832</v>
          </cell>
        </row>
        <row r="1447">
          <cell r="A1447">
            <v>2005</v>
          </cell>
          <cell r="C1447" t="str">
            <v>RI</v>
          </cell>
          <cell r="D1447">
            <v>81094000</v>
          </cell>
          <cell r="G1447">
            <v>415914000</v>
          </cell>
          <cell r="J1447">
            <v>10012000</v>
          </cell>
          <cell r="L1447">
            <v>166262000</v>
          </cell>
          <cell r="M1447">
            <v>678627008</v>
          </cell>
        </row>
        <row r="1448">
          <cell r="A1448">
            <v>2005</v>
          </cell>
          <cell r="C1448" t="str">
            <v>SC</v>
          </cell>
          <cell r="D1448">
            <v>285060000</v>
          </cell>
          <cell r="G1448">
            <v>2051604000</v>
          </cell>
          <cell r="J1448">
            <v>1158000</v>
          </cell>
          <cell r="L1448">
            <v>518768992</v>
          </cell>
          <cell r="M1448">
            <v>3739438080</v>
          </cell>
        </row>
        <row r="1449">
          <cell r="A1449">
            <v>2005</v>
          </cell>
          <cell r="C1449" t="str">
            <v>SD</v>
          </cell>
          <cell r="D1449">
            <v>50881000</v>
          </cell>
          <cell r="G1449">
            <v>327260000</v>
          </cell>
          <cell r="J1449">
            <v>2510000</v>
          </cell>
          <cell r="L1449">
            <v>96430000</v>
          </cell>
          <cell r="M1449">
            <v>583753984</v>
          </cell>
        </row>
        <row r="1450">
          <cell r="A1450">
            <v>2005</v>
          </cell>
          <cell r="C1450" t="str">
            <v>TN</v>
          </cell>
          <cell r="D1450">
            <v>226856000</v>
          </cell>
          <cell r="G1450">
            <v>2352533000</v>
          </cell>
          <cell r="J1450">
            <v>4838000</v>
          </cell>
          <cell r="L1450">
            <v>393721984</v>
          </cell>
          <cell r="M1450">
            <v>3638574080</v>
          </cell>
        </row>
        <row r="1451">
          <cell r="A1451">
            <v>2005</v>
          </cell>
          <cell r="C1451" t="str">
            <v>TX</v>
          </cell>
          <cell r="D1451">
            <v>944299000</v>
          </cell>
          <cell r="G1451">
            <v>11790289000</v>
          </cell>
          <cell r="J1451">
            <v>57916000</v>
          </cell>
          <cell r="L1451">
            <v>2079481984</v>
          </cell>
          <cell r="M1451">
            <v>20116772864</v>
          </cell>
        </row>
        <row r="1452">
          <cell r="A1452">
            <v>2005</v>
          </cell>
          <cell r="C1452" t="str">
            <v>US</v>
          </cell>
          <cell r="D1452">
            <v>17871607000</v>
          </cell>
          <cell r="G1452">
            <v>143502666000</v>
          </cell>
          <cell r="J1452">
            <v>2677300000</v>
          </cell>
          <cell r="L1452">
            <v>38723641344</v>
          </cell>
          <cell r="M1452">
            <v>237431291904</v>
          </cell>
        </row>
        <row r="1453">
          <cell r="A1453">
            <v>2005</v>
          </cell>
          <cell r="C1453" t="str">
            <v>UT</v>
          </cell>
          <cell r="D1453">
            <v>158658000</v>
          </cell>
          <cell r="G1453">
            <v>1895803000</v>
          </cell>
          <cell r="J1453">
            <v>21099000</v>
          </cell>
          <cell r="L1453">
            <v>351759008</v>
          </cell>
          <cell r="M1453">
            <v>2953497088</v>
          </cell>
        </row>
        <row r="1454">
          <cell r="A1454">
            <v>2005</v>
          </cell>
          <cell r="C1454" t="str">
            <v>VT</v>
          </cell>
          <cell r="D1454">
            <v>72793000</v>
          </cell>
          <cell r="G1454">
            <v>431139000</v>
          </cell>
          <cell r="J1454">
            <v>46152000</v>
          </cell>
          <cell r="L1454">
            <v>224910000</v>
          </cell>
          <cell r="M1454">
            <v>784764032</v>
          </cell>
        </row>
        <row r="1455">
          <cell r="A1455">
            <v>2005</v>
          </cell>
          <cell r="C1455" t="str">
            <v>VA</v>
          </cell>
          <cell r="D1455">
            <v>760759000</v>
          </cell>
          <cell r="G1455">
            <v>3561084000</v>
          </cell>
          <cell r="J1455">
            <v>194541000</v>
          </cell>
          <cell r="L1455">
            <v>1728302976</v>
          </cell>
          <cell r="M1455">
            <v>6037184000</v>
          </cell>
        </row>
        <row r="1456">
          <cell r="A1456">
            <v>2005</v>
          </cell>
          <cell r="C1456" t="str">
            <v>WA</v>
          </cell>
          <cell r="D1456">
            <v>395082000</v>
          </cell>
          <cell r="G1456">
            <v>3546224000</v>
          </cell>
          <cell r="J1456">
            <v>76216000</v>
          </cell>
          <cell r="L1456">
            <v>962291968</v>
          </cell>
          <cell r="M1456">
            <v>5687952896</v>
          </cell>
        </row>
        <row r="1457">
          <cell r="A1457">
            <v>2005</v>
          </cell>
          <cell r="C1457" t="str">
            <v>WV</v>
          </cell>
          <cell r="D1457">
            <v>143173000</v>
          </cell>
          <cell r="G1457">
            <v>794279000</v>
          </cell>
          <cell r="J1457">
            <v>33936000</v>
          </cell>
          <cell r="L1457">
            <v>338667008</v>
          </cell>
          <cell r="M1457">
            <v>1446580992</v>
          </cell>
        </row>
        <row r="1458">
          <cell r="A1458">
            <v>2005</v>
          </cell>
          <cell r="C1458" t="str">
            <v>WI</v>
          </cell>
          <cell r="D1458">
            <v>371537000</v>
          </cell>
          <cell r="G1458">
            <v>3569972000</v>
          </cell>
          <cell r="J1458">
            <v>84705000</v>
          </cell>
          <cell r="L1458">
            <v>872832000</v>
          </cell>
          <cell r="M1458">
            <v>5582874112</v>
          </cell>
        </row>
        <row r="1459">
          <cell r="A1459">
            <v>2005</v>
          </cell>
          <cell r="C1459" t="str">
            <v>WY</v>
          </cell>
          <cell r="D1459">
            <v>47874000</v>
          </cell>
          <cell r="G1459">
            <v>362062000</v>
          </cell>
          <cell r="J1459">
            <v>1097000</v>
          </cell>
          <cell r="L1459">
            <v>107257000</v>
          </cell>
          <cell r="M1459">
            <v>560307008</v>
          </cell>
        </row>
        <row r="1460">
          <cell r="A1460">
            <v>2006</v>
          </cell>
          <cell r="C1460" t="str">
            <v>AL</v>
          </cell>
          <cell r="D1460">
            <v>301999000</v>
          </cell>
          <cell r="G1460">
            <v>2826610000</v>
          </cell>
          <cell r="J1460">
            <v>101491000</v>
          </cell>
          <cell r="L1460">
            <v>780142016</v>
          </cell>
          <cell r="M1460">
            <v>5103770112</v>
          </cell>
        </row>
        <row r="1461">
          <cell r="A1461">
            <v>2006</v>
          </cell>
          <cell r="C1461" t="str">
            <v>AK</v>
          </cell>
          <cell r="D1461">
            <v>40469000</v>
          </cell>
          <cell r="G1461">
            <v>485350000</v>
          </cell>
          <cell r="J1461">
            <v>93000</v>
          </cell>
          <cell r="L1461">
            <v>78822000</v>
          </cell>
          <cell r="M1461">
            <v>687644032</v>
          </cell>
        </row>
        <row r="1462">
          <cell r="A1462">
            <v>2006</v>
          </cell>
          <cell r="C1462" t="str">
            <v>AZ</v>
          </cell>
          <cell r="D1462">
            <v>307105000</v>
          </cell>
          <cell r="G1462">
            <v>2829491000</v>
          </cell>
          <cell r="J1462">
            <v>28472000</v>
          </cell>
          <cell r="L1462">
            <v>686836992</v>
          </cell>
          <cell r="M1462">
            <v>4685245952</v>
          </cell>
        </row>
        <row r="1463">
          <cell r="A1463">
            <v>2006</v>
          </cell>
          <cell r="C1463" t="str">
            <v>AR</v>
          </cell>
          <cell r="D1463">
            <v>183327000</v>
          </cell>
          <cell r="G1463">
            <v>1488390000</v>
          </cell>
          <cell r="J1463">
            <v>26681000</v>
          </cell>
          <cell r="L1463">
            <v>406071008</v>
          </cell>
          <cell r="M1463">
            <v>2536067072</v>
          </cell>
        </row>
        <row r="1464">
          <cell r="A1464">
            <v>2006</v>
          </cell>
          <cell r="C1464" t="str">
            <v>CA</v>
          </cell>
          <cell r="D1464">
            <v>1732284000</v>
          </cell>
          <cell r="G1464">
            <v>19499315000</v>
          </cell>
          <cell r="J1464">
            <v>261329000</v>
          </cell>
          <cell r="L1464">
            <v>3626951936</v>
          </cell>
          <cell r="M1464">
            <v>31107334144</v>
          </cell>
        </row>
        <row r="1465">
          <cell r="A1465">
            <v>2006</v>
          </cell>
          <cell r="C1465" t="str">
            <v>CO</v>
          </cell>
          <cell r="D1465">
            <v>396940000</v>
          </cell>
          <cell r="G1465">
            <v>2479422000</v>
          </cell>
          <cell r="J1465">
            <v>49734000</v>
          </cell>
          <cell r="L1465">
            <v>874921024</v>
          </cell>
          <cell r="M1465">
            <v>4507246080</v>
          </cell>
        </row>
        <row r="1466">
          <cell r="A1466">
            <v>2006</v>
          </cell>
          <cell r="C1466" t="str">
            <v>CT</v>
          </cell>
          <cell r="D1466">
            <v>183075000</v>
          </cell>
          <cell r="G1466">
            <v>1682062000</v>
          </cell>
          <cell r="J1466">
            <v>97469000</v>
          </cell>
          <cell r="L1466">
            <v>539740032</v>
          </cell>
          <cell r="M1466">
            <v>2664588032</v>
          </cell>
        </row>
        <row r="1467">
          <cell r="A1467">
            <v>2006</v>
          </cell>
          <cell r="C1467" t="str">
            <v>DE</v>
          </cell>
          <cell r="D1467">
            <v>87834000</v>
          </cell>
          <cell r="G1467">
            <v>655218000</v>
          </cell>
          <cell r="J1467">
            <v>78040000</v>
          </cell>
          <cell r="L1467">
            <v>320601984</v>
          </cell>
          <cell r="M1467">
            <v>1082876032</v>
          </cell>
        </row>
        <row r="1468">
          <cell r="A1468">
            <v>2006</v>
          </cell>
          <cell r="C1468" t="str">
            <v>DC</v>
          </cell>
          <cell r="D1468">
            <v>4382000</v>
          </cell>
          <cell r="G1468">
            <v>107079000</v>
          </cell>
          <cell r="J1468">
            <v>0</v>
          </cell>
          <cell r="L1468">
            <v>7864000</v>
          </cell>
          <cell r="M1468">
            <v>130632000</v>
          </cell>
        </row>
        <row r="1469">
          <cell r="A1469">
            <v>2006</v>
          </cell>
          <cell r="C1469" t="str">
            <v>FL</v>
          </cell>
          <cell r="D1469">
            <v>590746000</v>
          </cell>
          <cell r="G1469">
            <v>5944917000</v>
          </cell>
          <cell r="J1469">
            <v>42626000</v>
          </cell>
          <cell r="L1469">
            <v>1301867008</v>
          </cell>
          <cell r="M1469">
            <v>9329220608</v>
          </cell>
        </row>
        <row r="1470">
          <cell r="A1470">
            <v>2006</v>
          </cell>
          <cell r="C1470" t="str">
            <v>GA</v>
          </cell>
          <cell r="D1470">
            <v>505669000</v>
          </cell>
          <cell r="G1470">
            <v>3658166000</v>
          </cell>
          <cell r="J1470">
            <v>25510000</v>
          </cell>
          <cell r="L1470">
            <v>922388992</v>
          </cell>
          <cell r="M1470">
            <v>5753783808</v>
          </cell>
        </row>
        <row r="1471">
          <cell r="A1471">
            <v>2006</v>
          </cell>
          <cell r="C1471" t="str">
            <v>HI</v>
          </cell>
          <cell r="D1471">
            <v>70630000</v>
          </cell>
          <cell r="G1471">
            <v>802168000</v>
          </cell>
          <cell r="J1471">
            <v>29339000</v>
          </cell>
          <cell r="L1471">
            <v>161346000</v>
          </cell>
          <cell r="M1471">
            <v>1041051008</v>
          </cell>
        </row>
        <row r="1472">
          <cell r="A1472">
            <v>2006</v>
          </cell>
          <cell r="C1472" t="str">
            <v>ID</v>
          </cell>
          <cell r="D1472">
            <v>88932000</v>
          </cell>
          <cell r="G1472">
            <v>679745000</v>
          </cell>
          <cell r="J1472">
            <v>12436000</v>
          </cell>
          <cell r="L1472">
            <v>225572992</v>
          </cell>
          <cell r="M1472">
            <v>1104376064</v>
          </cell>
        </row>
        <row r="1473">
          <cell r="A1473">
            <v>2006</v>
          </cell>
          <cell r="C1473" t="str">
            <v>IL</v>
          </cell>
          <cell r="D1473">
            <v>759551000</v>
          </cell>
          <cell r="G1473">
            <v>6287503000</v>
          </cell>
          <cell r="J1473">
            <v>95761000</v>
          </cell>
          <cell r="L1473">
            <v>1587526016</v>
          </cell>
          <cell r="M1473">
            <v>9604842496</v>
          </cell>
        </row>
        <row r="1474">
          <cell r="A1474">
            <v>2006</v>
          </cell>
          <cell r="C1474" t="str">
            <v>IN</v>
          </cell>
          <cell r="D1474">
            <v>690762000</v>
          </cell>
          <cell r="G1474">
            <v>3408920000</v>
          </cell>
          <cell r="J1474">
            <v>55676000</v>
          </cell>
          <cell r="L1474">
            <v>1376077952</v>
          </cell>
          <cell r="M1474">
            <v>5801217024</v>
          </cell>
        </row>
        <row r="1475">
          <cell r="A1475">
            <v>2006</v>
          </cell>
          <cell r="C1475" t="str">
            <v>IA</v>
          </cell>
          <cell r="D1475">
            <v>354580000</v>
          </cell>
          <cell r="G1475">
            <v>2143407000</v>
          </cell>
          <cell r="J1475">
            <v>14400000</v>
          </cell>
          <cell r="L1475">
            <v>699123008</v>
          </cell>
          <cell r="M1475">
            <v>3663703040</v>
          </cell>
        </row>
        <row r="1476">
          <cell r="A1476">
            <v>2006</v>
          </cell>
          <cell r="C1476" t="str">
            <v>KS</v>
          </cell>
          <cell r="D1476">
            <v>253600000</v>
          </cell>
          <cell r="G1476">
            <v>1862256000</v>
          </cell>
          <cell r="J1476">
            <v>49646000</v>
          </cell>
          <cell r="L1476">
            <v>550640000</v>
          </cell>
          <cell r="M1476">
            <v>2894736896</v>
          </cell>
        </row>
        <row r="1477">
          <cell r="A1477">
            <v>2006</v>
          </cell>
          <cell r="C1477" t="str">
            <v>KY</v>
          </cell>
          <cell r="D1477">
            <v>221635000</v>
          </cell>
          <cell r="G1477">
            <v>2314433000</v>
          </cell>
          <cell r="J1477">
            <v>9553000</v>
          </cell>
          <cell r="L1477">
            <v>435599008</v>
          </cell>
          <cell r="M1477">
            <v>3656350976</v>
          </cell>
        </row>
        <row r="1478">
          <cell r="A1478">
            <v>2006</v>
          </cell>
          <cell r="C1478" t="str">
            <v>LA</v>
          </cell>
          <cell r="D1478">
            <v>254401000</v>
          </cell>
          <cell r="G1478">
            <v>1973373000</v>
          </cell>
          <cell r="J1478">
            <v>17072000</v>
          </cell>
          <cell r="L1478">
            <v>545592000</v>
          </cell>
          <cell r="M1478">
            <v>3076861952</v>
          </cell>
        </row>
        <row r="1479">
          <cell r="A1479">
            <v>2006</v>
          </cell>
          <cell r="C1479" t="str">
            <v>ME</v>
          </cell>
          <cell r="D1479">
            <v>91909000</v>
          </cell>
          <cell r="G1479">
            <v>539447000</v>
          </cell>
          <cell r="J1479">
            <v>24560000</v>
          </cell>
          <cell r="L1479">
            <v>224475008</v>
          </cell>
          <cell r="M1479">
            <v>919713024</v>
          </cell>
        </row>
        <row r="1480">
          <cell r="A1480">
            <v>2006</v>
          </cell>
          <cell r="C1480" t="str">
            <v>MD</v>
          </cell>
          <cell r="D1480">
            <v>445450000</v>
          </cell>
          <cell r="G1480">
            <v>3339017000</v>
          </cell>
          <cell r="J1480">
            <v>27478000</v>
          </cell>
          <cell r="L1480">
            <v>840176000</v>
          </cell>
          <cell r="M1480">
            <v>5540582912</v>
          </cell>
        </row>
        <row r="1481">
          <cell r="A1481">
            <v>2006</v>
          </cell>
          <cell r="C1481" t="str">
            <v>MA</v>
          </cell>
          <cell r="D1481">
            <v>308158000</v>
          </cell>
          <cell r="G1481">
            <v>2828447000</v>
          </cell>
          <cell r="J1481">
            <v>136082000</v>
          </cell>
          <cell r="L1481">
            <v>804814016</v>
          </cell>
          <cell r="M1481">
            <v>4873091072</v>
          </cell>
        </row>
        <row r="1482">
          <cell r="A1482">
            <v>2006</v>
          </cell>
          <cell r="C1482" t="str">
            <v>MI</v>
          </cell>
          <cell r="D1482">
            <v>910637000</v>
          </cell>
          <cell r="G1482">
            <v>6405322000</v>
          </cell>
          <cell r="J1482">
            <v>43554000</v>
          </cell>
          <cell r="L1482">
            <v>1720891008</v>
          </cell>
          <cell r="M1482">
            <v>11718081536</v>
          </cell>
        </row>
        <row r="1483">
          <cell r="A1483">
            <v>2006</v>
          </cell>
          <cell r="C1483" t="str">
            <v>MN</v>
          </cell>
          <cell r="D1483">
            <v>392573000</v>
          </cell>
          <cell r="G1483">
            <v>2881064000</v>
          </cell>
          <cell r="J1483">
            <v>3137000</v>
          </cell>
          <cell r="L1483">
            <v>672110016</v>
          </cell>
          <cell r="M1483">
            <v>4585084928</v>
          </cell>
        </row>
        <row r="1484">
          <cell r="A1484">
            <v>2006</v>
          </cell>
          <cell r="C1484" t="str">
            <v>MS</v>
          </cell>
          <cell r="D1484">
            <v>228165000</v>
          </cell>
          <cell r="G1484">
            <v>1665623000</v>
          </cell>
          <cell r="J1484">
            <v>5300000</v>
          </cell>
          <cell r="L1484">
            <v>434076000</v>
          </cell>
          <cell r="M1484">
            <v>2740207104</v>
          </cell>
        </row>
        <row r="1485">
          <cell r="A1485">
            <v>2006</v>
          </cell>
          <cell r="C1485" t="str">
            <v>MO</v>
          </cell>
          <cell r="D1485">
            <v>538230000</v>
          </cell>
          <cell r="G1485">
            <v>2432883000</v>
          </cell>
          <cell r="J1485">
            <v>21971000</v>
          </cell>
          <cell r="L1485">
            <v>923841024</v>
          </cell>
          <cell r="M1485">
            <v>4163286016</v>
          </cell>
        </row>
        <row r="1486">
          <cell r="A1486">
            <v>2006</v>
          </cell>
          <cell r="C1486" t="str">
            <v>MT</v>
          </cell>
          <cell r="D1486">
            <v>96043000</v>
          </cell>
          <cell r="G1486">
            <v>537959000</v>
          </cell>
          <cell r="J1486">
            <v>6000</v>
          </cell>
          <cell r="L1486">
            <v>171040000</v>
          </cell>
          <cell r="M1486">
            <v>932614016</v>
          </cell>
        </row>
        <row r="1487">
          <cell r="A1487">
            <v>2006</v>
          </cell>
          <cell r="C1487" t="str">
            <v>NE</v>
          </cell>
          <cell r="D1487">
            <v>220244000</v>
          </cell>
          <cell r="G1487">
            <v>1139445000</v>
          </cell>
          <cell r="J1487">
            <v>55834000</v>
          </cell>
          <cell r="L1487">
            <v>522736000</v>
          </cell>
          <cell r="M1487">
            <v>1619956992</v>
          </cell>
        </row>
        <row r="1488">
          <cell r="A1488">
            <v>2006</v>
          </cell>
          <cell r="C1488" t="str">
            <v>NV</v>
          </cell>
          <cell r="D1488">
            <v>89857000</v>
          </cell>
          <cell r="G1488">
            <v>927152000</v>
          </cell>
          <cell r="J1488">
            <v>50451000</v>
          </cell>
          <cell r="L1488">
            <v>270680992</v>
          </cell>
          <cell r="M1488">
            <v>1454946944</v>
          </cell>
        </row>
        <row r="1489">
          <cell r="A1489">
            <v>2006</v>
          </cell>
          <cell r="C1489" t="str">
            <v>NH</v>
          </cell>
          <cell r="D1489">
            <v>141347000</v>
          </cell>
          <cell r="G1489">
            <v>492428000</v>
          </cell>
          <cell r="J1489">
            <v>88260000</v>
          </cell>
          <cell r="L1489">
            <v>431740992</v>
          </cell>
          <cell r="M1489">
            <v>945971008</v>
          </cell>
        </row>
        <row r="1490">
          <cell r="A1490">
            <v>2006</v>
          </cell>
          <cell r="C1490" t="str">
            <v>NJ</v>
          </cell>
          <cell r="D1490">
            <v>475367000</v>
          </cell>
          <cell r="G1490">
            <v>3894945000</v>
          </cell>
          <cell r="J1490">
            <v>56764000</v>
          </cell>
          <cell r="L1490">
            <v>940918976</v>
          </cell>
          <cell r="M1490">
            <v>6686422016</v>
          </cell>
        </row>
        <row r="1491">
          <cell r="A1491">
            <v>2006</v>
          </cell>
          <cell r="C1491" t="str">
            <v>NM</v>
          </cell>
          <cell r="D1491">
            <v>119983000</v>
          </cell>
          <cell r="G1491">
            <v>1512493000</v>
          </cell>
          <cell r="J1491">
            <v>2292000</v>
          </cell>
          <cell r="L1491">
            <v>260636992</v>
          </cell>
          <cell r="M1491">
            <v>2256503040</v>
          </cell>
        </row>
        <row r="1492">
          <cell r="A1492">
            <v>2006</v>
          </cell>
          <cell r="C1492" t="str">
            <v>NY</v>
          </cell>
          <cell r="D1492">
            <v>779085000</v>
          </cell>
          <cell r="G1492">
            <v>8040946000</v>
          </cell>
          <cell r="J1492">
            <v>90304000</v>
          </cell>
          <cell r="L1492">
            <v>1618027008</v>
          </cell>
          <cell r="M1492">
            <v>12370511872</v>
          </cell>
        </row>
        <row r="1493">
          <cell r="A1493">
            <v>2006</v>
          </cell>
          <cell r="C1493" t="str">
            <v>NC</v>
          </cell>
          <cell r="D1493">
            <v>1047720000</v>
          </cell>
          <cell r="G1493">
            <v>5774754000</v>
          </cell>
          <cell r="J1493">
            <v>243338000</v>
          </cell>
          <cell r="L1493">
            <v>2517167104</v>
          </cell>
          <cell r="M1493">
            <v>8644196352</v>
          </cell>
        </row>
        <row r="1494">
          <cell r="A1494">
            <v>2006</v>
          </cell>
          <cell r="C1494" t="str">
            <v>ND</v>
          </cell>
          <cell r="D1494">
            <v>82745000</v>
          </cell>
          <cell r="G1494">
            <v>526449000</v>
          </cell>
          <cell r="J1494">
            <v>10255000</v>
          </cell>
          <cell r="L1494">
            <v>193658000</v>
          </cell>
          <cell r="M1494">
            <v>853649024</v>
          </cell>
        </row>
        <row r="1495">
          <cell r="A1495">
            <v>2006</v>
          </cell>
          <cell r="C1495" t="str">
            <v>OH</v>
          </cell>
          <cell r="D1495">
            <v>825237000</v>
          </cell>
          <cell r="G1495">
            <v>5386696000</v>
          </cell>
          <cell r="J1495">
            <v>165901000</v>
          </cell>
          <cell r="L1495">
            <v>1947651968</v>
          </cell>
          <cell r="M1495">
            <v>10230107136</v>
          </cell>
        </row>
        <row r="1496">
          <cell r="A1496">
            <v>2006</v>
          </cell>
          <cell r="C1496" t="str">
            <v>OK</v>
          </cell>
          <cell r="D1496">
            <v>376890000</v>
          </cell>
          <cell r="G1496">
            <v>1943384000</v>
          </cell>
          <cell r="J1496">
            <v>57361000</v>
          </cell>
          <cell r="L1496">
            <v>841595008</v>
          </cell>
          <cell r="M1496">
            <v>3341187072</v>
          </cell>
        </row>
        <row r="1497">
          <cell r="A1497">
            <v>2006</v>
          </cell>
          <cell r="C1497" t="str">
            <v>OR</v>
          </cell>
          <cell r="D1497">
            <v>245706000</v>
          </cell>
          <cell r="G1497">
            <v>2246681000</v>
          </cell>
          <cell r="J1497">
            <v>30528000</v>
          </cell>
          <cell r="L1497">
            <v>592590976</v>
          </cell>
          <cell r="M1497">
            <v>3855674880</v>
          </cell>
        </row>
        <row r="1498">
          <cell r="A1498">
            <v>2006</v>
          </cell>
          <cell r="C1498" t="str">
            <v>PA</v>
          </cell>
          <cell r="D1498">
            <v>713495000</v>
          </cell>
          <cell r="G1498">
            <v>5376118000</v>
          </cell>
          <cell r="J1498">
            <v>94547000</v>
          </cell>
          <cell r="L1498">
            <v>1478237952</v>
          </cell>
          <cell r="M1498">
            <v>9347802112</v>
          </cell>
        </row>
        <row r="1499">
          <cell r="A1499">
            <v>2006</v>
          </cell>
          <cell r="C1499" t="str">
            <v>RI</v>
          </cell>
          <cell r="D1499">
            <v>82619000</v>
          </cell>
          <cell r="G1499">
            <v>449727000</v>
          </cell>
          <cell r="J1499">
            <v>48631000</v>
          </cell>
          <cell r="L1499">
            <v>248784000</v>
          </cell>
          <cell r="M1499">
            <v>737987008</v>
          </cell>
        </row>
        <row r="1500">
          <cell r="A1500">
            <v>2006</v>
          </cell>
          <cell r="C1500" t="str">
            <v>SC</v>
          </cell>
          <cell r="D1500">
            <v>309024000</v>
          </cell>
          <cell r="G1500">
            <v>2194717000</v>
          </cell>
          <cell r="J1500">
            <v>1306000</v>
          </cell>
          <cell r="L1500">
            <v>557675008</v>
          </cell>
          <cell r="M1500">
            <v>4096432128</v>
          </cell>
        </row>
        <row r="1501">
          <cell r="A1501">
            <v>2006</v>
          </cell>
          <cell r="C1501" t="str">
            <v>SD</v>
          </cell>
          <cell r="D1501">
            <v>54155000</v>
          </cell>
          <cell r="G1501">
            <v>336720000</v>
          </cell>
          <cell r="J1501">
            <v>16999000</v>
          </cell>
          <cell r="L1501">
            <v>131494000</v>
          </cell>
          <cell r="M1501">
            <v>565155968</v>
          </cell>
        </row>
        <row r="1502">
          <cell r="A1502">
            <v>2006</v>
          </cell>
          <cell r="C1502" t="str">
            <v>TN</v>
          </cell>
          <cell r="D1502">
            <v>238385000</v>
          </cell>
          <cell r="G1502">
            <v>2473183000</v>
          </cell>
          <cell r="J1502">
            <v>121000</v>
          </cell>
          <cell r="L1502">
            <v>400184992</v>
          </cell>
          <cell r="M1502">
            <v>3847971072</v>
          </cell>
        </row>
        <row r="1503">
          <cell r="A1503">
            <v>2006</v>
          </cell>
          <cell r="C1503" t="str">
            <v>TX</v>
          </cell>
          <cell r="D1503">
            <v>988518000</v>
          </cell>
          <cell r="G1503">
            <v>12695348000</v>
          </cell>
          <cell r="J1503">
            <v>100313000</v>
          </cell>
          <cell r="L1503">
            <v>2293191936</v>
          </cell>
          <cell r="M1503">
            <v>20857321472</v>
          </cell>
        </row>
        <row r="1504">
          <cell r="A1504">
            <v>2006</v>
          </cell>
          <cell r="C1504" t="str">
            <v>US</v>
          </cell>
          <cell r="D1504">
            <v>18900491000</v>
          </cell>
          <cell r="G1504">
            <v>152177125000</v>
          </cell>
          <cell r="J1504">
            <v>2842185000</v>
          </cell>
          <cell r="L1504">
            <v>41009864704</v>
          </cell>
          <cell r="M1504">
            <v>250670432256</v>
          </cell>
        </row>
        <row r="1505">
          <cell r="A1505">
            <v>2006</v>
          </cell>
          <cell r="C1505" t="str">
            <v>UT</v>
          </cell>
          <cell r="D1505">
            <v>157389000</v>
          </cell>
          <cell r="G1505">
            <v>2068653000</v>
          </cell>
          <cell r="J1505">
            <v>25609000</v>
          </cell>
          <cell r="L1505">
            <v>349928000</v>
          </cell>
          <cell r="M1505">
            <v>3290031104</v>
          </cell>
        </row>
        <row r="1506">
          <cell r="A1506">
            <v>2006</v>
          </cell>
          <cell r="C1506" t="str">
            <v>VT</v>
          </cell>
          <cell r="D1506">
            <v>79540000</v>
          </cell>
          <cell r="G1506">
            <v>463416000</v>
          </cell>
          <cell r="J1506">
            <v>83660000</v>
          </cell>
          <cell r="L1506">
            <v>308184992</v>
          </cell>
          <cell r="M1506">
            <v>866750976</v>
          </cell>
        </row>
        <row r="1507">
          <cell r="A1507">
            <v>2006</v>
          </cell>
          <cell r="C1507" t="str">
            <v>VA</v>
          </cell>
          <cell r="D1507">
            <v>825735000</v>
          </cell>
          <cell r="G1507">
            <v>3798793000</v>
          </cell>
          <cell r="J1507">
            <v>132931000</v>
          </cell>
          <cell r="L1507">
            <v>1755817984</v>
          </cell>
          <cell r="M1507">
            <v>6855555072</v>
          </cell>
        </row>
        <row r="1508">
          <cell r="A1508">
            <v>2006</v>
          </cell>
          <cell r="C1508" t="str">
            <v>WA</v>
          </cell>
          <cell r="D1508">
            <v>404487000</v>
          </cell>
          <cell r="G1508">
            <v>3725088000</v>
          </cell>
          <cell r="J1508">
            <v>64038000</v>
          </cell>
          <cell r="L1508">
            <v>954905024</v>
          </cell>
          <cell r="M1508">
            <v>6041988096</v>
          </cell>
        </row>
        <row r="1509">
          <cell r="A1509">
            <v>2006</v>
          </cell>
          <cell r="C1509" t="str">
            <v>WV</v>
          </cell>
          <cell r="D1509">
            <v>167255000</v>
          </cell>
          <cell r="G1509">
            <v>910760000</v>
          </cell>
          <cell r="J1509">
            <v>39958000</v>
          </cell>
          <cell r="L1509">
            <v>392156000</v>
          </cell>
          <cell r="M1509">
            <v>1663172992</v>
          </cell>
        </row>
        <row r="1510">
          <cell r="A1510">
            <v>2006</v>
          </cell>
          <cell r="C1510" t="str">
            <v>WI</v>
          </cell>
          <cell r="D1510">
            <v>387444000</v>
          </cell>
          <cell r="G1510">
            <v>3675733000</v>
          </cell>
          <cell r="J1510">
            <v>114283000</v>
          </cell>
          <cell r="L1510">
            <v>954100992</v>
          </cell>
          <cell r="M1510">
            <v>5766966784</v>
          </cell>
        </row>
        <row r="1511">
          <cell r="A1511">
            <v>2006</v>
          </cell>
          <cell r="C1511" t="str">
            <v>WY</v>
          </cell>
          <cell r="D1511">
            <v>49178000</v>
          </cell>
          <cell r="G1511">
            <v>365909000</v>
          </cell>
          <cell r="J1511">
            <v>11085000</v>
          </cell>
          <cell r="L1511">
            <v>128691000</v>
          </cell>
          <cell r="M1511">
            <v>569964992</v>
          </cell>
        </row>
        <row r="1512">
          <cell r="A1512">
            <v>2007</v>
          </cell>
          <cell r="C1512" t="str">
            <v>AL</v>
          </cell>
          <cell r="D1512">
            <v>298862000</v>
          </cell>
          <cell r="G1512">
            <v>3368707000</v>
          </cell>
          <cell r="J1512">
            <v>76145000</v>
          </cell>
          <cell r="L1512">
            <v>741708992</v>
          </cell>
          <cell r="M1512">
            <v>6015863808</v>
          </cell>
        </row>
        <row r="1513">
          <cell r="A1513">
            <v>2007</v>
          </cell>
          <cell r="C1513" t="str">
            <v>AK</v>
          </cell>
          <cell r="D1513">
            <v>41483000</v>
          </cell>
          <cell r="G1513">
            <v>516311000</v>
          </cell>
          <cell r="J1513">
            <v>136000</v>
          </cell>
          <cell r="L1513">
            <v>81478000</v>
          </cell>
          <cell r="M1513">
            <v>752977984</v>
          </cell>
        </row>
        <row r="1514">
          <cell r="A1514">
            <v>2007</v>
          </cell>
          <cell r="C1514" t="str">
            <v>AZ</v>
          </cell>
          <cell r="D1514">
            <v>330744000</v>
          </cell>
          <cell r="G1514">
            <v>3040627000</v>
          </cell>
          <cell r="J1514">
            <v>54649000</v>
          </cell>
          <cell r="L1514">
            <v>781020992</v>
          </cell>
          <cell r="M1514">
            <v>5176875008</v>
          </cell>
        </row>
        <row r="1515">
          <cell r="A1515">
            <v>2007</v>
          </cell>
          <cell r="C1515" t="str">
            <v>AR</v>
          </cell>
          <cell r="D1515">
            <v>226187000</v>
          </cell>
          <cell r="G1515">
            <v>1568246000</v>
          </cell>
          <cell r="J1515">
            <v>68085000</v>
          </cell>
          <cell r="L1515">
            <v>548964992</v>
          </cell>
          <cell r="M1515">
            <v>2670387968</v>
          </cell>
        </row>
        <row r="1516">
          <cell r="A1516">
            <v>2007</v>
          </cell>
          <cell r="C1516" t="str">
            <v>CA</v>
          </cell>
          <cell r="D1516">
            <v>1906457000</v>
          </cell>
          <cell r="G1516">
            <v>21000188000</v>
          </cell>
          <cell r="J1516">
            <v>427271000</v>
          </cell>
          <cell r="L1516">
            <v>4248647936</v>
          </cell>
          <cell r="M1516">
            <v>34157713408</v>
          </cell>
        </row>
        <row r="1517">
          <cell r="A1517">
            <v>2007</v>
          </cell>
          <cell r="C1517" t="str">
            <v>CO</v>
          </cell>
          <cell r="D1517">
            <v>419645000</v>
          </cell>
          <cell r="G1517">
            <v>2635823000</v>
          </cell>
          <cell r="J1517">
            <v>86515000</v>
          </cell>
          <cell r="L1517">
            <v>999419008</v>
          </cell>
          <cell r="M1517">
            <v>5145271808</v>
          </cell>
        </row>
        <row r="1518">
          <cell r="A1518">
            <v>2007</v>
          </cell>
          <cell r="C1518" t="str">
            <v>CT</v>
          </cell>
          <cell r="D1518">
            <v>198184000</v>
          </cell>
          <cell r="G1518">
            <v>1615494000</v>
          </cell>
          <cell r="J1518">
            <v>18891000</v>
          </cell>
          <cell r="L1518">
            <v>401438016</v>
          </cell>
          <cell r="M1518">
            <v>2804402944</v>
          </cell>
        </row>
        <row r="1519">
          <cell r="A1519">
            <v>2007</v>
          </cell>
          <cell r="C1519" t="str">
            <v>DE</v>
          </cell>
          <cell r="D1519">
            <v>91726000</v>
          </cell>
          <cell r="G1519">
            <v>679438000</v>
          </cell>
          <cell r="J1519">
            <v>53466000</v>
          </cell>
          <cell r="L1519">
            <v>285584000</v>
          </cell>
          <cell r="M1519">
            <v>1193401984</v>
          </cell>
        </row>
        <row r="1520">
          <cell r="A1520">
            <v>2007</v>
          </cell>
          <cell r="C1520" t="str">
            <v>DC</v>
          </cell>
          <cell r="D1520">
            <v>4423000</v>
          </cell>
          <cell r="G1520">
            <v>118780000</v>
          </cell>
          <cell r="J1520">
            <v>0</v>
          </cell>
          <cell r="L1520">
            <v>8681000</v>
          </cell>
          <cell r="M1520">
            <v>144136992</v>
          </cell>
        </row>
        <row r="1521">
          <cell r="A1521">
            <v>2007</v>
          </cell>
          <cell r="C1521" t="str">
            <v>FL</v>
          </cell>
          <cell r="D1521">
            <v>654904000</v>
          </cell>
          <cell r="G1521">
            <v>6463388000</v>
          </cell>
          <cell r="J1521">
            <v>38961000</v>
          </cell>
          <cell r="L1521">
            <v>1408436992</v>
          </cell>
          <cell r="M1521">
            <v>10250784768</v>
          </cell>
        </row>
        <row r="1522">
          <cell r="A1522">
            <v>2007</v>
          </cell>
          <cell r="C1522" t="str">
            <v>GA</v>
          </cell>
          <cell r="D1522">
            <v>583396000</v>
          </cell>
          <cell r="G1522">
            <v>3865493000</v>
          </cell>
          <cell r="J1522">
            <v>28817000</v>
          </cell>
          <cell r="L1522">
            <v>1049534976</v>
          </cell>
          <cell r="M1522">
            <v>6061184000</v>
          </cell>
        </row>
        <row r="1523">
          <cell r="A1523">
            <v>2007</v>
          </cell>
          <cell r="C1523" t="str">
            <v>HI</v>
          </cell>
          <cell r="D1523">
            <v>74711000</v>
          </cell>
          <cell r="G1523">
            <v>866981000</v>
          </cell>
          <cell r="J1523">
            <v>37028000</v>
          </cell>
          <cell r="L1523">
            <v>187304992</v>
          </cell>
          <cell r="M1523">
            <v>1151385984</v>
          </cell>
        </row>
        <row r="1524">
          <cell r="A1524">
            <v>2007</v>
          </cell>
          <cell r="C1524" t="str">
            <v>ID</v>
          </cell>
          <cell r="D1524">
            <v>95155000</v>
          </cell>
          <cell r="G1524">
            <v>695252000</v>
          </cell>
          <cell r="J1524">
            <v>24955000</v>
          </cell>
          <cell r="L1524">
            <v>250959008</v>
          </cell>
          <cell r="M1524">
            <v>1146948992</v>
          </cell>
        </row>
        <row r="1525">
          <cell r="A1525">
            <v>2007</v>
          </cell>
          <cell r="C1525" t="str">
            <v>IL</v>
          </cell>
          <cell r="D1525">
            <v>820780000</v>
          </cell>
          <cell r="G1525">
            <v>6371303000</v>
          </cell>
          <cell r="J1525">
            <v>245114000</v>
          </cell>
          <cell r="L1525">
            <v>1971986048</v>
          </cell>
          <cell r="M1525">
            <v>9694550016</v>
          </cell>
        </row>
        <row r="1526">
          <cell r="A1526">
            <v>2007</v>
          </cell>
          <cell r="C1526" t="str">
            <v>IN</v>
          </cell>
          <cell r="D1526">
            <v>718147000</v>
          </cell>
          <cell r="G1526">
            <v>3564832000</v>
          </cell>
          <cell r="J1526">
            <v>75209000</v>
          </cell>
          <cell r="L1526">
            <v>1467421952</v>
          </cell>
          <cell r="M1526">
            <v>6168697856</v>
          </cell>
        </row>
        <row r="1527">
          <cell r="A1527">
            <v>2007</v>
          </cell>
          <cell r="C1527" t="str">
            <v>IA</v>
          </cell>
          <cell r="D1527">
            <v>381895000</v>
          </cell>
          <cell r="G1527">
            <v>2163654000</v>
          </cell>
          <cell r="J1527">
            <v>37257000</v>
          </cell>
          <cell r="L1527">
            <v>796145024</v>
          </cell>
          <cell r="M1527">
            <v>3667354880</v>
          </cell>
        </row>
        <row r="1528">
          <cell r="A1528">
            <v>2007</v>
          </cell>
          <cell r="C1528" t="str">
            <v>KS</v>
          </cell>
          <cell r="D1528">
            <v>248262000</v>
          </cell>
          <cell r="G1528">
            <v>1939637000</v>
          </cell>
          <cell r="J1528">
            <v>72146000</v>
          </cell>
          <cell r="L1528">
            <v>596240000</v>
          </cell>
          <cell r="M1528">
            <v>3053815040</v>
          </cell>
        </row>
        <row r="1529">
          <cell r="A1529">
            <v>2007</v>
          </cell>
          <cell r="C1529" t="str">
            <v>KY</v>
          </cell>
          <cell r="D1529">
            <v>234203000</v>
          </cell>
          <cell r="G1529">
            <v>2503964000</v>
          </cell>
          <cell r="J1529">
            <v>11711000</v>
          </cell>
          <cell r="L1529">
            <v>462180992</v>
          </cell>
          <cell r="M1529">
            <v>4033816064</v>
          </cell>
        </row>
        <row r="1530">
          <cell r="A1530">
            <v>2007</v>
          </cell>
          <cell r="C1530" t="str">
            <v>LA</v>
          </cell>
          <cell r="D1530">
            <v>285013000</v>
          </cell>
          <cell r="G1530">
            <v>2255881000</v>
          </cell>
          <cell r="J1530">
            <v>36405000</v>
          </cell>
          <cell r="L1530">
            <v>630076992</v>
          </cell>
          <cell r="M1530">
            <v>3176754944</v>
          </cell>
        </row>
        <row r="1531">
          <cell r="A1531">
            <v>2007</v>
          </cell>
          <cell r="C1531" t="str">
            <v>ME</v>
          </cell>
          <cell r="D1531">
            <v>93004000</v>
          </cell>
          <cell r="G1531">
            <v>566305000</v>
          </cell>
          <cell r="J1531">
            <v>44692000</v>
          </cell>
          <cell r="L1531">
            <v>265187008</v>
          </cell>
          <cell r="M1531">
            <v>959169984</v>
          </cell>
        </row>
        <row r="1532">
          <cell r="A1532">
            <v>2007</v>
          </cell>
          <cell r="C1532" t="str">
            <v>MD</v>
          </cell>
          <cell r="D1532">
            <v>489704000</v>
          </cell>
          <cell r="G1532">
            <v>3533883000</v>
          </cell>
          <cell r="J1532">
            <v>27850000</v>
          </cell>
          <cell r="L1532">
            <v>895315968</v>
          </cell>
          <cell r="M1532">
            <v>5898445824</v>
          </cell>
        </row>
        <row r="1533">
          <cell r="A1533">
            <v>2007</v>
          </cell>
          <cell r="C1533" t="str">
            <v>MA</v>
          </cell>
          <cell r="D1533">
            <v>324623000</v>
          </cell>
          <cell r="G1533">
            <v>2973915000</v>
          </cell>
          <cell r="J1533">
            <v>101217000</v>
          </cell>
          <cell r="L1533">
            <v>771113024</v>
          </cell>
          <cell r="M1533">
            <v>5282677760</v>
          </cell>
        </row>
        <row r="1534">
          <cell r="A1534">
            <v>2007</v>
          </cell>
          <cell r="C1534" t="str">
            <v>MI</v>
          </cell>
          <cell r="D1534">
            <v>933100000</v>
          </cell>
          <cell r="G1534">
            <v>6710656000</v>
          </cell>
          <cell r="J1534">
            <v>211774000</v>
          </cell>
          <cell r="L1534">
            <v>2103217024</v>
          </cell>
          <cell r="M1534">
            <v>11365107712</v>
          </cell>
        </row>
        <row r="1535">
          <cell r="A1535">
            <v>2007</v>
          </cell>
          <cell r="C1535" t="str">
            <v>MN</v>
          </cell>
          <cell r="D1535">
            <v>406310000</v>
          </cell>
          <cell r="G1535">
            <v>2968879000</v>
          </cell>
          <cell r="J1535">
            <v>4306000</v>
          </cell>
          <cell r="L1535">
            <v>709372032</v>
          </cell>
          <cell r="M1535">
            <v>5055420928</v>
          </cell>
        </row>
        <row r="1536">
          <cell r="A1536">
            <v>2007</v>
          </cell>
          <cell r="C1536" t="str">
            <v>MS</v>
          </cell>
          <cell r="D1536">
            <v>248726000</v>
          </cell>
          <cell r="G1536">
            <v>1787075000</v>
          </cell>
          <cell r="J1536">
            <v>17696000</v>
          </cell>
          <cell r="L1536">
            <v>491763008</v>
          </cell>
          <cell r="M1536">
            <v>2923702016</v>
          </cell>
        </row>
        <row r="1537">
          <cell r="A1537">
            <v>2007</v>
          </cell>
          <cell r="C1537" t="str">
            <v>MO</v>
          </cell>
          <cell r="D1537">
            <v>577158000</v>
          </cell>
          <cell r="G1537">
            <v>2523352000</v>
          </cell>
          <cell r="J1537">
            <v>32590000</v>
          </cell>
          <cell r="L1537">
            <v>1118198016</v>
          </cell>
          <cell r="M1537">
            <v>4321963008</v>
          </cell>
        </row>
        <row r="1538">
          <cell r="A1538">
            <v>2007</v>
          </cell>
          <cell r="C1538" t="str">
            <v>MT</v>
          </cell>
          <cell r="D1538">
            <v>99578000</v>
          </cell>
          <cell r="G1538">
            <v>568395000</v>
          </cell>
          <cell r="J1538">
            <v>251000</v>
          </cell>
          <cell r="L1538">
            <v>179471008</v>
          </cell>
          <cell r="M1538">
            <v>1084626944</v>
          </cell>
        </row>
        <row r="1539">
          <cell r="A1539">
            <v>2007</v>
          </cell>
          <cell r="C1539" t="str">
            <v>NE</v>
          </cell>
          <cell r="D1539">
            <v>235120000</v>
          </cell>
          <cell r="G1539">
            <v>1078530000</v>
          </cell>
          <cell r="J1539">
            <v>92096000</v>
          </cell>
          <cell r="L1539">
            <v>606684992</v>
          </cell>
          <cell r="M1539">
            <v>1723869056</v>
          </cell>
        </row>
        <row r="1540">
          <cell r="A1540">
            <v>2007</v>
          </cell>
          <cell r="C1540" t="str">
            <v>NV</v>
          </cell>
          <cell r="D1540">
            <v>96801000</v>
          </cell>
          <cell r="G1540">
            <v>1007445000</v>
          </cell>
          <cell r="J1540">
            <v>60442000</v>
          </cell>
          <cell r="L1540">
            <v>303990016</v>
          </cell>
          <cell r="M1540">
            <v>1794257024</v>
          </cell>
        </row>
        <row r="1541">
          <cell r="A1541">
            <v>2007</v>
          </cell>
          <cell r="C1541" t="str">
            <v>NH</v>
          </cell>
          <cell r="D1541">
            <v>156803000</v>
          </cell>
          <cell r="G1541">
            <v>523682000</v>
          </cell>
          <cell r="J1541">
            <v>68544000</v>
          </cell>
          <cell r="L1541">
            <v>420616992</v>
          </cell>
          <cell r="M1541">
            <v>957040000</v>
          </cell>
        </row>
        <row r="1542">
          <cell r="A1542">
            <v>2007</v>
          </cell>
          <cell r="C1542" t="str">
            <v>NJ</v>
          </cell>
          <cell r="D1542">
            <v>478189000</v>
          </cell>
          <cell r="G1542">
            <v>3968254000</v>
          </cell>
          <cell r="J1542">
            <v>38302000</v>
          </cell>
          <cell r="L1542">
            <v>915993984</v>
          </cell>
          <cell r="M1542">
            <v>6568855040</v>
          </cell>
        </row>
        <row r="1543">
          <cell r="A1543">
            <v>2007</v>
          </cell>
          <cell r="C1543" t="str">
            <v>NM</v>
          </cell>
          <cell r="D1543">
            <v>127935000</v>
          </cell>
          <cell r="G1543">
            <v>1578596000</v>
          </cell>
          <cell r="J1543">
            <v>1228000</v>
          </cell>
          <cell r="L1543">
            <v>271040992</v>
          </cell>
          <cell r="M1543">
            <v>2372528128</v>
          </cell>
        </row>
        <row r="1544">
          <cell r="A1544">
            <v>2007</v>
          </cell>
          <cell r="C1544" t="str">
            <v>NY</v>
          </cell>
          <cell r="D1544">
            <v>823221000</v>
          </cell>
          <cell r="G1544">
            <v>8892997000</v>
          </cell>
          <cell r="J1544">
            <v>124638000</v>
          </cell>
          <cell r="L1544">
            <v>1777643008</v>
          </cell>
          <cell r="M1544">
            <v>13953492992</v>
          </cell>
        </row>
        <row r="1545">
          <cell r="A1545">
            <v>2007</v>
          </cell>
          <cell r="C1545" t="str">
            <v>NC</v>
          </cell>
          <cell r="D1545">
            <v>1113124000</v>
          </cell>
          <cell r="G1545">
            <v>6250944000</v>
          </cell>
          <cell r="J1545">
            <v>134790000</v>
          </cell>
          <cell r="L1545">
            <v>2512395008</v>
          </cell>
          <cell r="M1545">
            <v>9209720832</v>
          </cell>
        </row>
        <row r="1546">
          <cell r="A1546">
            <v>2007</v>
          </cell>
          <cell r="C1546" t="str">
            <v>ND</v>
          </cell>
          <cell r="D1546">
            <v>83274000</v>
          </cell>
          <cell r="G1546">
            <v>543102000</v>
          </cell>
          <cell r="J1546">
            <v>46423000</v>
          </cell>
          <cell r="L1546">
            <v>270326016</v>
          </cell>
          <cell r="M1546">
            <v>888355008</v>
          </cell>
        </row>
        <row r="1547">
          <cell r="A1547">
            <v>2007</v>
          </cell>
          <cell r="C1547" t="str">
            <v>OH</v>
          </cell>
          <cell r="D1547">
            <v>860884000</v>
          </cell>
          <cell r="G1547">
            <v>5667767000</v>
          </cell>
          <cell r="J1547">
            <v>37394000</v>
          </cell>
          <cell r="L1547">
            <v>1776093056</v>
          </cell>
          <cell r="M1547">
            <v>11001220096</v>
          </cell>
        </row>
        <row r="1548">
          <cell r="A1548">
            <v>2007</v>
          </cell>
          <cell r="C1548" t="str">
            <v>OK</v>
          </cell>
          <cell r="D1548">
            <v>410418000</v>
          </cell>
          <cell r="G1548">
            <v>2092373000</v>
          </cell>
          <cell r="J1548">
            <v>25821000</v>
          </cell>
          <cell r="L1548">
            <v>841624000</v>
          </cell>
          <cell r="M1548">
            <v>3671269120</v>
          </cell>
        </row>
        <row r="1549">
          <cell r="A1549">
            <v>2007</v>
          </cell>
          <cell r="C1549" t="str">
            <v>OR</v>
          </cell>
          <cell r="D1549">
            <v>320905000</v>
          </cell>
          <cell r="G1549">
            <v>2352292000</v>
          </cell>
          <cell r="J1549">
            <v>28203000</v>
          </cell>
          <cell r="L1549">
            <v>687003008</v>
          </cell>
          <cell r="M1549">
            <v>3772828928</v>
          </cell>
        </row>
        <row r="1550">
          <cell r="A1550">
            <v>2007</v>
          </cell>
          <cell r="C1550" t="str">
            <v>PA</v>
          </cell>
          <cell r="D1550">
            <v>773487000</v>
          </cell>
          <cell r="G1550">
            <v>5493202000</v>
          </cell>
          <cell r="J1550">
            <v>109541000</v>
          </cell>
          <cell r="L1550">
            <v>1604775040</v>
          </cell>
          <cell r="M1550">
            <v>9681754112</v>
          </cell>
        </row>
        <row r="1551">
          <cell r="A1551">
            <v>2007</v>
          </cell>
          <cell r="C1551" t="str">
            <v>RI</v>
          </cell>
          <cell r="D1551">
            <v>90416000</v>
          </cell>
          <cell r="G1551">
            <v>459998000</v>
          </cell>
          <cell r="J1551">
            <v>26026000</v>
          </cell>
          <cell r="L1551">
            <v>216939008</v>
          </cell>
          <cell r="M1551">
            <v>729958976</v>
          </cell>
        </row>
        <row r="1552">
          <cell r="A1552">
            <v>2007</v>
          </cell>
          <cell r="C1552" t="str">
            <v>SC</v>
          </cell>
          <cell r="D1552">
            <v>332262000</v>
          </cell>
          <cell r="G1552">
            <v>2339733000</v>
          </cell>
          <cell r="J1552">
            <v>4991000</v>
          </cell>
          <cell r="L1552">
            <v>608459008</v>
          </cell>
          <cell r="M1552">
            <v>4336997888</v>
          </cell>
        </row>
        <row r="1553">
          <cell r="A1553">
            <v>2007</v>
          </cell>
          <cell r="C1553" t="str">
            <v>SD</v>
          </cell>
          <cell r="D1553">
            <v>59799000</v>
          </cell>
          <cell r="G1553">
            <v>381920000</v>
          </cell>
          <cell r="J1553">
            <v>499000</v>
          </cell>
          <cell r="L1553">
            <v>106065000</v>
          </cell>
          <cell r="M1553">
            <v>638345984</v>
          </cell>
        </row>
        <row r="1554">
          <cell r="A1554">
            <v>2007</v>
          </cell>
          <cell r="C1554" t="str">
            <v>TN</v>
          </cell>
          <cell r="D1554">
            <v>260309000</v>
          </cell>
          <cell r="G1554">
            <v>2544470000</v>
          </cell>
          <cell r="J1554">
            <v>2619000</v>
          </cell>
          <cell r="L1554">
            <v>449843008</v>
          </cell>
          <cell r="M1554">
            <v>4141165056</v>
          </cell>
        </row>
        <row r="1555">
          <cell r="A1555">
            <v>2007</v>
          </cell>
          <cell r="C1555" t="str">
            <v>TX</v>
          </cell>
          <cell r="D1555">
            <v>1028661000</v>
          </cell>
          <cell r="G1555">
            <v>13321330000</v>
          </cell>
          <cell r="J1555">
            <v>94539000</v>
          </cell>
          <cell r="L1555">
            <v>2357255936</v>
          </cell>
          <cell r="M1555">
            <v>22369783808</v>
          </cell>
        </row>
        <row r="1556">
          <cell r="A1556">
            <v>2007</v>
          </cell>
          <cell r="C1556" t="str">
            <v>US</v>
          </cell>
          <cell r="D1556">
            <v>20304892000</v>
          </cell>
          <cell r="G1556">
            <v>161366768000</v>
          </cell>
          <cell r="J1556">
            <v>3199122000</v>
          </cell>
          <cell r="L1556">
            <v>44341559296</v>
          </cell>
          <cell r="M1556">
            <v>268734005248</v>
          </cell>
        </row>
        <row r="1557">
          <cell r="A1557">
            <v>2007</v>
          </cell>
          <cell r="C1557" t="str">
            <v>UT</v>
          </cell>
          <cell r="D1557">
            <v>168812000</v>
          </cell>
          <cell r="G1557">
            <v>2219933000</v>
          </cell>
          <cell r="J1557">
            <v>2734000</v>
          </cell>
          <cell r="L1557">
            <v>341500000</v>
          </cell>
          <cell r="M1557">
            <v>3593041920</v>
          </cell>
        </row>
        <row r="1558">
          <cell r="A1558">
            <v>2007</v>
          </cell>
          <cell r="C1558" t="str">
            <v>VT</v>
          </cell>
          <cell r="D1558">
            <v>87090000</v>
          </cell>
          <cell r="G1558">
            <v>502523000</v>
          </cell>
          <cell r="J1558">
            <v>53036000</v>
          </cell>
          <cell r="L1558">
            <v>262184992</v>
          </cell>
          <cell r="M1558">
            <v>982966016</v>
          </cell>
        </row>
        <row r="1559">
          <cell r="A1559">
            <v>2007</v>
          </cell>
          <cell r="C1559" t="str">
            <v>VA</v>
          </cell>
          <cell r="D1559">
            <v>921432000</v>
          </cell>
          <cell r="G1559">
            <v>4116637000</v>
          </cell>
          <cell r="J1559">
            <v>92772000</v>
          </cell>
          <cell r="L1559">
            <v>1811558016</v>
          </cell>
          <cell r="M1559">
            <v>7836492800</v>
          </cell>
        </row>
        <row r="1560">
          <cell r="A1560">
            <v>2007</v>
          </cell>
          <cell r="C1560" t="str">
            <v>WA</v>
          </cell>
          <cell r="D1560">
            <v>432864000</v>
          </cell>
          <cell r="G1560">
            <v>3988246000</v>
          </cell>
          <cell r="J1560">
            <v>76044000</v>
          </cell>
          <cell r="L1560">
            <v>1029014976</v>
          </cell>
          <cell r="M1560">
            <v>6518646784</v>
          </cell>
        </row>
        <row r="1561">
          <cell r="A1561">
            <v>2007</v>
          </cell>
          <cell r="C1561" t="str">
            <v>WV</v>
          </cell>
          <cell r="D1561">
            <v>180928000</v>
          </cell>
          <cell r="G1561">
            <v>963835000</v>
          </cell>
          <cell r="J1561">
            <v>36986000</v>
          </cell>
          <cell r="L1561">
            <v>407743008</v>
          </cell>
          <cell r="M1561">
            <v>1863927040</v>
          </cell>
        </row>
        <row r="1562">
          <cell r="A1562">
            <v>2007</v>
          </cell>
          <cell r="C1562" t="str">
            <v>WI</v>
          </cell>
          <cell r="D1562">
            <v>423536000</v>
          </cell>
          <cell r="G1562">
            <v>3817926000</v>
          </cell>
          <cell r="J1562">
            <v>207786000</v>
          </cell>
          <cell r="L1562">
            <v>1199299968</v>
          </cell>
          <cell r="M1562">
            <v>6116119040</v>
          </cell>
        </row>
        <row r="1563">
          <cell r="A1563">
            <v>2007</v>
          </cell>
          <cell r="C1563" t="str">
            <v>WY</v>
          </cell>
          <cell r="D1563">
            <v>52242000</v>
          </cell>
          <cell r="G1563">
            <v>394574000</v>
          </cell>
          <cell r="J1563">
            <v>531000</v>
          </cell>
          <cell r="L1563">
            <v>112642000</v>
          </cell>
          <cell r="M1563">
            <v>653932992</v>
          </cell>
        </row>
        <row r="1564">
          <cell r="A1564">
            <v>2008</v>
          </cell>
          <cell r="C1564" t="str">
            <v>AL</v>
          </cell>
          <cell r="D1564">
            <v>298905000</v>
          </cell>
          <cell r="G1564">
            <v>3665426000</v>
          </cell>
          <cell r="J1564">
            <v>38651000</v>
          </cell>
          <cell r="L1564">
            <v>672187008</v>
          </cell>
          <cell r="M1564">
            <v>6634793984</v>
          </cell>
        </row>
        <row r="1565">
          <cell r="A1565">
            <v>2008</v>
          </cell>
          <cell r="C1565" t="str">
            <v>AK</v>
          </cell>
          <cell r="D1565">
            <v>41739000</v>
          </cell>
          <cell r="G1565">
            <v>535948000</v>
          </cell>
          <cell r="J1565">
            <v>285000</v>
          </cell>
          <cell r="L1565">
            <v>82611000</v>
          </cell>
          <cell r="M1565">
            <v>863779968</v>
          </cell>
        </row>
        <row r="1566">
          <cell r="A1566">
            <v>2008</v>
          </cell>
          <cell r="C1566" t="str">
            <v>AZ</v>
          </cell>
          <cell r="D1566">
            <v>357456000</v>
          </cell>
          <cell r="G1566">
            <v>3312611000</v>
          </cell>
          <cell r="J1566">
            <v>126936000</v>
          </cell>
          <cell r="L1566">
            <v>973123008</v>
          </cell>
          <cell r="M1566">
            <v>5433718784</v>
          </cell>
        </row>
        <row r="1567">
          <cell r="A1567">
            <v>2008</v>
          </cell>
          <cell r="C1567" t="str">
            <v>AR</v>
          </cell>
          <cell r="D1567">
            <v>242898000</v>
          </cell>
          <cell r="G1567">
            <v>1718807000</v>
          </cell>
          <cell r="J1567">
            <v>66777000</v>
          </cell>
          <cell r="L1567">
            <v>577460992</v>
          </cell>
          <cell r="M1567">
            <v>2742543872</v>
          </cell>
        </row>
        <row r="1568">
          <cell r="A1568">
            <v>2008</v>
          </cell>
          <cell r="C1568" t="str">
            <v>CA</v>
          </cell>
          <cell r="D1568">
            <v>2090588000</v>
          </cell>
          <cell r="G1568">
            <v>23643827000</v>
          </cell>
          <cell r="J1568">
            <v>248210000</v>
          </cell>
          <cell r="L1568">
            <v>4263863040</v>
          </cell>
          <cell r="M1568">
            <v>37715369984</v>
          </cell>
        </row>
        <row r="1569">
          <cell r="A1569">
            <v>2008</v>
          </cell>
          <cell r="C1569" t="str">
            <v>CO</v>
          </cell>
          <cell r="D1569">
            <v>468548000</v>
          </cell>
          <cell r="G1569">
            <v>2841587000</v>
          </cell>
          <cell r="J1569">
            <v>73060000</v>
          </cell>
          <cell r="L1569">
            <v>1072561024</v>
          </cell>
          <cell r="M1569">
            <v>5458009088</v>
          </cell>
        </row>
        <row r="1570">
          <cell r="A1570">
            <v>2008</v>
          </cell>
          <cell r="C1570" t="str">
            <v>CT</v>
          </cell>
          <cell r="D1570">
            <v>208132000</v>
          </cell>
          <cell r="G1570">
            <v>1716863000</v>
          </cell>
          <cell r="J1570">
            <v>11729000</v>
          </cell>
          <cell r="L1570">
            <v>411281984</v>
          </cell>
          <cell r="M1570">
            <v>3120529920</v>
          </cell>
        </row>
        <row r="1571">
          <cell r="A1571">
            <v>2008</v>
          </cell>
          <cell r="C1571" t="str">
            <v>DE</v>
          </cell>
          <cell r="D1571">
            <v>99535000</v>
          </cell>
          <cell r="G1571">
            <v>760139000</v>
          </cell>
          <cell r="J1571">
            <v>75652000</v>
          </cell>
          <cell r="L1571">
            <v>325472992</v>
          </cell>
          <cell r="M1571">
            <v>1324599040</v>
          </cell>
        </row>
        <row r="1572">
          <cell r="A1572">
            <v>2008</v>
          </cell>
          <cell r="C1572" t="str">
            <v>DC</v>
          </cell>
          <cell r="D1572">
            <v>15248000</v>
          </cell>
          <cell r="G1572">
            <v>111115000</v>
          </cell>
          <cell r="J1572">
            <v>126000</v>
          </cell>
          <cell r="L1572">
            <v>28858000</v>
          </cell>
          <cell r="M1572">
            <v>162636992</v>
          </cell>
        </row>
        <row r="1573">
          <cell r="A1573">
            <v>2008</v>
          </cell>
          <cell r="C1573" t="str">
            <v>FL</v>
          </cell>
          <cell r="D1573">
            <v>725315000</v>
          </cell>
          <cell r="G1573">
            <v>6628952000</v>
          </cell>
          <cell r="J1573">
            <v>68633000</v>
          </cell>
          <cell r="L1573">
            <v>1570717056</v>
          </cell>
          <cell r="M1573">
            <v>10700512256</v>
          </cell>
        </row>
        <row r="1574">
          <cell r="A1574">
            <v>2008</v>
          </cell>
          <cell r="C1574" t="str">
            <v>GA</v>
          </cell>
          <cell r="D1574">
            <v>627429000</v>
          </cell>
          <cell r="G1574">
            <v>4203016000</v>
          </cell>
          <cell r="J1574">
            <v>109887000</v>
          </cell>
          <cell r="L1574">
            <v>1319277952</v>
          </cell>
          <cell r="M1574">
            <v>7038071808</v>
          </cell>
        </row>
        <row r="1575">
          <cell r="A1575">
            <v>2008</v>
          </cell>
          <cell r="C1575" t="str">
            <v>HI</v>
          </cell>
          <cell r="D1575">
            <v>86351000</v>
          </cell>
          <cell r="G1575">
            <v>1046480000</v>
          </cell>
          <cell r="J1575">
            <v>0</v>
          </cell>
          <cell r="L1575">
            <v>128609000</v>
          </cell>
          <cell r="M1575">
            <v>1251356032</v>
          </cell>
        </row>
        <row r="1576">
          <cell r="A1576">
            <v>2008</v>
          </cell>
          <cell r="C1576" t="str">
            <v>ID</v>
          </cell>
          <cell r="D1576">
            <v>99257000</v>
          </cell>
          <cell r="G1576">
            <v>759705000</v>
          </cell>
          <cell r="J1576">
            <v>50223000</v>
          </cell>
          <cell r="L1576">
            <v>321979008</v>
          </cell>
          <cell r="M1576">
            <v>1365805952</v>
          </cell>
        </row>
        <row r="1577">
          <cell r="A1577">
            <v>2008</v>
          </cell>
          <cell r="C1577" t="str">
            <v>IL</v>
          </cell>
          <cell r="D1577">
            <v>876487000</v>
          </cell>
          <cell r="G1577">
            <v>6852536000</v>
          </cell>
          <cell r="J1577">
            <v>212489000</v>
          </cell>
          <cell r="L1577">
            <v>2025368064</v>
          </cell>
          <cell r="M1577">
            <v>10661354496</v>
          </cell>
        </row>
        <row r="1578">
          <cell r="A1578">
            <v>2008</v>
          </cell>
          <cell r="C1578" t="str">
            <v>IN</v>
          </cell>
          <cell r="D1578">
            <v>718494000</v>
          </cell>
          <cell r="G1578">
            <v>3820059000</v>
          </cell>
          <cell r="J1578">
            <v>100028000</v>
          </cell>
          <cell r="L1578">
            <v>1492216960</v>
          </cell>
          <cell r="M1578">
            <v>6656212992</v>
          </cell>
        </row>
        <row r="1579">
          <cell r="A1579">
            <v>2008</v>
          </cell>
          <cell r="C1579" t="str">
            <v>IA</v>
          </cell>
          <cell r="D1579">
            <v>414393000</v>
          </cell>
          <cell r="G1579">
            <v>2431595000</v>
          </cell>
          <cell r="J1579">
            <v>16749000</v>
          </cell>
          <cell r="L1579">
            <v>810321024</v>
          </cell>
          <cell r="M1579">
            <v>4002925056</v>
          </cell>
        </row>
        <row r="1580">
          <cell r="A1580">
            <v>2008</v>
          </cell>
          <cell r="C1580" t="str">
            <v>KS</v>
          </cell>
          <cell r="D1580">
            <v>289198000</v>
          </cell>
          <cell r="G1580">
            <v>2067877000</v>
          </cell>
          <cell r="J1580">
            <v>48051000</v>
          </cell>
          <cell r="L1580">
            <v>618020992</v>
          </cell>
          <cell r="M1580">
            <v>3192870912</v>
          </cell>
        </row>
        <row r="1581">
          <cell r="A1581">
            <v>2008</v>
          </cell>
          <cell r="C1581" t="str">
            <v>KY</v>
          </cell>
          <cell r="D1581">
            <v>250753000</v>
          </cell>
          <cell r="G1581">
            <v>2696965000</v>
          </cell>
          <cell r="J1581">
            <v>13056000</v>
          </cell>
          <cell r="L1581">
            <v>500868000</v>
          </cell>
          <cell r="M1581">
            <v>4804707840</v>
          </cell>
        </row>
        <row r="1582">
          <cell r="A1582">
            <v>2008</v>
          </cell>
          <cell r="C1582" t="str">
            <v>LA</v>
          </cell>
          <cell r="D1582">
            <v>311473000</v>
          </cell>
          <cell r="G1582">
            <v>2821879000</v>
          </cell>
          <cell r="J1582">
            <v>86652000</v>
          </cell>
          <cell r="L1582">
            <v>780819968</v>
          </cell>
          <cell r="M1582">
            <v>3821777920</v>
          </cell>
        </row>
        <row r="1583">
          <cell r="A1583">
            <v>2008</v>
          </cell>
          <cell r="C1583" t="str">
            <v>ME</v>
          </cell>
          <cell r="D1583">
            <v>99526000</v>
          </cell>
          <cell r="G1583">
            <v>593511000</v>
          </cell>
          <cell r="J1583">
            <v>21765000</v>
          </cell>
          <cell r="L1583">
            <v>231999008</v>
          </cell>
          <cell r="M1583">
            <v>1005628992</v>
          </cell>
        </row>
        <row r="1584">
          <cell r="A1584">
            <v>2008</v>
          </cell>
          <cell r="C1584" t="str">
            <v>MD</v>
          </cell>
          <cell r="D1584">
            <v>510478000</v>
          </cell>
          <cell r="G1584">
            <v>3919093000</v>
          </cell>
          <cell r="J1584">
            <v>63498000</v>
          </cell>
          <cell r="L1584">
            <v>1051628992</v>
          </cell>
          <cell r="M1584">
            <v>6463233024</v>
          </cell>
        </row>
        <row r="1585">
          <cell r="A1585">
            <v>2008</v>
          </cell>
          <cell r="C1585" t="str">
            <v>MA</v>
          </cell>
          <cell r="D1585">
            <v>362298000</v>
          </cell>
          <cell r="G1585">
            <v>3083469000</v>
          </cell>
          <cell r="J1585">
            <v>72722000</v>
          </cell>
          <cell r="L1585">
            <v>774862016</v>
          </cell>
          <cell r="M1585">
            <v>5329602048</v>
          </cell>
        </row>
        <row r="1586">
          <cell r="A1586">
            <v>2008</v>
          </cell>
          <cell r="C1586" t="str">
            <v>MI</v>
          </cell>
          <cell r="D1586">
            <v>1001336000</v>
          </cell>
          <cell r="G1586">
            <v>7414116000</v>
          </cell>
          <cell r="J1586">
            <v>62355000</v>
          </cell>
          <cell r="L1586">
            <v>2108582016</v>
          </cell>
          <cell r="M1586">
            <v>12713641984</v>
          </cell>
        </row>
        <row r="1587">
          <cell r="A1587">
            <v>2008</v>
          </cell>
          <cell r="C1587" t="str">
            <v>MN</v>
          </cell>
          <cell r="D1587">
            <v>431112000</v>
          </cell>
          <cell r="G1587">
            <v>3347694000</v>
          </cell>
          <cell r="J1587">
            <v>2942000</v>
          </cell>
          <cell r="L1587">
            <v>757945024</v>
          </cell>
          <cell r="M1587">
            <v>5553803776</v>
          </cell>
        </row>
        <row r="1588">
          <cell r="A1588">
            <v>2008</v>
          </cell>
          <cell r="C1588" t="str">
            <v>MS</v>
          </cell>
          <cell r="D1588">
            <v>252977000</v>
          </cell>
          <cell r="G1588">
            <v>2034645000</v>
          </cell>
          <cell r="J1588">
            <v>36040000</v>
          </cell>
          <cell r="L1588">
            <v>534672992</v>
          </cell>
          <cell r="M1588">
            <v>3133136896</v>
          </cell>
        </row>
        <row r="1589">
          <cell r="A1589">
            <v>2008</v>
          </cell>
          <cell r="C1589" t="str">
            <v>MO</v>
          </cell>
          <cell r="D1589">
            <v>635086000</v>
          </cell>
          <cell r="G1589">
            <v>2812271000</v>
          </cell>
          <cell r="J1589">
            <v>36771000</v>
          </cell>
          <cell r="L1589">
            <v>1238493952</v>
          </cell>
          <cell r="M1589">
            <v>4844975104</v>
          </cell>
        </row>
        <row r="1590">
          <cell r="A1590">
            <v>2008</v>
          </cell>
          <cell r="C1590" t="str">
            <v>MT</v>
          </cell>
          <cell r="D1590">
            <v>105551000</v>
          </cell>
          <cell r="G1590">
            <v>626633000</v>
          </cell>
          <cell r="J1590">
            <v>300000</v>
          </cell>
          <cell r="L1590">
            <v>197130000</v>
          </cell>
          <cell r="M1590">
            <v>1175896064</v>
          </cell>
        </row>
        <row r="1591">
          <cell r="A1591">
            <v>2008</v>
          </cell>
          <cell r="C1591" t="str">
            <v>NE</v>
          </cell>
          <cell r="D1591">
            <v>234023000</v>
          </cell>
          <cell r="G1591">
            <v>1223002000</v>
          </cell>
          <cell r="J1591">
            <v>69208000</v>
          </cell>
          <cell r="L1591">
            <v>579563008</v>
          </cell>
          <cell r="M1591">
            <v>1970984960</v>
          </cell>
        </row>
        <row r="1592">
          <cell r="A1592">
            <v>2008</v>
          </cell>
          <cell r="C1592" t="str">
            <v>NV</v>
          </cell>
          <cell r="D1592">
            <v>95989000</v>
          </cell>
          <cell r="G1592">
            <v>1083904000</v>
          </cell>
          <cell r="J1592">
            <v>8354000</v>
          </cell>
          <cell r="L1592">
            <v>202548992</v>
          </cell>
          <cell r="M1592">
            <v>1920881024</v>
          </cell>
        </row>
        <row r="1593">
          <cell r="A1593">
            <v>2008</v>
          </cell>
          <cell r="C1593" t="str">
            <v>NH</v>
          </cell>
          <cell r="D1593">
            <v>170131000</v>
          </cell>
          <cell r="G1593">
            <v>582306000</v>
          </cell>
          <cell r="J1593">
            <v>34489000</v>
          </cell>
          <cell r="L1593">
            <v>386903008</v>
          </cell>
          <cell r="M1593">
            <v>1052521984</v>
          </cell>
        </row>
        <row r="1594">
          <cell r="A1594">
            <v>2008</v>
          </cell>
          <cell r="C1594" t="str">
            <v>NJ</v>
          </cell>
          <cell r="D1594">
            <v>514340000</v>
          </cell>
          <cell r="G1594">
            <v>4396279000</v>
          </cell>
          <cell r="J1594">
            <v>55492000</v>
          </cell>
          <cell r="L1594">
            <v>1028662016</v>
          </cell>
          <cell r="M1594">
            <v>7280690176</v>
          </cell>
        </row>
        <row r="1595">
          <cell r="A1595">
            <v>2008</v>
          </cell>
          <cell r="C1595" t="str">
            <v>NM</v>
          </cell>
          <cell r="D1595">
            <v>132898000</v>
          </cell>
          <cell r="G1595">
            <v>1689307000</v>
          </cell>
          <cell r="J1595">
            <v>5093000</v>
          </cell>
          <cell r="L1595">
            <v>290840000</v>
          </cell>
          <cell r="M1595">
            <v>2402029056</v>
          </cell>
        </row>
        <row r="1596">
          <cell r="A1596">
            <v>2008</v>
          </cell>
          <cell r="C1596" t="str">
            <v>NY</v>
          </cell>
          <cell r="D1596">
            <v>894827000</v>
          </cell>
          <cell r="G1596">
            <v>9413786000</v>
          </cell>
          <cell r="J1596">
            <v>120096000</v>
          </cell>
          <cell r="L1596">
            <v>1925545984</v>
          </cell>
          <cell r="M1596">
            <v>14614281216</v>
          </cell>
        </row>
        <row r="1597">
          <cell r="A1597">
            <v>2008</v>
          </cell>
          <cell r="C1597" t="str">
            <v>NC</v>
          </cell>
          <cell r="D1597">
            <v>1206918000</v>
          </cell>
          <cell r="G1597">
            <v>6703261000</v>
          </cell>
          <cell r="J1597">
            <v>117147000</v>
          </cell>
          <cell r="L1597">
            <v>2582212096</v>
          </cell>
          <cell r="M1597">
            <v>9335236608</v>
          </cell>
        </row>
        <row r="1598">
          <cell r="A1598">
            <v>2008</v>
          </cell>
          <cell r="C1598" t="str">
            <v>ND</v>
          </cell>
          <cell r="D1598">
            <v>83694000</v>
          </cell>
          <cell r="G1598">
            <v>587437000</v>
          </cell>
          <cell r="J1598">
            <v>28434000</v>
          </cell>
          <cell r="L1598">
            <v>238876000</v>
          </cell>
          <cell r="M1598">
            <v>975707008</v>
          </cell>
        </row>
        <row r="1599">
          <cell r="A1599">
            <v>2008</v>
          </cell>
          <cell r="C1599" t="str">
            <v>OH</v>
          </cell>
          <cell r="D1599">
            <v>912730000</v>
          </cell>
          <cell r="G1599">
            <v>6094792000</v>
          </cell>
          <cell r="J1599">
            <v>55941000</v>
          </cell>
          <cell r="L1599">
            <v>1921995008</v>
          </cell>
          <cell r="M1599">
            <v>11273334784</v>
          </cell>
        </row>
        <row r="1600">
          <cell r="A1600">
            <v>2008</v>
          </cell>
          <cell r="C1600" t="str">
            <v>OK</v>
          </cell>
          <cell r="D1600">
            <v>377716000</v>
          </cell>
          <cell r="G1600">
            <v>2307773000</v>
          </cell>
          <cell r="J1600">
            <v>35424000</v>
          </cell>
          <cell r="L1600">
            <v>807936000</v>
          </cell>
          <cell r="M1600">
            <v>4160382976</v>
          </cell>
        </row>
        <row r="1601">
          <cell r="A1601">
            <v>2008</v>
          </cell>
          <cell r="C1601" t="str">
            <v>OR</v>
          </cell>
          <cell r="D1601">
            <v>338744000</v>
          </cell>
          <cell r="G1601">
            <v>2541169000</v>
          </cell>
          <cell r="J1601">
            <v>33128000</v>
          </cell>
          <cell r="L1601">
            <v>763641024</v>
          </cell>
          <cell r="M1601">
            <v>4065348096</v>
          </cell>
        </row>
        <row r="1602">
          <cell r="A1602">
            <v>2008</v>
          </cell>
          <cell r="C1602" t="str">
            <v>PA</v>
          </cell>
          <cell r="D1602">
            <v>827160000</v>
          </cell>
          <cell r="G1602">
            <v>5996507000</v>
          </cell>
          <cell r="J1602">
            <v>159450000</v>
          </cell>
          <cell r="L1602">
            <v>1793635968</v>
          </cell>
          <cell r="M1602">
            <v>10589848576</v>
          </cell>
        </row>
        <row r="1603">
          <cell r="A1603">
            <v>2008</v>
          </cell>
          <cell r="C1603" t="str">
            <v>RI</v>
          </cell>
          <cell r="D1603">
            <v>103472000</v>
          </cell>
          <cell r="G1603">
            <v>492844000</v>
          </cell>
          <cell r="J1603">
            <v>560000</v>
          </cell>
          <cell r="L1603">
            <v>184932992</v>
          </cell>
          <cell r="M1603">
            <v>805398016</v>
          </cell>
        </row>
        <row r="1604">
          <cell r="A1604">
            <v>2008</v>
          </cell>
          <cell r="C1604" t="str">
            <v>SC</v>
          </cell>
          <cell r="D1604">
            <v>356049000</v>
          </cell>
          <cell r="G1604">
            <v>2545890000</v>
          </cell>
          <cell r="J1604">
            <v>60439000</v>
          </cell>
          <cell r="L1604">
            <v>765689024</v>
          </cell>
          <cell r="M1604">
            <v>4789486080</v>
          </cell>
        </row>
        <row r="1605">
          <cell r="A1605">
            <v>2008</v>
          </cell>
          <cell r="C1605" t="str">
            <v>SD</v>
          </cell>
          <cell r="D1605">
            <v>53294000</v>
          </cell>
          <cell r="G1605">
            <v>414658000</v>
          </cell>
          <cell r="J1605">
            <v>479000</v>
          </cell>
          <cell r="L1605">
            <v>100839000</v>
          </cell>
          <cell r="M1605">
            <v>740731008</v>
          </cell>
        </row>
        <row r="1606">
          <cell r="A1606">
            <v>2008</v>
          </cell>
          <cell r="C1606" t="str">
            <v>TN</v>
          </cell>
          <cell r="D1606">
            <v>264451000</v>
          </cell>
          <cell r="G1606">
            <v>2710767000</v>
          </cell>
          <cell r="J1606">
            <v>1489000</v>
          </cell>
          <cell r="L1606">
            <v>461816992</v>
          </cell>
          <cell r="M1606">
            <v>4278627072</v>
          </cell>
        </row>
        <row r="1607">
          <cell r="A1607">
            <v>2008</v>
          </cell>
          <cell r="C1607" t="str">
            <v>TX</v>
          </cell>
          <cell r="D1607">
            <v>1069658000</v>
          </cell>
          <cell r="G1607">
            <v>15004963000</v>
          </cell>
          <cell r="J1607">
            <v>133177000</v>
          </cell>
          <cell r="L1607">
            <v>2559454976</v>
          </cell>
          <cell r="M1607">
            <v>25373829120</v>
          </cell>
        </row>
        <row r="1608">
          <cell r="A1608">
            <v>2008</v>
          </cell>
          <cell r="C1608" t="str">
            <v>US</v>
          </cell>
          <cell r="D1608">
            <v>21709713000</v>
          </cell>
          <cell r="G1608">
            <v>176772013000</v>
          </cell>
          <cell r="J1608">
            <v>2915999000</v>
          </cell>
          <cell r="L1608">
            <v>46809792512</v>
          </cell>
          <cell r="M1608">
            <v>292544020480</v>
          </cell>
        </row>
        <row r="1609">
          <cell r="A1609">
            <v>2008</v>
          </cell>
          <cell r="C1609" t="str">
            <v>UT</v>
          </cell>
          <cell r="D1609">
            <v>172865000</v>
          </cell>
          <cell r="G1609">
            <v>2525744000</v>
          </cell>
          <cell r="J1609">
            <v>5019000</v>
          </cell>
          <cell r="L1609">
            <v>371640992</v>
          </cell>
          <cell r="M1609">
            <v>3912007936</v>
          </cell>
        </row>
        <row r="1610">
          <cell r="A1610">
            <v>2008</v>
          </cell>
          <cell r="C1610" t="str">
            <v>VT</v>
          </cell>
          <cell r="D1610">
            <v>100935000</v>
          </cell>
          <cell r="G1610">
            <v>552264000</v>
          </cell>
          <cell r="J1610">
            <v>13488000</v>
          </cell>
          <cell r="L1610">
            <v>208164992</v>
          </cell>
          <cell r="M1610">
            <v>988908992</v>
          </cell>
        </row>
        <row r="1611">
          <cell r="A1611">
            <v>2008</v>
          </cell>
          <cell r="C1611" t="str">
            <v>VA</v>
          </cell>
          <cell r="D1611">
            <v>997515000</v>
          </cell>
          <cell r="G1611">
            <v>4495407000</v>
          </cell>
          <cell r="J1611">
            <v>150801000</v>
          </cell>
          <cell r="L1611">
            <v>2089600000</v>
          </cell>
          <cell r="M1611">
            <v>8676000768</v>
          </cell>
        </row>
        <row r="1612">
          <cell r="A1612">
            <v>2008</v>
          </cell>
          <cell r="C1612" t="str">
            <v>WA</v>
          </cell>
          <cell r="D1612">
            <v>471338000</v>
          </cell>
          <cell r="G1612">
            <v>4363843000</v>
          </cell>
          <cell r="J1612">
            <v>67338000</v>
          </cell>
          <cell r="L1612">
            <v>1107838976</v>
          </cell>
          <cell r="M1612">
            <v>7067499008</v>
          </cell>
        </row>
        <row r="1613">
          <cell r="A1613">
            <v>2008</v>
          </cell>
          <cell r="C1613" t="str">
            <v>WV</v>
          </cell>
          <cell r="D1613">
            <v>201770000</v>
          </cell>
          <cell r="G1613">
            <v>1043044000</v>
          </cell>
          <cell r="J1613">
            <v>31638000</v>
          </cell>
          <cell r="L1613">
            <v>432212992</v>
          </cell>
          <cell r="M1613">
            <v>1860982016</v>
          </cell>
        </row>
        <row r="1614">
          <cell r="A1614">
            <v>2008</v>
          </cell>
          <cell r="C1614" t="str">
            <v>WI</v>
          </cell>
          <cell r="D1614">
            <v>453743000</v>
          </cell>
          <cell r="G1614">
            <v>4081220000</v>
          </cell>
          <cell r="J1614">
            <v>84967000</v>
          </cell>
          <cell r="L1614">
            <v>1014326016</v>
          </cell>
          <cell r="M1614">
            <v>6443793920</v>
          </cell>
        </row>
        <row r="1615">
          <cell r="A1615">
            <v>2008</v>
          </cell>
          <cell r="C1615" t="str">
            <v>WY</v>
          </cell>
          <cell r="D1615">
            <v>54890000</v>
          </cell>
          <cell r="G1615">
            <v>455027000</v>
          </cell>
          <cell r="J1615">
            <v>761000</v>
          </cell>
          <cell r="L1615">
            <v>119987000</v>
          </cell>
          <cell r="M1615">
            <v>794030016</v>
          </cell>
        </row>
        <row r="1616">
          <cell r="A1616">
            <v>2009</v>
          </cell>
          <cell r="C1616" t="str">
            <v>AL</v>
          </cell>
          <cell r="D1616">
            <v>336168000</v>
          </cell>
          <cell r="G1616">
            <v>3646087000</v>
          </cell>
          <cell r="J1616">
            <v>11597000</v>
          </cell>
          <cell r="L1616">
            <v>724382976</v>
          </cell>
          <cell r="M1616">
            <v>6362808832</v>
          </cell>
        </row>
        <row r="1617">
          <cell r="A1617">
            <v>2009</v>
          </cell>
          <cell r="C1617" t="str">
            <v>AK</v>
          </cell>
          <cell r="D1617">
            <v>42327000</v>
          </cell>
          <cell r="G1617">
            <v>575415000</v>
          </cell>
          <cell r="J1617">
            <v>86000</v>
          </cell>
          <cell r="L1617">
            <v>87331000</v>
          </cell>
          <cell r="M1617">
            <v>796176000</v>
          </cell>
        </row>
        <row r="1618">
          <cell r="A1618">
            <v>2009</v>
          </cell>
          <cell r="C1618" t="str">
            <v>AZ</v>
          </cell>
          <cell r="D1618">
            <v>356412000</v>
          </cell>
          <cell r="G1618">
            <v>3351226000</v>
          </cell>
          <cell r="J1618">
            <v>9055000</v>
          </cell>
          <cell r="L1618">
            <v>839334016</v>
          </cell>
          <cell r="M1618">
            <v>5294837760</v>
          </cell>
        </row>
        <row r="1619">
          <cell r="A1619">
            <v>2009</v>
          </cell>
          <cell r="C1619" t="str">
            <v>AR</v>
          </cell>
          <cell r="D1619">
            <v>252779000</v>
          </cell>
          <cell r="G1619">
            <v>1779437000</v>
          </cell>
          <cell r="J1619">
            <v>4140000</v>
          </cell>
          <cell r="L1619">
            <v>497324000</v>
          </cell>
          <cell r="M1619">
            <v>2812633088</v>
          </cell>
        </row>
        <row r="1620">
          <cell r="A1620">
            <v>2009</v>
          </cell>
          <cell r="C1620" t="str">
            <v>CA</v>
          </cell>
          <cell r="D1620">
            <v>2152602000</v>
          </cell>
          <cell r="G1620">
            <v>24467226000</v>
          </cell>
          <cell r="J1620">
            <v>19614000</v>
          </cell>
          <cell r="L1620">
            <v>4408630784</v>
          </cell>
          <cell r="M1620">
            <v>34106925056</v>
          </cell>
        </row>
        <row r="1621">
          <cell r="A1621">
            <v>2009</v>
          </cell>
          <cell r="C1621" t="str">
            <v>CO</v>
          </cell>
          <cell r="D1621">
            <v>487338000</v>
          </cell>
          <cell r="G1621">
            <v>3058766000</v>
          </cell>
          <cell r="J1621">
            <v>5367000</v>
          </cell>
          <cell r="L1621">
            <v>1172818048</v>
          </cell>
          <cell r="M1621">
            <v>5401618944</v>
          </cell>
        </row>
        <row r="1622">
          <cell r="A1622">
            <v>2009</v>
          </cell>
          <cell r="C1622" t="str">
            <v>CT</v>
          </cell>
          <cell r="D1622">
            <v>230764000</v>
          </cell>
          <cell r="G1622">
            <v>1974870000</v>
          </cell>
          <cell r="J1622">
            <v>2244000</v>
          </cell>
          <cell r="L1622">
            <v>470932000</v>
          </cell>
          <cell r="M1622">
            <v>3244795904</v>
          </cell>
        </row>
        <row r="1623">
          <cell r="A1623">
            <v>2009</v>
          </cell>
          <cell r="C1623" t="str">
            <v>DE</v>
          </cell>
          <cell r="D1623">
            <v>104386000</v>
          </cell>
          <cell r="G1623">
            <v>790066000</v>
          </cell>
          <cell r="J1623">
            <v>602000</v>
          </cell>
          <cell r="L1623">
            <v>222834000</v>
          </cell>
          <cell r="M1623">
            <v>1359117952</v>
          </cell>
        </row>
        <row r="1624">
          <cell r="A1624">
            <v>2009</v>
          </cell>
          <cell r="C1624" t="str">
            <v>DC</v>
          </cell>
          <cell r="D1624">
            <v>1286000</v>
          </cell>
          <cell r="G1624">
            <v>94896000</v>
          </cell>
          <cell r="J1624">
            <v>0</v>
          </cell>
          <cell r="L1624">
            <v>32037000</v>
          </cell>
          <cell r="M1624">
            <v>122591000</v>
          </cell>
        </row>
        <row r="1625">
          <cell r="A1625">
            <v>2009</v>
          </cell>
          <cell r="C1625" t="str">
            <v>FL</v>
          </cell>
          <cell r="D1625">
            <v>756917000</v>
          </cell>
          <cell r="G1625">
            <v>7023282000</v>
          </cell>
          <cell r="J1625">
            <v>15744000</v>
          </cell>
          <cell r="L1625">
            <v>1539312000</v>
          </cell>
          <cell r="M1625">
            <v>10672537600</v>
          </cell>
        </row>
        <row r="1626">
          <cell r="A1626">
            <v>2009</v>
          </cell>
          <cell r="C1626" t="str">
            <v>GA</v>
          </cell>
          <cell r="D1626">
            <v>702018000</v>
          </cell>
          <cell r="G1626">
            <v>4316048000</v>
          </cell>
          <cell r="J1626">
            <v>9318000</v>
          </cell>
          <cell r="L1626">
            <v>1257490944</v>
          </cell>
          <cell r="M1626">
            <v>6686564864</v>
          </cell>
        </row>
        <row r="1627">
          <cell r="A1627">
            <v>2009</v>
          </cell>
          <cell r="C1627" t="str">
            <v>HI</v>
          </cell>
          <cell r="D1627">
            <v>83965000</v>
          </cell>
          <cell r="G1627">
            <v>966832000</v>
          </cell>
          <cell r="J1627">
            <v>28294000</v>
          </cell>
          <cell r="L1627">
            <v>173870000</v>
          </cell>
          <cell r="M1627">
            <v>1292529024</v>
          </cell>
        </row>
        <row r="1628">
          <cell r="A1628">
            <v>2009</v>
          </cell>
          <cell r="C1628" t="str">
            <v>ID</v>
          </cell>
          <cell r="D1628">
            <v>104107000</v>
          </cell>
          <cell r="G1628">
            <v>782367000</v>
          </cell>
          <cell r="J1628">
            <v>2615000</v>
          </cell>
          <cell r="L1628">
            <v>261850000</v>
          </cell>
          <cell r="M1628">
            <v>1295586048</v>
          </cell>
        </row>
        <row r="1629">
          <cell r="A1629">
            <v>2009</v>
          </cell>
          <cell r="C1629" t="str">
            <v>IL</v>
          </cell>
          <cell r="D1629">
            <v>919189000</v>
          </cell>
          <cell r="G1629">
            <v>6784632000</v>
          </cell>
          <cell r="J1629">
            <v>11613000</v>
          </cell>
          <cell r="L1629">
            <v>1869044992</v>
          </cell>
          <cell r="M1629">
            <v>10454335488</v>
          </cell>
        </row>
        <row r="1630">
          <cell r="A1630">
            <v>2009</v>
          </cell>
          <cell r="C1630" t="str">
            <v>IN</v>
          </cell>
          <cell r="D1630">
            <v>716873000</v>
          </cell>
          <cell r="G1630">
            <v>4003042000</v>
          </cell>
          <cell r="J1630">
            <v>14072000</v>
          </cell>
          <cell r="L1630">
            <v>1490189952</v>
          </cell>
          <cell r="M1630">
            <v>6971658240</v>
          </cell>
        </row>
        <row r="1631">
          <cell r="A1631">
            <v>2009</v>
          </cell>
          <cell r="C1631" t="str">
            <v>IA</v>
          </cell>
          <cell r="D1631">
            <v>427896000</v>
          </cell>
          <cell r="G1631">
            <v>2478550000</v>
          </cell>
          <cell r="J1631">
            <v>1094000</v>
          </cell>
          <cell r="L1631">
            <v>889342976</v>
          </cell>
          <cell r="M1631">
            <v>4117349120</v>
          </cell>
        </row>
        <row r="1632">
          <cell r="A1632">
            <v>2009</v>
          </cell>
          <cell r="C1632" t="str">
            <v>KS</v>
          </cell>
          <cell r="D1632">
            <v>305296000</v>
          </cell>
          <cell r="G1632">
            <v>2161250000</v>
          </cell>
          <cell r="J1632">
            <v>3950000</v>
          </cell>
          <cell r="L1632">
            <v>654782976</v>
          </cell>
          <cell r="M1632">
            <v>3341129984</v>
          </cell>
        </row>
        <row r="1633">
          <cell r="A1633">
            <v>2009</v>
          </cell>
          <cell r="C1633" t="str">
            <v>KY</v>
          </cell>
          <cell r="D1633">
            <v>273369000</v>
          </cell>
          <cell r="G1633">
            <v>2773436000</v>
          </cell>
          <cell r="J1633">
            <v>1388000</v>
          </cell>
          <cell r="L1633">
            <v>572310976</v>
          </cell>
          <cell r="M1633">
            <v>4537116160</v>
          </cell>
        </row>
        <row r="1634">
          <cell r="A1634">
            <v>2009</v>
          </cell>
          <cell r="C1634" t="str">
            <v>LA</v>
          </cell>
          <cell r="D1634">
            <v>326236000</v>
          </cell>
          <cell r="G1634">
            <v>2811763000</v>
          </cell>
          <cell r="J1634">
            <v>1245000</v>
          </cell>
          <cell r="L1634">
            <v>730388992</v>
          </cell>
          <cell r="M1634">
            <v>3764039936</v>
          </cell>
        </row>
        <row r="1635">
          <cell r="A1635">
            <v>2009</v>
          </cell>
          <cell r="C1635" t="str">
            <v>ME</v>
          </cell>
          <cell r="D1635">
            <v>105794000</v>
          </cell>
          <cell r="G1635">
            <v>612379000</v>
          </cell>
          <cell r="J1635">
            <v>442000</v>
          </cell>
          <cell r="L1635">
            <v>203891008</v>
          </cell>
          <cell r="M1635">
            <v>1008790016</v>
          </cell>
        </row>
        <row r="1636">
          <cell r="A1636">
            <v>2009</v>
          </cell>
          <cell r="C1636" t="str">
            <v>MD</v>
          </cell>
          <cell r="D1636">
            <v>615617000</v>
          </cell>
          <cell r="G1636">
            <v>3805610000</v>
          </cell>
          <cell r="J1636">
            <v>14278000</v>
          </cell>
          <cell r="L1636">
            <v>1290525952</v>
          </cell>
          <cell r="M1636">
            <v>6133118976</v>
          </cell>
        </row>
        <row r="1637">
          <cell r="A1637">
            <v>2009</v>
          </cell>
          <cell r="C1637" t="str">
            <v>MA</v>
          </cell>
          <cell r="D1637">
            <v>387578000</v>
          </cell>
          <cell r="G1637">
            <v>3083246000</v>
          </cell>
          <cell r="J1637">
            <v>5842000</v>
          </cell>
          <cell r="L1637">
            <v>780614976</v>
          </cell>
          <cell r="M1637">
            <v>5504290816</v>
          </cell>
        </row>
        <row r="1638">
          <cell r="A1638">
            <v>2009</v>
          </cell>
          <cell r="C1638" t="str">
            <v>MI</v>
          </cell>
          <cell r="D1638">
            <v>1047997000</v>
          </cell>
          <cell r="G1638">
            <v>7429974000</v>
          </cell>
          <cell r="J1638">
            <v>3096000</v>
          </cell>
          <cell r="L1638">
            <v>1988951040</v>
          </cell>
          <cell r="M1638">
            <v>12033656832</v>
          </cell>
        </row>
        <row r="1639">
          <cell r="A1639">
            <v>2009</v>
          </cell>
          <cell r="C1639" t="str">
            <v>MN</v>
          </cell>
          <cell r="D1639">
            <v>435356000</v>
          </cell>
          <cell r="G1639">
            <v>3480901000</v>
          </cell>
          <cell r="J1639">
            <v>18246000</v>
          </cell>
          <cell r="L1639">
            <v>903843008</v>
          </cell>
          <cell r="M1639">
            <v>5415694848</v>
          </cell>
        </row>
        <row r="1640">
          <cell r="A1640">
            <v>2009</v>
          </cell>
          <cell r="C1640" t="str">
            <v>MS</v>
          </cell>
          <cell r="D1640">
            <v>271516000</v>
          </cell>
          <cell r="G1640">
            <v>2045927000</v>
          </cell>
          <cell r="J1640">
            <v>864000</v>
          </cell>
          <cell r="L1640">
            <v>557681024</v>
          </cell>
          <cell r="M1640">
            <v>2999752960</v>
          </cell>
        </row>
        <row r="1641">
          <cell r="A1641">
            <v>2009</v>
          </cell>
          <cell r="C1641" t="str">
            <v>MO</v>
          </cell>
          <cell r="D1641">
            <v>675674000</v>
          </cell>
          <cell r="G1641">
            <v>2765030000</v>
          </cell>
          <cell r="J1641">
            <v>3564000</v>
          </cell>
          <cell r="L1641">
            <v>1275366016</v>
          </cell>
          <cell r="M1641">
            <v>4541701120</v>
          </cell>
        </row>
        <row r="1642">
          <cell r="A1642">
            <v>2009</v>
          </cell>
          <cell r="C1642" t="str">
            <v>MT</v>
          </cell>
          <cell r="D1642">
            <v>86185000</v>
          </cell>
          <cell r="G1642">
            <v>628892000</v>
          </cell>
          <cell r="J1642">
            <v>0</v>
          </cell>
          <cell r="L1642">
            <v>186368992</v>
          </cell>
          <cell r="M1642">
            <v>1062371008</v>
          </cell>
        </row>
        <row r="1643">
          <cell r="A1643">
            <v>2009</v>
          </cell>
          <cell r="C1643" t="str">
            <v>NE</v>
          </cell>
          <cell r="D1643">
            <v>257140000</v>
          </cell>
          <cell r="G1643">
            <v>1282428000</v>
          </cell>
          <cell r="J1643">
            <v>9437000</v>
          </cell>
          <cell r="L1643">
            <v>579787008</v>
          </cell>
          <cell r="M1643">
            <v>2006105984</v>
          </cell>
        </row>
        <row r="1644">
          <cell r="A1644">
            <v>2009</v>
          </cell>
          <cell r="C1644" t="str">
            <v>NV</v>
          </cell>
          <cell r="D1644">
            <v>97689000</v>
          </cell>
          <cell r="G1644">
            <v>1072268000</v>
          </cell>
          <cell r="J1644">
            <v>228000</v>
          </cell>
          <cell r="L1644">
            <v>201384992</v>
          </cell>
          <cell r="M1644">
            <v>1659390976</v>
          </cell>
        </row>
        <row r="1645">
          <cell r="A1645">
            <v>2009</v>
          </cell>
          <cell r="C1645" t="str">
            <v>NH</v>
          </cell>
          <cell r="D1645">
            <v>180705000</v>
          </cell>
          <cell r="G1645">
            <v>549356000</v>
          </cell>
          <cell r="J1645">
            <v>1058000</v>
          </cell>
          <cell r="L1645">
            <v>374761984</v>
          </cell>
          <cell r="M1645">
            <v>1019300992</v>
          </cell>
        </row>
        <row r="1646">
          <cell r="A1646">
            <v>2009</v>
          </cell>
          <cell r="C1646" t="str">
            <v>NJ</v>
          </cell>
          <cell r="D1646">
            <v>542500000</v>
          </cell>
          <cell r="G1646">
            <v>4471166000</v>
          </cell>
          <cell r="J1646">
            <v>4686000</v>
          </cell>
          <cell r="L1646">
            <v>1185408000</v>
          </cell>
          <cell r="M1646">
            <v>7266131968</v>
          </cell>
        </row>
        <row r="1647">
          <cell r="A1647">
            <v>2009</v>
          </cell>
          <cell r="C1647" t="str">
            <v>NM</v>
          </cell>
          <cell r="D1647">
            <v>134152000</v>
          </cell>
          <cell r="G1647">
            <v>1843328000</v>
          </cell>
          <cell r="J1647">
            <v>367000</v>
          </cell>
          <cell r="L1647">
            <v>291176992</v>
          </cell>
          <cell r="M1647">
            <v>2745374976</v>
          </cell>
        </row>
        <row r="1648">
          <cell r="A1648">
            <v>2009</v>
          </cell>
          <cell r="C1648" t="str">
            <v>NY</v>
          </cell>
          <cell r="D1648">
            <v>962308000</v>
          </cell>
          <cell r="G1648">
            <v>10560141000</v>
          </cell>
          <cell r="J1648">
            <v>9988000</v>
          </cell>
          <cell r="L1648">
            <v>1914265984</v>
          </cell>
          <cell r="M1648">
            <v>15708726272</v>
          </cell>
        </row>
        <row r="1649">
          <cell r="A1649">
            <v>2009</v>
          </cell>
          <cell r="C1649" t="str">
            <v>NC</v>
          </cell>
          <cell r="D1649">
            <v>1386375000</v>
          </cell>
          <cell r="G1649">
            <v>6114056000</v>
          </cell>
          <cell r="J1649">
            <v>8813000</v>
          </cell>
          <cell r="L1649">
            <v>2793345024</v>
          </cell>
          <cell r="M1649">
            <v>8385861120</v>
          </cell>
        </row>
        <row r="1650">
          <cell r="A1650">
            <v>2009</v>
          </cell>
          <cell r="C1650" t="str">
            <v>ND</v>
          </cell>
          <cell r="D1650">
            <v>99298000</v>
          </cell>
          <cell r="G1650">
            <v>622722000</v>
          </cell>
          <cell r="J1650">
            <v>222000</v>
          </cell>
          <cell r="L1650">
            <v>212572000</v>
          </cell>
          <cell r="M1650">
            <v>988011008</v>
          </cell>
        </row>
        <row r="1651">
          <cell r="A1651">
            <v>2009</v>
          </cell>
          <cell r="C1651" t="str">
            <v>OH</v>
          </cell>
          <cell r="D1651">
            <v>963522000</v>
          </cell>
          <cell r="G1651">
            <v>6143307000</v>
          </cell>
          <cell r="J1651">
            <v>3588000</v>
          </cell>
          <cell r="L1651">
            <v>1982715008</v>
          </cell>
          <cell r="M1651">
            <v>10888895488</v>
          </cell>
        </row>
        <row r="1652">
          <cell r="A1652">
            <v>2009</v>
          </cell>
          <cell r="C1652" t="str">
            <v>OK</v>
          </cell>
          <cell r="D1652">
            <v>405496000</v>
          </cell>
          <cell r="G1652">
            <v>2355381000</v>
          </cell>
          <cell r="J1652">
            <v>14608000</v>
          </cell>
          <cell r="L1652">
            <v>841971008</v>
          </cell>
          <cell r="M1652">
            <v>4030486016</v>
          </cell>
        </row>
        <row r="1653">
          <cell r="A1653">
            <v>2009</v>
          </cell>
          <cell r="C1653" t="str">
            <v>OR</v>
          </cell>
          <cell r="D1653">
            <v>382282000</v>
          </cell>
          <cell r="G1653">
            <v>2745725000</v>
          </cell>
          <cell r="J1653">
            <v>2092000</v>
          </cell>
          <cell r="L1653">
            <v>848467968</v>
          </cell>
          <cell r="M1653">
            <v>4338147840</v>
          </cell>
        </row>
        <row r="1654">
          <cell r="A1654">
            <v>2009</v>
          </cell>
          <cell r="C1654" t="str">
            <v>PA</v>
          </cell>
          <cell r="D1654">
            <v>889993000</v>
          </cell>
          <cell r="G1654">
            <v>6626113000</v>
          </cell>
          <cell r="J1654">
            <v>23838000</v>
          </cell>
          <cell r="L1654">
            <v>1791410944</v>
          </cell>
          <cell r="M1654">
            <v>10996995072</v>
          </cell>
        </row>
        <row r="1655">
          <cell r="A1655">
            <v>2009</v>
          </cell>
          <cell r="C1655" t="str">
            <v>RI</v>
          </cell>
          <cell r="D1655">
            <v>107486000</v>
          </cell>
          <cell r="G1655">
            <v>491487000</v>
          </cell>
          <cell r="J1655">
            <v>19000</v>
          </cell>
          <cell r="L1655">
            <v>189019008</v>
          </cell>
          <cell r="M1655">
            <v>820403968</v>
          </cell>
        </row>
        <row r="1656">
          <cell r="A1656">
            <v>2009</v>
          </cell>
          <cell r="C1656" t="str">
            <v>SC</v>
          </cell>
          <cell r="D1656">
            <v>380204000</v>
          </cell>
          <cell r="G1656">
            <v>2514737000</v>
          </cell>
          <cell r="J1656">
            <v>1672000</v>
          </cell>
          <cell r="L1656">
            <v>708601984</v>
          </cell>
          <cell r="M1656">
            <v>4538613248</v>
          </cell>
        </row>
        <row r="1657">
          <cell r="A1657">
            <v>2009</v>
          </cell>
          <cell r="C1657" t="str">
            <v>SD</v>
          </cell>
          <cell r="D1657">
            <v>63042000</v>
          </cell>
          <cell r="G1657">
            <v>429566000</v>
          </cell>
          <cell r="J1657">
            <v>95000</v>
          </cell>
          <cell r="L1657">
            <v>120463000</v>
          </cell>
          <cell r="M1657">
            <v>792520000</v>
          </cell>
        </row>
        <row r="1658">
          <cell r="A1658">
            <v>2009</v>
          </cell>
          <cell r="C1658" t="str">
            <v>TN</v>
          </cell>
          <cell r="D1658">
            <v>274740000</v>
          </cell>
          <cell r="G1658">
            <v>2781912000</v>
          </cell>
          <cell r="J1658">
            <v>621000</v>
          </cell>
          <cell r="L1658">
            <v>476372000</v>
          </cell>
          <cell r="M1658">
            <v>4373258752</v>
          </cell>
        </row>
        <row r="1659">
          <cell r="A1659">
            <v>2009</v>
          </cell>
          <cell r="C1659" t="str">
            <v>TX</v>
          </cell>
          <cell r="D1659">
            <v>1151934000</v>
          </cell>
          <cell r="G1659">
            <v>16160427000</v>
          </cell>
          <cell r="J1659">
            <v>9922000</v>
          </cell>
          <cell r="L1659">
            <v>2594435072</v>
          </cell>
          <cell r="M1659">
            <v>25332191232</v>
          </cell>
        </row>
        <row r="1660">
          <cell r="A1660">
            <v>2009</v>
          </cell>
          <cell r="C1660" t="str">
            <v>US</v>
          </cell>
          <cell r="D1660">
            <v>23097833000</v>
          </cell>
          <cell r="G1660">
            <v>182434463000</v>
          </cell>
          <cell r="J1660">
            <v>320233000</v>
          </cell>
          <cell r="L1660">
            <v>47604502528</v>
          </cell>
          <cell r="M1660">
            <v>286501765120</v>
          </cell>
        </row>
        <row r="1661">
          <cell r="A1661">
            <v>2009</v>
          </cell>
          <cell r="C1661" t="str">
            <v>UT</v>
          </cell>
          <cell r="D1661">
            <v>185256000</v>
          </cell>
          <cell r="G1661">
            <v>2559674000</v>
          </cell>
          <cell r="J1661">
            <v>328000</v>
          </cell>
          <cell r="L1661">
            <v>396404992</v>
          </cell>
          <cell r="M1661">
            <v>4031736064</v>
          </cell>
        </row>
        <row r="1662">
          <cell r="A1662">
            <v>2009</v>
          </cell>
          <cell r="C1662" t="str">
            <v>VT</v>
          </cell>
          <cell r="D1662">
            <v>107696000</v>
          </cell>
          <cell r="G1662">
            <v>541687000</v>
          </cell>
          <cell r="J1662">
            <v>2139000</v>
          </cell>
          <cell r="L1662">
            <v>205210000</v>
          </cell>
          <cell r="M1662">
            <v>986881024</v>
          </cell>
        </row>
        <row r="1663">
          <cell r="A1663">
            <v>2009</v>
          </cell>
          <cell r="C1663" t="str">
            <v>VA</v>
          </cell>
          <cell r="D1663">
            <v>1074769000</v>
          </cell>
          <cell r="G1663">
            <v>4582174000</v>
          </cell>
          <cell r="J1663">
            <v>20260000</v>
          </cell>
          <cell r="L1663">
            <v>2166244096</v>
          </cell>
          <cell r="M1663">
            <v>8116573184</v>
          </cell>
        </row>
        <row r="1664">
          <cell r="A1664">
            <v>2009</v>
          </cell>
          <cell r="C1664" t="str">
            <v>WA</v>
          </cell>
          <cell r="D1664">
            <v>495548000</v>
          </cell>
          <cell r="G1664">
            <v>4448959000</v>
          </cell>
          <cell r="J1664">
            <v>11908000</v>
          </cell>
          <cell r="L1664">
            <v>1083213952</v>
          </cell>
          <cell r="M1664">
            <v>7156387840</v>
          </cell>
        </row>
        <row r="1665">
          <cell r="A1665">
            <v>2009</v>
          </cell>
          <cell r="C1665" t="str">
            <v>WV</v>
          </cell>
          <cell r="D1665">
            <v>208720000</v>
          </cell>
          <cell r="G1665">
            <v>1115499000</v>
          </cell>
          <cell r="J1665">
            <v>1871000</v>
          </cell>
          <cell r="L1665">
            <v>426544992</v>
          </cell>
          <cell r="M1665">
            <v>1834457984</v>
          </cell>
        </row>
        <row r="1666">
          <cell r="A1666">
            <v>2009</v>
          </cell>
          <cell r="C1666" t="str">
            <v>WI</v>
          </cell>
          <cell r="D1666">
            <v>481785000</v>
          </cell>
          <cell r="G1666">
            <v>4246381000</v>
          </cell>
          <cell r="J1666">
            <v>3496000</v>
          </cell>
          <cell r="L1666">
            <v>1001246976</v>
          </cell>
          <cell r="M1666">
            <v>6419689984</v>
          </cell>
        </row>
        <row r="1667">
          <cell r="A1667">
            <v>2009</v>
          </cell>
          <cell r="C1667" t="str">
            <v>WY</v>
          </cell>
          <cell r="D1667">
            <v>59548000</v>
          </cell>
          <cell r="G1667">
            <v>484819000</v>
          </cell>
          <cell r="J1667">
            <v>607000</v>
          </cell>
          <cell r="L1667">
            <v>138028992</v>
          </cell>
          <cell r="M1667">
            <v>731902976</v>
          </cell>
        </row>
        <row r="1668">
          <cell r="A1668">
            <v>2010</v>
          </cell>
          <cell r="C1668" t="str">
            <v>AL</v>
          </cell>
          <cell r="D1668">
            <v>380017000</v>
          </cell>
          <cell r="G1668">
            <v>3728580000</v>
          </cell>
          <cell r="J1668">
            <v>3907000</v>
          </cell>
          <cell r="L1668">
            <v>844982016</v>
          </cell>
          <cell r="M1668">
            <v>6489698816</v>
          </cell>
        </row>
        <row r="1669">
          <cell r="A1669">
            <v>2010</v>
          </cell>
          <cell r="C1669" t="str">
            <v>AK</v>
          </cell>
          <cell r="D1669">
            <v>43590000</v>
          </cell>
          <cell r="G1669">
            <v>597698000</v>
          </cell>
          <cell r="J1669">
            <v>367000</v>
          </cell>
          <cell r="L1669">
            <v>90427000</v>
          </cell>
          <cell r="M1669">
            <v>813403008</v>
          </cell>
        </row>
        <row r="1670">
          <cell r="A1670">
            <v>2010</v>
          </cell>
          <cell r="C1670" t="str">
            <v>AZ</v>
          </cell>
          <cell r="D1670">
            <v>384328000</v>
          </cell>
          <cell r="G1670">
            <v>3367759000</v>
          </cell>
          <cell r="J1670">
            <v>12791000</v>
          </cell>
          <cell r="L1670">
            <v>901633024</v>
          </cell>
          <cell r="M1670">
            <v>5610643968</v>
          </cell>
        </row>
        <row r="1671">
          <cell r="A1671">
            <v>2010</v>
          </cell>
          <cell r="C1671" t="str">
            <v>AR</v>
          </cell>
          <cell r="D1671">
            <v>267378000</v>
          </cell>
          <cell r="G1671">
            <v>1800330000</v>
          </cell>
          <cell r="J1671">
            <v>3323000</v>
          </cell>
          <cell r="L1671">
            <v>550016000</v>
          </cell>
          <cell r="M1671">
            <v>2824772096</v>
          </cell>
        </row>
        <row r="1672">
          <cell r="A1672">
            <v>2010</v>
          </cell>
          <cell r="C1672" t="str">
            <v>CA</v>
          </cell>
          <cell r="D1672">
            <v>2113296000</v>
          </cell>
          <cell r="G1672">
            <v>26769471000</v>
          </cell>
          <cell r="J1672">
            <v>10917000</v>
          </cell>
          <cell r="L1672">
            <v>4300466176</v>
          </cell>
          <cell r="M1672">
            <v>37341028352</v>
          </cell>
        </row>
        <row r="1673">
          <cell r="A1673">
            <v>2010</v>
          </cell>
          <cell r="C1673" t="str">
            <v>CO</v>
          </cell>
          <cell r="D1673">
            <v>511301000</v>
          </cell>
          <cell r="G1673">
            <v>3136737000</v>
          </cell>
          <cell r="J1673">
            <v>10819000</v>
          </cell>
          <cell r="L1673">
            <v>1250472960</v>
          </cell>
          <cell r="M1673">
            <v>5460901888</v>
          </cell>
        </row>
        <row r="1674">
          <cell r="A1674">
            <v>2010</v>
          </cell>
          <cell r="C1674" t="str">
            <v>CT</v>
          </cell>
          <cell r="D1674">
            <v>251750000</v>
          </cell>
          <cell r="G1674">
            <v>1918940000</v>
          </cell>
          <cell r="J1674">
            <v>2183000</v>
          </cell>
          <cell r="L1674">
            <v>491048992</v>
          </cell>
          <cell r="M1674">
            <v>3207318016</v>
          </cell>
        </row>
        <row r="1675">
          <cell r="A1675">
            <v>2010</v>
          </cell>
          <cell r="C1675" t="str">
            <v>DE</v>
          </cell>
          <cell r="D1675">
            <v>111603000</v>
          </cell>
          <cell r="G1675">
            <v>811386000</v>
          </cell>
          <cell r="J1675">
            <v>904000</v>
          </cell>
          <cell r="L1675">
            <v>276368000</v>
          </cell>
          <cell r="M1675">
            <v>1453234944</v>
          </cell>
        </row>
        <row r="1676">
          <cell r="A1676">
            <v>2010</v>
          </cell>
          <cell r="C1676" t="str">
            <v>DC</v>
          </cell>
          <cell r="D1676">
            <v>910000</v>
          </cell>
          <cell r="G1676">
            <v>99590000</v>
          </cell>
          <cell r="J1676">
            <v>0</v>
          </cell>
          <cell r="L1676">
            <v>38019000</v>
          </cell>
          <cell r="M1676">
            <v>146759008</v>
          </cell>
        </row>
        <row r="1677">
          <cell r="A1677">
            <v>2010</v>
          </cell>
          <cell r="C1677" t="str">
            <v>FL</v>
          </cell>
          <cell r="D1677">
            <v>803490000</v>
          </cell>
          <cell r="G1677">
            <v>7158358000</v>
          </cell>
          <cell r="J1677">
            <v>18787000</v>
          </cell>
          <cell r="L1677">
            <v>1656760064</v>
          </cell>
          <cell r="M1677">
            <v>11163761664</v>
          </cell>
        </row>
        <row r="1678">
          <cell r="A1678">
            <v>2010</v>
          </cell>
          <cell r="C1678" t="str">
            <v>GA</v>
          </cell>
          <cell r="D1678">
            <v>749344000</v>
          </cell>
          <cell r="G1678">
            <v>4237751000</v>
          </cell>
          <cell r="J1678">
            <v>6266000</v>
          </cell>
          <cell r="L1678">
            <v>1340861056</v>
          </cell>
          <cell r="M1678">
            <v>6773833216</v>
          </cell>
        </row>
        <row r="1679">
          <cell r="A1679">
            <v>2010</v>
          </cell>
          <cell r="C1679" t="str">
            <v>HI</v>
          </cell>
          <cell r="D1679">
            <v>84572000</v>
          </cell>
          <cell r="G1679">
            <v>880968000</v>
          </cell>
          <cell r="J1679">
            <v>34663000</v>
          </cell>
          <cell r="L1679">
            <v>180480000</v>
          </cell>
          <cell r="M1679">
            <v>1241191936</v>
          </cell>
        </row>
        <row r="1680">
          <cell r="A1680">
            <v>2010</v>
          </cell>
          <cell r="C1680" t="str">
            <v>ID</v>
          </cell>
          <cell r="D1680">
            <v>115863000</v>
          </cell>
          <cell r="G1680">
            <v>796764000</v>
          </cell>
          <cell r="J1680">
            <v>2739000</v>
          </cell>
          <cell r="L1680">
            <v>269688992</v>
          </cell>
          <cell r="M1680">
            <v>1290160000</v>
          </cell>
        </row>
        <row r="1681">
          <cell r="A1681">
            <v>2010</v>
          </cell>
          <cell r="C1681" t="str">
            <v>IL</v>
          </cell>
          <cell r="D1681">
            <v>982676000</v>
          </cell>
          <cell r="G1681">
            <v>7078229000</v>
          </cell>
          <cell r="J1681">
            <v>12013000</v>
          </cell>
          <cell r="L1681">
            <v>1906264960</v>
          </cell>
          <cell r="M1681">
            <v>10817885184</v>
          </cell>
        </row>
        <row r="1682">
          <cell r="A1682">
            <v>2010</v>
          </cell>
          <cell r="C1682" t="str">
            <v>IN</v>
          </cell>
          <cell r="D1682">
            <v>736100000</v>
          </cell>
          <cell r="G1682">
            <v>4012501000</v>
          </cell>
          <cell r="J1682">
            <v>24715000</v>
          </cell>
          <cell r="L1682">
            <v>1648718976</v>
          </cell>
          <cell r="M1682">
            <v>7088792064</v>
          </cell>
        </row>
        <row r="1683">
          <cell r="A1683">
            <v>2010</v>
          </cell>
          <cell r="C1683" t="str">
            <v>IA</v>
          </cell>
          <cell r="D1683">
            <v>452838000</v>
          </cell>
          <cell r="G1683">
            <v>2462745000</v>
          </cell>
          <cell r="J1683">
            <v>1805000</v>
          </cell>
          <cell r="L1683">
            <v>923473984</v>
          </cell>
          <cell r="M1683">
            <v>3954616064</v>
          </cell>
        </row>
        <row r="1684">
          <cell r="A1684">
            <v>2010</v>
          </cell>
          <cell r="C1684" t="str">
            <v>KS</v>
          </cell>
          <cell r="D1684">
            <v>304038000</v>
          </cell>
          <cell r="G1684">
            <v>2193649000</v>
          </cell>
          <cell r="J1684">
            <v>7508000</v>
          </cell>
          <cell r="L1684">
            <v>628864000</v>
          </cell>
          <cell r="M1684">
            <v>3297363968</v>
          </cell>
        </row>
        <row r="1685">
          <cell r="A1685">
            <v>2010</v>
          </cell>
          <cell r="C1685" t="str">
            <v>KY</v>
          </cell>
          <cell r="D1685">
            <v>282027000</v>
          </cell>
          <cell r="G1685">
            <v>2963511000</v>
          </cell>
          <cell r="J1685">
            <v>1882000</v>
          </cell>
          <cell r="L1685">
            <v>649724992</v>
          </cell>
          <cell r="M1685">
            <v>4700334080</v>
          </cell>
        </row>
        <row r="1686">
          <cell r="A1686">
            <v>2010</v>
          </cell>
          <cell r="C1686" t="str">
            <v>LA</v>
          </cell>
          <cell r="D1686">
            <v>344298000</v>
          </cell>
          <cell r="G1686">
            <v>2602156000</v>
          </cell>
          <cell r="J1686">
            <v>494000</v>
          </cell>
          <cell r="L1686">
            <v>732697984</v>
          </cell>
          <cell r="M1686">
            <v>3654541056</v>
          </cell>
        </row>
        <row r="1687">
          <cell r="A1687">
            <v>2010</v>
          </cell>
          <cell r="C1687" t="str">
            <v>ME</v>
          </cell>
          <cell r="D1687">
            <v>107504000</v>
          </cell>
          <cell r="G1687">
            <v>616572000</v>
          </cell>
          <cell r="J1687">
            <v>168000</v>
          </cell>
          <cell r="L1687">
            <v>199954000</v>
          </cell>
          <cell r="M1687">
            <v>983083008</v>
          </cell>
        </row>
        <row r="1688">
          <cell r="A1688">
            <v>2010</v>
          </cell>
          <cell r="C1688" t="str">
            <v>MD</v>
          </cell>
          <cell r="D1688">
            <v>622860000</v>
          </cell>
          <cell r="G1688">
            <v>4192081000</v>
          </cell>
          <cell r="J1688">
            <v>7550000</v>
          </cell>
          <cell r="L1688">
            <v>1285334016</v>
          </cell>
          <cell r="M1688">
            <v>6527223808</v>
          </cell>
        </row>
        <row r="1689">
          <cell r="A1689">
            <v>2010</v>
          </cell>
          <cell r="C1689" t="str">
            <v>MA</v>
          </cell>
          <cell r="D1689">
            <v>419759000</v>
          </cell>
          <cell r="G1689">
            <v>3224228000</v>
          </cell>
          <cell r="J1689">
            <v>4412000</v>
          </cell>
          <cell r="L1689">
            <v>874604992</v>
          </cell>
          <cell r="M1689">
            <v>5671011840</v>
          </cell>
        </row>
        <row r="1690">
          <cell r="A1690">
            <v>2010</v>
          </cell>
          <cell r="C1690" t="str">
            <v>MI</v>
          </cell>
          <cell r="D1690">
            <v>1093676000</v>
          </cell>
          <cell r="G1690">
            <v>7647728000</v>
          </cell>
          <cell r="J1690">
            <v>3436000</v>
          </cell>
          <cell r="L1690">
            <v>2068396032</v>
          </cell>
          <cell r="M1690">
            <v>13331344384</v>
          </cell>
        </row>
        <row r="1691">
          <cell r="A1691">
            <v>2010</v>
          </cell>
          <cell r="C1691" t="str">
            <v>MN</v>
          </cell>
          <cell r="D1691">
            <v>535931000</v>
          </cell>
          <cell r="G1691">
            <v>3577787000</v>
          </cell>
          <cell r="J1691">
            <v>2282000</v>
          </cell>
          <cell r="L1691">
            <v>995105984</v>
          </cell>
          <cell r="M1691">
            <v>5421869056</v>
          </cell>
        </row>
        <row r="1692">
          <cell r="A1692">
            <v>2010</v>
          </cell>
          <cell r="C1692" t="str">
            <v>MS</v>
          </cell>
          <cell r="D1692">
            <v>301661000</v>
          </cell>
          <cell r="G1692">
            <v>2078899000</v>
          </cell>
          <cell r="J1692">
            <v>946000</v>
          </cell>
          <cell r="L1692">
            <v>579084992</v>
          </cell>
          <cell r="M1692">
            <v>3132252928</v>
          </cell>
        </row>
        <row r="1693">
          <cell r="A1693">
            <v>2010</v>
          </cell>
          <cell r="C1693" t="str">
            <v>MO</v>
          </cell>
          <cell r="D1693">
            <v>715273000</v>
          </cell>
          <cell r="G1693">
            <v>2717496000</v>
          </cell>
          <cell r="J1693">
            <v>616000</v>
          </cell>
          <cell r="L1693">
            <v>1332701952</v>
          </cell>
          <cell r="M1693">
            <v>4500715008</v>
          </cell>
        </row>
        <row r="1694">
          <cell r="A1694">
            <v>2010</v>
          </cell>
          <cell r="C1694" t="str">
            <v>MT</v>
          </cell>
          <cell r="D1694">
            <v>88931000</v>
          </cell>
          <cell r="G1694">
            <v>642436000</v>
          </cell>
          <cell r="J1694">
            <v>1000</v>
          </cell>
          <cell r="L1694">
            <v>192779008</v>
          </cell>
          <cell r="M1694">
            <v>1068454976</v>
          </cell>
        </row>
        <row r="1695">
          <cell r="A1695">
            <v>2010</v>
          </cell>
          <cell r="C1695" t="str">
            <v>NE</v>
          </cell>
          <cell r="D1695">
            <v>269654000</v>
          </cell>
          <cell r="G1695">
            <v>1358403000</v>
          </cell>
          <cell r="J1695">
            <v>7640000</v>
          </cell>
          <cell r="L1695">
            <v>598408000</v>
          </cell>
          <cell r="M1695">
            <v>2017275008</v>
          </cell>
        </row>
        <row r="1696">
          <cell r="A1696">
            <v>2010</v>
          </cell>
          <cell r="C1696" t="str">
            <v>NV</v>
          </cell>
          <cell r="D1696">
            <v>96681000</v>
          </cell>
          <cell r="G1696">
            <v>1068762000</v>
          </cell>
          <cell r="J1696">
            <v>360000</v>
          </cell>
          <cell r="L1696">
            <v>203668992</v>
          </cell>
          <cell r="M1696">
            <v>1596275968</v>
          </cell>
        </row>
        <row r="1697">
          <cell r="A1697">
            <v>2010</v>
          </cell>
          <cell r="C1697" t="str">
            <v>NH</v>
          </cell>
          <cell r="D1697">
            <v>191784000</v>
          </cell>
          <cell r="G1697">
            <v>564002000</v>
          </cell>
          <cell r="J1697">
            <v>1083000</v>
          </cell>
          <cell r="L1697">
            <v>373076992</v>
          </cell>
          <cell r="M1697">
            <v>1054060032</v>
          </cell>
        </row>
        <row r="1698">
          <cell r="A1698">
            <v>2010</v>
          </cell>
          <cell r="C1698" t="str">
            <v>NJ</v>
          </cell>
          <cell r="D1698">
            <v>578688000</v>
          </cell>
          <cell r="G1698">
            <v>4415131000</v>
          </cell>
          <cell r="J1698">
            <v>8806000</v>
          </cell>
          <cell r="L1698">
            <v>1155335936</v>
          </cell>
          <cell r="M1698">
            <v>7482185216</v>
          </cell>
        </row>
        <row r="1699">
          <cell r="A1699">
            <v>2010</v>
          </cell>
          <cell r="C1699" t="str">
            <v>NM</v>
          </cell>
          <cell r="D1699">
            <v>129601000</v>
          </cell>
          <cell r="G1699">
            <v>1804672000</v>
          </cell>
          <cell r="J1699">
            <v>192000</v>
          </cell>
          <cell r="L1699">
            <v>277396000</v>
          </cell>
          <cell r="M1699">
            <v>2836902912</v>
          </cell>
        </row>
        <row r="1700">
          <cell r="A1700">
            <v>2010</v>
          </cell>
          <cell r="C1700" t="str">
            <v>NY</v>
          </cell>
          <cell r="D1700">
            <v>1012739000</v>
          </cell>
          <cell r="G1700">
            <v>9977695000</v>
          </cell>
          <cell r="J1700">
            <v>9024000</v>
          </cell>
          <cell r="L1700">
            <v>2051753984</v>
          </cell>
          <cell r="M1700">
            <v>15594612736</v>
          </cell>
        </row>
        <row r="1701">
          <cell r="A1701">
            <v>2010</v>
          </cell>
          <cell r="C1701" t="str">
            <v>NC</v>
          </cell>
          <cell r="D1701">
            <v>1458388000</v>
          </cell>
          <cell r="G1701">
            <v>6292869000</v>
          </cell>
          <cell r="J1701">
            <v>10080000</v>
          </cell>
          <cell r="L1701">
            <v>3237573888</v>
          </cell>
          <cell r="M1701">
            <v>8848779264</v>
          </cell>
        </row>
        <row r="1702">
          <cell r="A1702">
            <v>2010</v>
          </cell>
          <cell r="C1702" t="str">
            <v>ND</v>
          </cell>
          <cell r="D1702">
            <v>103145000</v>
          </cell>
          <cell r="G1702">
            <v>685123000</v>
          </cell>
          <cell r="J1702">
            <v>605000</v>
          </cell>
          <cell r="L1702">
            <v>236638000</v>
          </cell>
          <cell r="M1702">
            <v>1028748032</v>
          </cell>
        </row>
        <row r="1703">
          <cell r="A1703">
            <v>2010</v>
          </cell>
          <cell r="C1703" t="str">
            <v>OH</v>
          </cell>
          <cell r="D1703">
            <v>1008994000</v>
          </cell>
          <cell r="G1703">
            <v>6272527000</v>
          </cell>
          <cell r="J1703">
            <v>3125000</v>
          </cell>
          <cell r="L1703">
            <v>2184891904</v>
          </cell>
          <cell r="M1703">
            <v>11207804928</v>
          </cell>
        </row>
        <row r="1704">
          <cell r="A1704">
            <v>2010</v>
          </cell>
          <cell r="C1704" t="str">
            <v>OK</v>
          </cell>
          <cell r="D1704">
            <v>448728000</v>
          </cell>
          <cell r="G1704">
            <v>2382046000</v>
          </cell>
          <cell r="J1704">
            <v>8246000</v>
          </cell>
          <cell r="L1704">
            <v>1164461952</v>
          </cell>
          <cell r="M1704">
            <v>4245081088</v>
          </cell>
        </row>
        <row r="1705">
          <cell r="A1705">
            <v>2010</v>
          </cell>
          <cell r="C1705" t="str">
            <v>OR</v>
          </cell>
          <cell r="D1705">
            <v>420631000</v>
          </cell>
          <cell r="G1705">
            <v>2804781000</v>
          </cell>
          <cell r="J1705">
            <v>832000</v>
          </cell>
          <cell r="L1705">
            <v>1104310016</v>
          </cell>
          <cell r="M1705">
            <v>4401626112</v>
          </cell>
        </row>
        <row r="1706">
          <cell r="A1706">
            <v>2010</v>
          </cell>
          <cell r="C1706" t="str">
            <v>PA</v>
          </cell>
          <cell r="D1706">
            <v>924818000</v>
          </cell>
          <cell r="G1706">
            <v>6822678000</v>
          </cell>
          <cell r="J1706">
            <v>18244000</v>
          </cell>
          <cell r="L1706">
            <v>1807597952</v>
          </cell>
          <cell r="M1706">
            <v>11583963136</v>
          </cell>
        </row>
        <row r="1707">
          <cell r="A1707">
            <v>2010</v>
          </cell>
          <cell r="C1707" t="str">
            <v>RI</v>
          </cell>
          <cell r="D1707">
            <v>111743000</v>
          </cell>
          <cell r="G1707">
            <v>497727000</v>
          </cell>
          <cell r="J1707">
            <v>14000</v>
          </cell>
          <cell r="L1707">
            <v>201310000</v>
          </cell>
          <cell r="M1707">
            <v>868176000</v>
          </cell>
        </row>
        <row r="1708">
          <cell r="A1708">
            <v>2010</v>
          </cell>
          <cell r="C1708" t="str">
            <v>SC</v>
          </cell>
          <cell r="D1708">
            <v>405667000</v>
          </cell>
          <cell r="G1708">
            <v>2552078000</v>
          </cell>
          <cell r="J1708">
            <v>1293000</v>
          </cell>
          <cell r="L1708">
            <v>750721024</v>
          </cell>
          <cell r="M1708">
            <v>4637732864</v>
          </cell>
        </row>
        <row r="1709">
          <cell r="A1709">
            <v>2010</v>
          </cell>
          <cell r="C1709" t="str">
            <v>SD</v>
          </cell>
          <cell r="D1709">
            <v>68464000</v>
          </cell>
          <cell r="G1709">
            <v>474678000</v>
          </cell>
          <cell r="J1709">
            <v>14000</v>
          </cell>
          <cell r="L1709">
            <v>124776000</v>
          </cell>
          <cell r="M1709">
            <v>878801024</v>
          </cell>
        </row>
        <row r="1710">
          <cell r="A1710">
            <v>2010</v>
          </cell>
          <cell r="C1710" t="str">
            <v>TN</v>
          </cell>
          <cell r="D1710">
            <v>291916000</v>
          </cell>
          <cell r="G1710">
            <v>2788583000</v>
          </cell>
          <cell r="J1710">
            <v>542000</v>
          </cell>
          <cell r="L1710">
            <v>542230016</v>
          </cell>
          <cell r="M1710">
            <v>4507452928</v>
          </cell>
        </row>
        <row r="1711">
          <cell r="A1711">
            <v>2010</v>
          </cell>
          <cell r="C1711" t="str">
            <v>TX</v>
          </cell>
          <cell r="D1711">
            <v>1218390000</v>
          </cell>
          <cell r="G1711">
            <v>19098692000</v>
          </cell>
          <cell r="J1711">
            <v>9037000</v>
          </cell>
          <cell r="L1711">
            <v>2742441984</v>
          </cell>
          <cell r="M1711">
            <v>28201846784</v>
          </cell>
        </row>
        <row r="1712">
          <cell r="A1712">
            <v>2010</v>
          </cell>
          <cell r="C1712" t="str">
            <v>US</v>
          </cell>
          <cell r="D1712">
            <v>24328655000</v>
          </cell>
          <cell r="G1712">
            <v>189509733000</v>
          </cell>
          <cell r="J1712">
            <v>290343000</v>
          </cell>
          <cell r="L1712">
            <v>50718695424</v>
          </cell>
          <cell r="M1712">
            <v>298311319552</v>
          </cell>
        </row>
        <row r="1713">
          <cell r="A1713">
            <v>2010</v>
          </cell>
          <cell r="C1713" t="str">
            <v>UT</v>
          </cell>
          <cell r="D1713">
            <v>190243000</v>
          </cell>
          <cell r="G1713">
            <v>2583420000</v>
          </cell>
          <cell r="J1713">
            <v>345000</v>
          </cell>
          <cell r="L1713">
            <v>394464992</v>
          </cell>
          <cell r="M1713">
            <v>4056672000</v>
          </cell>
        </row>
        <row r="1714">
          <cell r="A1714">
            <v>2010</v>
          </cell>
          <cell r="C1714" t="str">
            <v>VT</v>
          </cell>
          <cell r="D1714">
            <v>112454000</v>
          </cell>
          <cell r="G1714">
            <v>573821000</v>
          </cell>
          <cell r="J1714">
            <v>1006000</v>
          </cell>
          <cell r="L1714">
            <v>213932000</v>
          </cell>
          <cell r="M1714">
            <v>1032158976</v>
          </cell>
        </row>
        <row r="1715">
          <cell r="A1715">
            <v>2010</v>
          </cell>
          <cell r="C1715" t="str">
            <v>VA</v>
          </cell>
          <cell r="D1715">
            <v>1159344000</v>
          </cell>
          <cell r="G1715">
            <v>4632211000</v>
          </cell>
          <cell r="J1715">
            <v>18582000</v>
          </cell>
          <cell r="L1715">
            <v>2298743040</v>
          </cell>
          <cell r="M1715">
            <v>8167488000</v>
          </cell>
        </row>
        <row r="1716">
          <cell r="A1716">
            <v>2010</v>
          </cell>
          <cell r="C1716" t="str">
            <v>WA</v>
          </cell>
          <cell r="D1716">
            <v>524124000</v>
          </cell>
          <cell r="G1716">
            <v>4338104000</v>
          </cell>
          <cell r="J1716">
            <v>7799000</v>
          </cell>
          <cell r="L1716">
            <v>1126401024</v>
          </cell>
          <cell r="M1716">
            <v>6806027776</v>
          </cell>
        </row>
        <row r="1717">
          <cell r="A1717">
            <v>2010</v>
          </cell>
          <cell r="C1717" t="str">
            <v>WV</v>
          </cell>
          <cell r="D1717">
            <v>229085000</v>
          </cell>
          <cell r="G1717">
            <v>1190406000</v>
          </cell>
          <cell r="J1717">
            <v>391000</v>
          </cell>
          <cell r="L1717">
            <v>463422016</v>
          </cell>
          <cell r="M1717">
            <v>1888433024</v>
          </cell>
        </row>
        <row r="1718">
          <cell r="A1718">
            <v>2010</v>
          </cell>
          <cell r="C1718" t="str">
            <v>WI</v>
          </cell>
          <cell r="D1718">
            <v>506158000</v>
          </cell>
          <cell r="G1718">
            <v>4514669000</v>
          </cell>
          <cell r="J1718">
            <v>6999000</v>
          </cell>
          <cell r="L1718">
            <v>1115094016</v>
          </cell>
          <cell r="M1718">
            <v>6688057856</v>
          </cell>
        </row>
        <row r="1719">
          <cell r="A1719">
            <v>2010</v>
          </cell>
          <cell r="C1719" t="str">
            <v>WY</v>
          </cell>
          <cell r="D1719">
            <v>62202000</v>
          </cell>
          <cell r="G1719">
            <v>502305000</v>
          </cell>
          <cell r="J1719">
            <v>590000</v>
          </cell>
          <cell r="L1719">
            <v>141115008</v>
          </cell>
          <cell r="M1719">
            <v>714960000</v>
          </cell>
        </row>
        <row r="1720">
          <cell r="A1720">
            <v>2011</v>
          </cell>
          <cell r="C1720" t="str">
            <v>AL</v>
          </cell>
          <cell r="D1720">
            <v>401547000</v>
          </cell>
          <cell r="G1720">
            <v>3941619000</v>
          </cell>
          <cell r="J1720">
            <v>1903000</v>
          </cell>
          <cell r="L1720">
            <v>854641024</v>
          </cell>
          <cell r="M1720">
            <v>6930586112</v>
          </cell>
        </row>
        <row r="1721">
          <cell r="A1721">
            <v>2011</v>
          </cell>
          <cell r="C1721" t="str">
            <v>AK</v>
          </cell>
          <cell r="D1721">
            <v>42335000</v>
          </cell>
          <cell r="G1721">
            <v>619535000</v>
          </cell>
          <cell r="J1721">
            <v>70000</v>
          </cell>
          <cell r="L1721">
            <v>85311000</v>
          </cell>
          <cell r="M1721">
            <v>913438976</v>
          </cell>
        </row>
        <row r="1722">
          <cell r="A1722">
            <v>2011</v>
          </cell>
          <cell r="C1722" t="str">
            <v>AZ</v>
          </cell>
          <cell r="D1722">
            <v>392592000</v>
          </cell>
          <cell r="G1722">
            <v>3518364000</v>
          </cell>
          <cell r="J1722">
            <v>9633000</v>
          </cell>
          <cell r="L1722">
            <v>929406976</v>
          </cell>
          <cell r="M1722">
            <v>5999247872</v>
          </cell>
        </row>
        <row r="1723">
          <cell r="A1723">
            <v>2011</v>
          </cell>
          <cell r="C1723" t="str">
            <v>AR</v>
          </cell>
          <cell r="D1723">
            <v>285675000</v>
          </cell>
          <cell r="G1723">
            <v>1931083000</v>
          </cell>
          <cell r="J1723">
            <v>2748000</v>
          </cell>
          <cell r="L1723">
            <v>568614016</v>
          </cell>
          <cell r="M1723">
            <v>3006991872</v>
          </cell>
        </row>
        <row r="1724">
          <cell r="A1724">
            <v>2011</v>
          </cell>
          <cell r="C1724" t="str">
            <v>CA</v>
          </cell>
          <cell r="D1724">
            <v>2108522000</v>
          </cell>
          <cell r="G1724">
            <v>28185959000</v>
          </cell>
          <cell r="J1724">
            <v>17337000</v>
          </cell>
          <cell r="L1724">
            <v>4550687744</v>
          </cell>
          <cell r="M1724">
            <v>39105146880</v>
          </cell>
        </row>
        <row r="1725">
          <cell r="A1725">
            <v>2011</v>
          </cell>
          <cell r="C1725" t="str">
            <v>CO</v>
          </cell>
          <cell r="D1725">
            <v>530253000</v>
          </cell>
          <cell r="G1725">
            <v>3311286000</v>
          </cell>
          <cell r="J1725">
            <v>11452000</v>
          </cell>
          <cell r="L1725">
            <v>1269938048</v>
          </cell>
          <cell r="M1725">
            <v>5967653888</v>
          </cell>
        </row>
        <row r="1726">
          <cell r="A1726">
            <v>2011</v>
          </cell>
          <cell r="C1726" t="str">
            <v>CT</v>
          </cell>
          <cell r="D1726">
            <v>264135000</v>
          </cell>
          <cell r="G1726">
            <v>2011617000</v>
          </cell>
          <cell r="J1726">
            <v>1933000</v>
          </cell>
          <cell r="L1726">
            <v>518387008</v>
          </cell>
          <cell r="M1726">
            <v>3474062080</v>
          </cell>
        </row>
        <row r="1727">
          <cell r="A1727">
            <v>2011</v>
          </cell>
          <cell r="C1727" t="str">
            <v>DE</v>
          </cell>
          <cell r="D1727">
            <v>115575000</v>
          </cell>
          <cell r="G1727">
            <v>815118000</v>
          </cell>
          <cell r="J1727">
            <v>1415000</v>
          </cell>
          <cell r="L1727">
            <v>313326016</v>
          </cell>
          <cell r="M1727">
            <v>1477206016</v>
          </cell>
        </row>
        <row r="1728">
          <cell r="A1728">
            <v>2011</v>
          </cell>
          <cell r="C1728" t="str">
            <v>DC</v>
          </cell>
          <cell r="D1728">
            <v>437000</v>
          </cell>
          <cell r="G1728">
            <v>108552000</v>
          </cell>
          <cell r="J1728">
            <v>0</v>
          </cell>
          <cell r="L1728">
            <v>40301000</v>
          </cell>
          <cell r="M1728">
            <v>157968000</v>
          </cell>
        </row>
        <row r="1729">
          <cell r="A1729">
            <v>2011</v>
          </cell>
          <cell r="C1729" t="str">
            <v>FL</v>
          </cell>
          <cell r="D1729">
            <v>855770000</v>
          </cell>
          <cell r="G1729">
            <v>7621869000</v>
          </cell>
          <cell r="J1729">
            <v>21219000</v>
          </cell>
          <cell r="L1729">
            <v>1768573056</v>
          </cell>
          <cell r="M1729">
            <v>11852143616</v>
          </cell>
        </row>
        <row r="1730">
          <cell r="A1730">
            <v>2011</v>
          </cell>
          <cell r="C1730" t="str">
            <v>GA</v>
          </cell>
          <cell r="D1730">
            <v>795716000</v>
          </cell>
          <cell r="G1730">
            <v>4716621000</v>
          </cell>
          <cell r="J1730">
            <v>7380000</v>
          </cell>
          <cell r="L1730">
            <v>1443143936</v>
          </cell>
          <cell r="M1730">
            <v>7831361024</v>
          </cell>
        </row>
        <row r="1731">
          <cell r="A1731">
            <v>2011</v>
          </cell>
          <cell r="C1731" t="str">
            <v>HI</v>
          </cell>
          <cell r="D1731">
            <v>92663000</v>
          </cell>
          <cell r="G1731">
            <v>967884000</v>
          </cell>
          <cell r="J1731">
            <v>6502000</v>
          </cell>
          <cell r="L1731">
            <v>270396992</v>
          </cell>
          <cell r="M1731">
            <v>1503117952</v>
          </cell>
        </row>
        <row r="1732">
          <cell r="A1732">
            <v>2011</v>
          </cell>
          <cell r="C1732" t="str">
            <v>ID</v>
          </cell>
          <cell r="D1732">
            <v>125800000</v>
          </cell>
          <cell r="G1732">
            <v>829921000</v>
          </cell>
          <cell r="J1732">
            <v>4539000</v>
          </cell>
          <cell r="L1732">
            <v>284200000</v>
          </cell>
          <cell r="M1732">
            <v>1310424960</v>
          </cell>
        </row>
        <row r="1733">
          <cell r="A1733">
            <v>2011</v>
          </cell>
          <cell r="C1733" t="str">
            <v>IL</v>
          </cell>
          <cell r="D1733">
            <v>981648000</v>
          </cell>
          <cell r="G1733">
            <v>7167396000</v>
          </cell>
          <cell r="J1733">
            <v>2911000</v>
          </cell>
          <cell r="L1733">
            <v>1925841024</v>
          </cell>
          <cell r="M1733">
            <v>11084307456</v>
          </cell>
        </row>
        <row r="1734">
          <cell r="A1734">
            <v>2011</v>
          </cell>
          <cell r="C1734" t="str">
            <v>IN</v>
          </cell>
          <cell r="D1734">
            <v>768137000</v>
          </cell>
          <cell r="G1734">
            <v>4145205000</v>
          </cell>
          <cell r="J1734">
            <v>17925000</v>
          </cell>
          <cell r="L1734">
            <v>1600528000</v>
          </cell>
          <cell r="M1734">
            <v>7431620096</v>
          </cell>
        </row>
        <row r="1735">
          <cell r="A1735">
            <v>2011</v>
          </cell>
          <cell r="C1735" t="str">
            <v>IA</v>
          </cell>
          <cell r="D1735">
            <v>471919000</v>
          </cell>
          <cell r="G1735">
            <v>2617560000</v>
          </cell>
          <cell r="J1735">
            <v>1912000</v>
          </cell>
          <cell r="L1735">
            <v>1020403008</v>
          </cell>
          <cell r="M1735">
            <v>4231218944</v>
          </cell>
        </row>
        <row r="1736">
          <cell r="A1736">
            <v>2011</v>
          </cell>
          <cell r="C1736" t="str">
            <v>KS</v>
          </cell>
          <cell r="D1736">
            <v>311820000</v>
          </cell>
          <cell r="G1736">
            <v>2263268000</v>
          </cell>
          <cell r="J1736">
            <v>12155000</v>
          </cell>
          <cell r="L1736">
            <v>622156992</v>
          </cell>
          <cell r="M1736">
            <v>3504137984</v>
          </cell>
        </row>
        <row r="1737">
          <cell r="A1737">
            <v>2011</v>
          </cell>
          <cell r="C1737" t="str">
            <v>KY</v>
          </cell>
          <cell r="D1737">
            <v>301952000</v>
          </cell>
          <cell r="G1737">
            <v>3033667000</v>
          </cell>
          <cell r="J1737">
            <v>1490000</v>
          </cell>
          <cell r="L1737">
            <v>628817024</v>
          </cell>
          <cell r="M1737">
            <v>4887278080</v>
          </cell>
        </row>
        <row r="1738">
          <cell r="A1738">
            <v>2011</v>
          </cell>
          <cell r="C1738" t="str">
            <v>LA</v>
          </cell>
          <cell r="D1738">
            <v>349395000</v>
          </cell>
          <cell r="G1738">
            <v>2544644000</v>
          </cell>
          <cell r="J1738">
            <v>1244000</v>
          </cell>
          <cell r="L1738">
            <v>757326016</v>
          </cell>
          <cell r="M1738">
            <v>3676570112</v>
          </cell>
        </row>
        <row r="1739">
          <cell r="A1739">
            <v>2011</v>
          </cell>
          <cell r="C1739" t="str">
            <v>ME</v>
          </cell>
          <cell r="D1739">
            <v>109433000</v>
          </cell>
          <cell r="G1739">
            <v>635821000</v>
          </cell>
          <cell r="J1739">
            <v>616000</v>
          </cell>
          <cell r="L1739">
            <v>204030000</v>
          </cell>
          <cell r="M1739">
            <v>1039334016</v>
          </cell>
        </row>
        <row r="1740">
          <cell r="A1740">
            <v>2011</v>
          </cell>
          <cell r="C1740" t="str">
            <v>MD</v>
          </cell>
          <cell r="D1740">
            <v>666991000</v>
          </cell>
          <cell r="G1740">
            <v>4289565000</v>
          </cell>
          <cell r="J1740">
            <v>9109000</v>
          </cell>
          <cell r="L1740">
            <v>1369568000</v>
          </cell>
          <cell r="M1740">
            <v>6769266176</v>
          </cell>
        </row>
        <row r="1741">
          <cell r="A1741">
            <v>2011</v>
          </cell>
          <cell r="C1741" t="str">
            <v>MA</v>
          </cell>
          <cell r="D1741">
            <v>456790000</v>
          </cell>
          <cell r="G1741">
            <v>3451153000</v>
          </cell>
          <cell r="J1741">
            <v>10372000</v>
          </cell>
          <cell r="L1741">
            <v>957329024</v>
          </cell>
          <cell r="M1741">
            <v>6284712960</v>
          </cell>
        </row>
        <row r="1742">
          <cell r="A1742">
            <v>2011</v>
          </cell>
          <cell r="C1742" t="str">
            <v>MI</v>
          </cell>
          <cell r="D1742">
            <v>1122276000</v>
          </cell>
          <cell r="G1742">
            <v>7783630000</v>
          </cell>
          <cell r="J1742">
            <v>3548000</v>
          </cell>
          <cell r="L1742">
            <v>2164976896</v>
          </cell>
          <cell r="M1742">
            <v>13666505728</v>
          </cell>
        </row>
        <row r="1743">
          <cell r="A1743">
            <v>2011</v>
          </cell>
          <cell r="C1743" t="str">
            <v>MN</v>
          </cell>
          <cell r="D1743">
            <v>620057000</v>
          </cell>
          <cell r="G1743">
            <v>3556465000</v>
          </cell>
          <cell r="J1743">
            <v>1467000</v>
          </cell>
          <cell r="L1743">
            <v>1159652992</v>
          </cell>
          <cell r="M1743">
            <v>5519986176</v>
          </cell>
        </row>
        <row r="1744">
          <cell r="A1744">
            <v>2011</v>
          </cell>
          <cell r="C1744" t="str">
            <v>MS</v>
          </cell>
          <cell r="D1744">
            <v>310582000</v>
          </cell>
          <cell r="G1744">
            <v>2089195000</v>
          </cell>
          <cell r="J1744">
            <v>892000</v>
          </cell>
          <cell r="L1744">
            <v>598931008</v>
          </cell>
          <cell r="M1744">
            <v>3131374080</v>
          </cell>
        </row>
        <row r="1745">
          <cell r="A1745">
            <v>2011</v>
          </cell>
          <cell r="C1745" t="str">
            <v>MO</v>
          </cell>
          <cell r="D1745">
            <v>759359000</v>
          </cell>
          <cell r="G1745">
            <v>2648202000</v>
          </cell>
          <cell r="J1745">
            <v>977000</v>
          </cell>
          <cell r="L1745">
            <v>1442203008</v>
          </cell>
          <cell r="M1745">
            <v>4423422976</v>
          </cell>
        </row>
        <row r="1746">
          <cell r="A1746">
            <v>2011</v>
          </cell>
          <cell r="C1746" t="str">
            <v>MT</v>
          </cell>
          <cell r="D1746">
            <v>92577000</v>
          </cell>
          <cell r="G1746">
            <v>646393000</v>
          </cell>
          <cell r="J1746">
            <v>0</v>
          </cell>
          <cell r="L1746">
            <v>189766000</v>
          </cell>
          <cell r="M1746">
            <v>1075751040</v>
          </cell>
        </row>
        <row r="1747">
          <cell r="A1747">
            <v>2011</v>
          </cell>
          <cell r="C1747" t="str">
            <v>NE</v>
          </cell>
          <cell r="D1747">
            <v>293424000</v>
          </cell>
          <cell r="G1747">
            <v>1399357000</v>
          </cell>
          <cell r="J1747">
            <v>6133000</v>
          </cell>
          <cell r="L1747">
            <v>604883008</v>
          </cell>
          <cell r="M1747">
            <v>2052580992</v>
          </cell>
        </row>
        <row r="1748">
          <cell r="A1748">
            <v>2011</v>
          </cell>
          <cell r="C1748" t="str">
            <v>NV</v>
          </cell>
          <cell r="D1748">
            <v>99895000</v>
          </cell>
          <cell r="G1748">
            <v>1091837000</v>
          </cell>
          <cell r="J1748">
            <v>387000</v>
          </cell>
          <cell r="L1748">
            <v>198976000</v>
          </cell>
          <cell r="M1748">
            <v>1621312000</v>
          </cell>
        </row>
        <row r="1749">
          <cell r="A1749">
            <v>2011</v>
          </cell>
          <cell r="C1749" t="str">
            <v>NH</v>
          </cell>
          <cell r="D1749">
            <v>195451000</v>
          </cell>
          <cell r="G1749">
            <v>625698000</v>
          </cell>
          <cell r="J1749">
            <v>467000</v>
          </cell>
          <cell r="L1749">
            <v>362980992</v>
          </cell>
          <cell r="M1749">
            <v>1132708992</v>
          </cell>
        </row>
        <row r="1750">
          <cell r="A1750">
            <v>2011</v>
          </cell>
          <cell r="C1750" t="str">
            <v>NJ</v>
          </cell>
          <cell r="D1750">
            <v>612084000</v>
          </cell>
          <cell r="G1750">
            <v>4562054000</v>
          </cell>
          <cell r="J1750">
            <v>18504000</v>
          </cell>
          <cell r="L1750">
            <v>1267352064</v>
          </cell>
          <cell r="M1750">
            <v>7755638784</v>
          </cell>
        </row>
        <row r="1751">
          <cell r="A1751">
            <v>2011</v>
          </cell>
          <cell r="C1751" t="str">
            <v>NM</v>
          </cell>
          <cell r="D1751">
            <v>135184000</v>
          </cell>
          <cell r="G1751">
            <v>1868769000</v>
          </cell>
          <cell r="J1751">
            <v>124000</v>
          </cell>
          <cell r="L1751">
            <v>295080992</v>
          </cell>
          <cell r="M1751">
            <v>2819085056</v>
          </cell>
        </row>
        <row r="1752">
          <cell r="A1752">
            <v>2011</v>
          </cell>
          <cell r="C1752" t="str">
            <v>NY</v>
          </cell>
          <cell r="D1752">
            <v>1056557000</v>
          </cell>
          <cell r="G1752">
            <v>10481302000</v>
          </cell>
          <cell r="J1752">
            <v>10028000</v>
          </cell>
          <cell r="L1752">
            <v>2188045056</v>
          </cell>
          <cell r="M1752">
            <v>16735544320</v>
          </cell>
        </row>
        <row r="1753">
          <cell r="A1753">
            <v>2011</v>
          </cell>
          <cell r="C1753" t="str">
            <v>NC</v>
          </cell>
          <cell r="D1753">
            <v>1495973000</v>
          </cell>
          <cell r="G1753">
            <v>6577750000</v>
          </cell>
          <cell r="J1753">
            <v>10695000</v>
          </cell>
          <cell r="L1753">
            <v>3404268032</v>
          </cell>
          <cell r="M1753">
            <v>9395276800</v>
          </cell>
        </row>
        <row r="1754">
          <cell r="A1754">
            <v>2011</v>
          </cell>
          <cell r="C1754" t="str">
            <v>ND</v>
          </cell>
          <cell r="D1754">
            <v>112217000</v>
          </cell>
          <cell r="G1754">
            <v>697035000</v>
          </cell>
          <cell r="J1754">
            <v>510000</v>
          </cell>
          <cell r="L1754">
            <v>238506000</v>
          </cell>
          <cell r="M1754">
            <v>1067563008</v>
          </cell>
        </row>
        <row r="1755">
          <cell r="A1755">
            <v>2011</v>
          </cell>
          <cell r="C1755" t="str">
            <v>OH</v>
          </cell>
          <cell r="D1755">
            <v>1064671000</v>
          </cell>
          <cell r="G1755">
            <v>6463192000</v>
          </cell>
          <cell r="J1755">
            <v>4880000</v>
          </cell>
          <cell r="L1755">
            <v>2209670912</v>
          </cell>
          <cell r="M1755">
            <v>11960962048</v>
          </cell>
        </row>
        <row r="1756">
          <cell r="A1756">
            <v>2011</v>
          </cell>
          <cell r="C1756" t="str">
            <v>OK</v>
          </cell>
          <cell r="D1756">
            <v>469575000</v>
          </cell>
          <cell r="G1756">
            <v>2458825000</v>
          </cell>
          <cell r="J1756">
            <v>18283000</v>
          </cell>
          <cell r="L1756">
            <v>1017736000</v>
          </cell>
          <cell r="M1756">
            <v>4180658944</v>
          </cell>
        </row>
        <row r="1757">
          <cell r="A1757">
            <v>2011</v>
          </cell>
          <cell r="C1757" t="str">
            <v>OR</v>
          </cell>
          <cell r="D1757">
            <v>456370000</v>
          </cell>
          <cell r="G1757">
            <v>2968208000</v>
          </cell>
          <cell r="J1757">
            <v>1675000</v>
          </cell>
          <cell r="L1757">
            <v>1136342016</v>
          </cell>
          <cell r="M1757">
            <v>4844122112</v>
          </cell>
        </row>
        <row r="1758">
          <cell r="A1758">
            <v>2011</v>
          </cell>
          <cell r="C1758" t="str">
            <v>PA</v>
          </cell>
          <cell r="D1758">
            <v>956960000</v>
          </cell>
          <cell r="G1758">
            <v>7173982000</v>
          </cell>
          <cell r="J1758">
            <v>18353000</v>
          </cell>
          <cell r="L1758">
            <v>1860524032</v>
          </cell>
          <cell r="M1758">
            <v>12135047168</v>
          </cell>
        </row>
        <row r="1759">
          <cell r="A1759">
            <v>2011</v>
          </cell>
          <cell r="C1759" t="str">
            <v>RI</v>
          </cell>
          <cell r="D1759">
            <v>116830000</v>
          </cell>
          <cell r="G1759">
            <v>504564000</v>
          </cell>
          <cell r="J1759">
            <v>0</v>
          </cell>
          <cell r="L1759">
            <v>212968000</v>
          </cell>
          <cell r="M1759">
            <v>891787008</v>
          </cell>
        </row>
        <row r="1760">
          <cell r="A1760">
            <v>2011</v>
          </cell>
          <cell r="C1760" t="str">
            <v>SC</v>
          </cell>
          <cell r="D1760">
            <v>426798000</v>
          </cell>
          <cell r="G1760">
            <v>2675263000</v>
          </cell>
          <cell r="J1760">
            <v>1518000</v>
          </cell>
          <cell r="L1760">
            <v>783073984</v>
          </cell>
          <cell r="M1760">
            <v>4912138752</v>
          </cell>
        </row>
        <row r="1761">
          <cell r="A1761">
            <v>2011</v>
          </cell>
          <cell r="C1761" t="str">
            <v>SD</v>
          </cell>
          <cell r="D1761">
            <v>73938000</v>
          </cell>
          <cell r="G1761">
            <v>504929000</v>
          </cell>
          <cell r="J1761">
            <v>280000</v>
          </cell>
          <cell r="L1761">
            <v>132204000</v>
          </cell>
          <cell r="M1761">
            <v>865694016</v>
          </cell>
        </row>
        <row r="1762">
          <cell r="A1762">
            <v>2011</v>
          </cell>
          <cell r="C1762" t="str">
            <v>TN</v>
          </cell>
          <cell r="D1762">
            <v>314127000</v>
          </cell>
          <cell r="G1762">
            <v>2859056000</v>
          </cell>
          <cell r="J1762">
            <v>668000</v>
          </cell>
          <cell r="L1762">
            <v>532992992</v>
          </cell>
          <cell r="M1762">
            <v>4591029248</v>
          </cell>
        </row>
        <row r="1763">
          <cell r="A1763">
            <v>2011</v>
          </cell>
          <cell r="C1763" t="str">
            <v>TX</v>
          </cell>
          <cell r="D1763">
            <v>1295236000</v>
          </cell>
          <cell r="G1763">
            <v>19942087000</v>
          </cell>
          <cell r="J1763">
            <v>11565000</v>
          </cell>
          <cell r="L1763">
            <v>2813587968</v>
          </cell>
          <cell r="M1763">
            <v>29470066688</v>
          </cell>
        </row>
        <row r="1764">
          <cell r="A1764">
            <v>2011</v>
          </cell>
          <cell r="C1764" t="str">
            <v>US</v>
          </cell>
          <cell r="D1764">
            <v>25381628000</v>
          </cell>
          <cell r="G1764">
            <v>197492938000</v>
          </cell>
          <cell r="J1764">
            <v>299827000</v>
          </cell>
          <cell r="L1764">
            <v>52928458752</v>
          </cell>
          <cell r="M1764">
            <v>313808060416</v>
          </cell>
        </row>
        <row r="1765">
          <cell r="A1765">
            <v>2011</v>
          </cell>
          <cell r="C1765" t="str">
            <v>UT</v>
          </cell>
          <cell r="D1765">
            <v>207640000</v>
          </cell>
          <cell r="G1765">
            <v>2782406000</v>
          </cell>
          <cell r="J1765">
            <v>589000</v>
          </cell>
          <cell r="L1765">
            <v>421480992</v>
          </cell>
          <cell r="M1765">
            <v>4405595136</v>
          </cell>
        </row>
        <row r="1766">
          <cell r="A1766">
            <v>2011</v>
          </cell>
          <cell r="C1766" t="str">
            <v>VT</v>
          </cell>
          <cell r="D1766">
            <v>115972000</v>
          </cell>
          <cell r="G1766">
            <v>595625000</v>
          </cell>
          <cell r="J1766">
            <v>1096000</v>
          </cell>
          <cell r="L1766">
            <v>219100992</v>
          </cell>
          <cell r="M1766">
            <v>1070126016</v>
          </cell>
        </row>
        <row r="1767">
          <cell r="A1767">
            <v>2011</v>
          </cell>
          <cell r="C1767" t="str">
            <v>VA</v>
          </cell>
          <cell r="D1767">
            <v>1217758000</v>
          </cell>
          <cell r="G1767">
            <v>4828385000</v>
          </cell>
          <cell r="J1767">
            <v>18463000</v>
          </cell>
          <cell r="L1767">
            <v>2497223936</v>
          </cell>
          <cell r="M1767">
            <v>8600425472</v>
          </cell>
        </row>
        <row r="1768">
          <cell r="A1768">
            <v>2011</v>
          </cell>
          <cell r="C1768" t="str">
            <v>WA</v>
          </cell>
          <cell r="D1768">
            <v>529868000</v>
          </cell>
          <cell r="G1768">
            <v>4597831000</v>
          </cell>
          <cell r="J1768">
            <v>7608000</v>
          </cell>
          <cell r="L1768">
            <v>1222387968</v>
          </cell>
          <cell r="M1768">
            <v>7262971904</v>
          </cell>
        </row>
        <row r="1769">
          <cell r="A1769">
            <v>2011</v>
          </cell>
          <cell r="C1769" t="str">
            <v>WV</v>
          </cell>
          <cell r="D1769">
            <v>227975000</v>
          </cell>
          <cell r="G1769">
            <v>1229033000</v>
          </cell>
          <cell r="J1769">
            <v>11018000</v>
          </cell>
          <cell r="L1769">
            <v>466880000</v>
          </cell>
          <cell r="M1769">
            <v>1999351040</v>
          </cell>
        </row>
        <row r="1770">
          <cell r="A1770">
            <v>2011</v>
          </cell>
          <cell r="C1770" t="str">
            <v>WI</v>
          </cell>
          <cell r="D1770">
            <v>511390000</v>
          </cell>
          <cell r="G1770">
            <v>4627882000</v>
          </cell>
          <cell r="J1770">
            <v>5521000</v>
          </cell>
          <cell r="L1770">
            <v>1165570048</v>
          </cell>
          <cell r="M1770">
            <v>7044940800</v>
          </cell>
        </row>
        <row r="1771">
          <cell r="A1771">
            <v>2011</v>
          </cell>
          <cell r="C1771" t="str">
            <v>WY</v>
          </cell>
          <cell r="D1771">
            <v>61779000</v>
          </cell>
          <cell r="G1771">
            <v>526276000</v>
          </cell>
          <cell r="J1771">
            <v>713000</v>
          </cell>
          <cell r="L1771">
            <v>138167008</v>
          </cell>
          <cell r="M1771">
            <v>738598976</v>
          </cell>
        </row>
        <row r="1772">
          <cell r="A1772">
            <v>2012</v>
          </cell>
          <cell r="C1772" t="str">
            <v>AL</v>
          </cell>
          <cell r="D1772">
            <v>374656000</v>
          </cell>
          <cell r="G1772">
            <v>3498348000</v>
          </cell>
          <cell r="J1772">
            <v>1645000</v>
          </cell>
          <cell r="L1772">
            <v>823369984</v>
          </cell>
          <cell r="M1772">
            <v>5811852800</v>
          </cell>
        </row>
        <row r="1773">
          <cell r="A1773">
            <v>2012</v>
          </cell>
          <cell r="C1773" t="str">
            <v>AK</v>
          </cell>
          <cell r="D1773">
            <v>40612000</v>
          </cell>
          <cell r="G1773">
            <v>647028000</v>
          </cell>
          <cell r="J1773">
            <v>600000</v>
          </cell>
          <cell r="L1773">
            <v>84968000</v>
          </cell>
          <cell r="M1773">
            <v>986926976</v>
          </cell>
        </row>
        <row r="1774">
          <cell r="A1774">
            <v>2012</v>
          </cell>
          <cell r="C1774" t="str">
            <v>AZ</v>
          </cell>
          <cell r="D1774">
            <v>339637000</v>
          </cell>
          <cell r="G1774">
            <v>3648216000</v>
          </cell>
          <cell r="J1774">
            <v>6838000</v>
          </cell>
          <cell r="L1774">
            <v>899886976</v>
          </cell>
          <cell r="M1774">
            <v>5797982208</v>
          </cell>
        </row>
        <row r="1775">
          <cell r="A1775">
            <v>2012</v>
          </cell>
          <cell r="C1775" t="str">
            <v>AR</v>
          </cell>
          <cell r="D1775">
            <v>246420000</v>
          </cell>
          <cell r="G1775">
            <v>2030065000</v>
          </cell>
          <cell r="J1775">
            <v>4004000</v>
          </cell>
          <cell r="L1775">
            <v>581246976</v>
          </cell>
          <cell r="M1775">
            <v>2925030912</v>
          </cell>
        </row>
        <row r="1776">
          <cell r="A1776">
            <v>2012</v>
          </cell>
          <cell r="C1776" t="str">
            <v>CA</v>
          </cell>
          <cell r="D1776">
            <v>2025625000</v>
          </cell>
          <cell r="G1776">
            <v>29501105000</v>
          </cell>
          <cell r="J1776">
            <v>12430000</v>
          </cell>
          <cell r="L1776">
            <v>4653870080</v>
          </cell>
          <cell r="M1776">
            <v>39501537280</v>
          </cell>
        </row>
        <row r="1777">
          <cell r="A1777">
            <v>2012</v>
          </cell>
          <cell r="C1777" t="str">
            <v>CO</v>
          </cell>
          <cell r="D1777">
            <v>533676000</v>
          </cell>
          <cell r="G1777">
            <v>3492300000</v>
          </cell>
          <cell r="J1777">
            <v>13964000</v>
          </cell>
          <cell r="L1777">
            <v>1236651008</v>
          </cell>
          <cell r="M1777">
            <v>5674580992</v>
          </cell>
        </row>
        <row r="1778">
          <cell r="A1778">
            <v>2012</v>
          </cell>
          <cell r="C1778" t="str">
            <v>CT</v>
          </cell>
          <cell r="D1778">
            <v>270589000</v>
          </cell>
          <cell r="G1778">
            <v>1965017000</v>
          </cell>
          <cell r="J1778">
            <v>1321000</v>
          </cell>
          <cell r="L1778">
            <v>535116992</v>
          </cell>
          <cell r="M1778">
            <v>3195506944</v>
          </cell>
        </row>
        <row r="1779">
          <cell r="A1779">
            <v>2012</v>
          </cell>
          <cell r="C1779" t="str">
            <v>DE</v>
          </cell>
          <cell r="D1779">
            <v>128887000</v>
          </cell>
          <cell r="G1779">
            <v>854342000</v>
          </cell>
          <cell r="J1779">
            <v>1797000</v>
          </cell>
          <cell r="L1779">
            <v>354519008</v>
          </cell>
          <cell r="M1779">
            <v>1521319040</v>
          </cell>
        </row>
        <row r="1780">
          <cell r="A1780">
            <v>2012</v>
          </cell>
          <cell r="C1780" t="str">
            <v>DC</v>
          </cell>
          <cell r="D1780">
            <v>377000</v>
          </cell>
          <cell r="G1780">
            <v>105819000</v>
          </cell>
          <cell r="J1780">
            <v>0</v>
          </cell>
          <cell r="L1780">
            <v>37845000</v>
          </cell>
          <cell r="M1780">
            <v>160996000</v>
          </cell>
        </row>
        <row r="1781">
          <cell r="A1781">
            <v>2012</v>
          </cell>
          <cell r="C1781" t="str">
            <v>FL</v>
          </cell>
          <cell r="D1781">
            <v>808326000</v>
          </cell>
          <cell r="G1781">
            <v>7740415000</v>
          </cell>
          <cell r="J1781">
            <v>16638000</v>
          </cell>
          <cell r="L1781">
            <v>1725259008</v>
          </cell>
          <cell r="M1781">
            <v>10863747072</v>
          </cell>
        </row>
        <row r="1782">
          <cell r="A1782">
            <v>2012</v>
          </cell>
          <cell r="C1782" t="str">
            <v>GA</v>
          </cell>
          <cell r="D1782">
            <v>789886000</v>
          </cell>
          <cell r="G1782">
            <v>4854867000</v>
          </cell>
          <cell r="J1782">
            <v>11190000</v>
          </cell>
          <cell r="L1782">
            <v>1472615936</v>
          </cell>
          <cell r="M1782">
            <v>7411949056</v>
          </cell>
        </row>
        <row r="1783">
          <cell r="A1783">
            <v>2012</v>
          </cell>
          <cell r="C1783" t="str">
            <v>HI</v>
          </cell>
          <cell r="D1783">
            <v>87633000</v>
          </cell>
          <cell r="G1783">
            <v>987277000</v>
          </cell>
          <cell r="J1783">
            <v>9137000</v>
          </cell>
          <cell r="L1783">
            <v>330872000</v>
          </cell>
          <cell r="M1783">
            <v>1549175040</v>
          </cell>
        </row>
        <row r="1784">
          <cell r="A1784">
            <v>2012</v>
          </cell>
          <cell r="C1784" t="str">
            <v>ID</v>
          </cell>
          <cell r="D1784">
            <v>123149000</v>
          </cell>
          <cell r="G1784">
            <v>856457000</v>
          </cell>
          <cell r="J1784">
            <v>3456000</v>
          </cell>
          <cell r="L1784">
            <v>291563008</v>
          </cell>
          <cell r="M1784">
            <v>1263047040</v>
          </cell>
        </row>
        <row r="1785">
          <cell r="A1785">
            <v>2012</v>
          </cell>
          <cell r="C1785" t="str">
            <v>IL</v>
          </cell>
          <cell r="D1785">
            <v>940798000</v>
          </cell>
          <cell r="G1785">
            <v>7320141000</v>
          </cell>
          <cell r="J1785">
            <v>5393000</v>
          </cell>
          <cell r="L1785">
            <v>2023571968</v>
          </cell>
          <cell r="M1785">
            <v>10670279680</v>
          </cell>
        </row>
        <row r="1786">
          <cell r="A1786">
            <v>2012</v>
          </cell>
          <cell r="C1786" t="str">
            <v>IN</v>
          </cell>
          <cell r="D1786">
            <v>734483000</v>
          </cell>
          <cell r="G1786">
            <v>4652230000</v>
          </cell>
          <cell r="J1786">
            <v>16207000</v>
          </cell>
          <cell r="L1786">
            <v>1502262016</v>
          </cell>
          <cell r="M1786">
            <v>7848502784</v>
          </cell>
        </row>
        <row r="1787">
          <cell r="A1787">
            <v>2012</v>
          </cell>
          <cell r="C1787" t="str">
            <v>IA</v>
          </cell>
          <cell r="D1787">
            <v>486696000</v>
          </cell>
          <cell r="G1787">
            <v>2594724000</v>
          </cell>
          <cell r="J1787">
            <v>3071000</v>
          </cell>
          <cell r="L1787">
            <v>1045678976</v>
          </cell>
          <cell r="M1787">
            <v>4023411968</v>
          </cell>
        </row>
        <row r="1788">
          <cell r="A1788">
            <v>2012</v>
          </cell>
          <cell r="C1788" t="str">
            <v>KS</v>
          </cell>
          <cell r="D1788">
            <v>325127000</v>
          </cell>
          <cell r="G1788">
            <v>2524211000</v>
          </cell>
          <cell r="J1788">
            <v>4137000</v>
          </cell>
          <cell r="L1788">
            <v>665297024</v>
          </cell>
          <cell r="M1788">
            <v>3632128000</v>
          </cell>
        </row>
        <row r="1789">
          <cell r="A1789">
            <v>2012</v>
          </cell>
          <cell r="C1789" t="str">
            <v>KY</v>
          </cell>
          <cell r="D1789">
            <v>300763000</v>
          </cell>
          <cell r="G1789">
            <v>3159197000</v>
          </cell>
          <cell r="J1789">
            <v>1723000</v>
          </cell>
          <cell r="L1789">
            <v>617820992</v>
          </cell>
          <cell r="M1789">
            <v>4467593216</v>
          </cell>
        </row>
        <row r="1790">
          <cell r="A1790">
            <v>2012</v>
          </cell>
          <cell r="C1790" t="str">
            <v>LA</v>
          </cell>
          <cell r="D1790">
            <v>339604000</v>
          </cell>
          <cell r="G1790">
            <v>2527667000</v>
          </cell>
          <cell r="J1790">
            <v>806000</v>
          </cell>
          <cell r="L1790">
            <v>803414016</v>
          </cell>
          <cell r="M1790">
            <v>3514027008</v>
          </cell>
        </row>
        <row r="1791">
          <cell r="A1791">
            <v>2012</v>
          </cell>
          <cell r="C1791" t="str">
            <v>ME</v>
          </cell>
          <cell r="D1791">
            <v>92353000</v>
          </cell>
          <cell r="G1791">
            <v>644127000</v>
          </cell>
          <cell r="J1791">
            <v>479000</v>
          </cell>
          <cell r="L1791">
            <v>182764000</v>
          </cell>
          <cell r="M1791">
            <v>941459008</v>
          </cell>
        </row>
        <row r="1792">
          <cell r="A1792">
            <v>2012</v>
          </cell>
          <cell r="C1792" t="str">
            <v>MD</v>
          </cell>
          <cell r="D1792">
            <v>662083000</v>
          </cell>
          <cell r="G1792">
            <v>4641169000</v>
          </cell>
          <cell r="J1792">
            <v>14586000</v>
          </cell>
          <cell r="L1792">
            <v>1411004032</v>
          </cell>
          <cell r="M1792">
            <v>6817223168</v>
          </cell>
        </row>
        <row r="1793">
          <cell r="A1793">
            <v>2012</v>
          </cell>
          <cell r="C1793" t="str">
            <v>MA</v>
          </cell>
          <cell r="D1793">
            <v>483913000</v>
          </cell>
          <cell r="G1793">
            <v>3508187000</v>
          </cell>
          <cell r="J1793">
            <v>5519000</v>
          </cell>
          <cell r="L1793">
            <v>1071427008</v>
          </cell>
          <cell r="M1793">
            <v>6275697152</v>
          </cell>
        </row>
        <row r="1794">
          <cell r="A1794">
            <v>2012</v>
          </cell>
          <cell r="C1794" t="str">
            <v>MI</v>
          </cell>
          <cell r="D1794">
            <v>1088201000</v>
          </cell>
          <cell r="G1794">
            <v>7966320000</v>
          </cell>
          <cell r="J1794">
            <v>3951000</v>
          </cell>
          <cell r="L1794">
            <v>2272973056</v>
          </cell>
          <cell r="M1794">
            <v>13102020608</v>
          </cell>
        </row>
        <row r="1795">
          <cell r="A1795">
            <v>2012</v>
          </cell>
          <cell r="C1795" t="str">
            <v>MN</v>
          </cell>
          <cell r="D1795">
            <v>594145000</v>
          </cell>
          <cell r="G1795">
            <v>3482386000</v>
          </cell>
          <cell r="J1795">
            <v>31747000</v>
          </cell>
          <cell r="L1795">
            <v>1207827968</v>
          </cell>
          <cell r="M1795">
            <v>4977064960</v>
          </cell>
        </row>
        <row r="1796">
          <cell r="A1796">
            <v>2012</v>
          </cell>
          <cell r="C1796" t="str">
            <v>MS</v>
          </cell>
          <cell r="D1796">
            <v>288331000</v>
          </cell>
          <cell r="G1796">
            <v>2117052000</v>
          </cell>
          <cell r="J1796">
            <v>790000</v>
          </cell>
          <cell r="L1796">
            <v>611776000</v>
          </cell>
          <cell r="M1796">
            <v>3016144896</v>
          </cell>
        </row>
        <row r="1797">
          <cell r="A1797">
            <v>2012</v>
          </cell>
          <cell r="C1797" t="str">
            <v>MO</v>
          </cell>
          <cell r="D1797">
            <v>748189000</v>
          </cell>
          <cell r="G1797">
            <v>3176513000</v>
          </cell>
          <cell r="J1797">
            <v>1079000</v>
          </cell>
          <cell r="L1797">
            <v>1515198976</v>
          </cell>
          <cell r="M1797">
            <v>4741706240</v>
          </cell>
        </row>
        <row r="1798">
          <cell r="A1798">
            <v>2012</v>
          </cell>
          <cell r="C1798" t="str">
            <v>MT</v>
          </cell>
          <cell r="D1798">
            <v>84724000</v>
          </cell>
          <cell r="G1798">
            <v>631557000</v>
          </cell>
          <cell r="J1798">
            <v>93000</v>
          </cell>
          <cell r="L1798">
            <v>184298000</v>
          </cell>
          <cell r="M1798">
            <v>1000462976</v>
          </cell>
        </row>
        <row r="1799">
          <cell r="A1799">
            <v>2012</v>
          </cell>
          <cell r="C1799" t="str">
            <v>NE</v>
          </cell>
          <cell r="D1799">
            <v>289533000</v>
          </cell>
          <cell r="G1799">
            <v>1439782000</v>
          </cell>
          <cell r="J1799">
            <v>4522000</v>
          </cell>
          <cell r="L1799">
            <v>625536000</v>
          </cell>
          <cell r="M1799">
            <v>1967783040</v>
          </cell>
        </row>
        <row r="1800">
          <cell r="A1800">
            <v>2012</v>
          </cell>
          <cell r="C1800" t="str">
            <v>NV</v>
          </cell>
          <cell r="D1800">
            <v>91760000</v>
          </cell>
          <cell r="G1800">
            <v>1028227000</v>
          </cell>
          <cell r="J1800">
            <v>248000</v>
          </cell>
          <cell r="L1800">
            <v>193015008</v>
          </cell>
          <cell r="M1800">
            <v>1461548032</v>
          </cell>
        </row>
        <row r="1801">
          <cell r="A1801">
            <v>2012</v>
          </cell>
          <cell r="C1801" t="str">
            <v>NH</v>
          </cell>
          <cell r="D1801">
            <v>198474000</v>
          </cell>
          <cell r="G1801">
            <v>658352000</v>
          </cell>
          <cell r="J1801">
            <v>1081000</v>
          </cell>
          <cell r="L1801">
            <v>392423008</v>
          </cell>
          <cell r="M1801">
            <v>1106845056</v>
          </cell>
        </row>
        <row r="1802">
          <cell r="A1802">
            <v>2012</v>
          </cell>
          <cell r="C1802" t="str">
            <v>NJ</v>
          </cell>
          <cell r="D1802">
            <v>594615000</v>
          </cell>
          <cell r="G1802">
            <v>4592327000</v>
          </cell>
          <cell r="J1802">
            <v>7820000</v>
          </cell>
          <cell r="L1802">
            <v>1323149056</v>
          </cell>
          <cell r="M1802">
            <v>7575733248</v>
          </cell>
        </row>
        <row r="1803">
          <cell r="A1803">
            <v>2012</v>
          </cell>
          <cell r="C1803" t="str">
            <v>NM</v>
          </cell>
          <cell r="D1803">
            <v>117911000</v>
          </cell>
          <cell r="G1803">
            <v>1814704000</v>
          </cell>
          <cell r="J1803">
            <v>624000</v>
          </cell>
          <cell r="L1803">
            <v>291710016</v>
          </cell>
          <cell r="M1803">
            <v>2678348032</v>
          </cell>
        </row>
        <row r="1804">
          <cell r="A1804">
            <v>2012</v>
          </cell>
          <cell r="C1804" t="str">
            <v>NY</v>
          </cell>
          <cell r="D1804">
            <v>931660000</v>
          </cell>
          <cell r="G1804">
            <v>10368534000</v>
          </cell>
          <cell r="J1804">
            <v>7668000</v>
          </cell>
          <cell r="L1804">
            <v>2095255040</v>
          </cell>
          <cell r="M1804">
            <v>15723157504</v>
          </cell>
        </row>
        <row r="1805">
          <cell r="A1805">
            <v>2012</v>
          </cell>
          <cell r="C1805" t="str">
            <v>NC</v>
          </cell>
          <cell r="D1805">
            <v>1491035000</v>
          </cell>
          <cell r="G1805">
            <v>6736683000</v>
          </cell>
          <cell r="J1805">
            <v>18469000</v>
          </cell>
          <cell r="L1805">
            <v>3426156032</v>
          </cell>
          <cell r="M1805">
            <v>9221097472</v>
          </cell>
        </row>
        <row r="1806">
          <cell r="A1806">
            <v>2012</v>
          </cell>
          <cell r="C1806" t="str">
            <v>ND</v>
          </cell>
          <cell r="D1806">
            <v>112107000</v>
          </cell>
          <cell r="G1806">
            <v>722881000</v>
          </cell>
          <cell r="J1806">
            <v>417000</v>
          </cell>
          <cell r="L1806">
            <v>248648992</v>
          </cell>
          <cell r="M1806">
            <v>1059091008</v>
          </cell>
        </row>
        <row r="1807">
          <cell r="A1807">
            <v>2012</v>
          </cell>
          <cell r="C1807" t="str">
            <v>OH</v>
          </cell>
          <cell r="D1807">
            <v>1140883000</v>
          </cell>
          <cell r="G1807">
            <v>6503498000</v>
          </cell>
          <cell r="J1807">
            <v>7129000</v>
          </cell>
          <cell r="L1807">
            <v>2239911936</v>
          </cell>
          <cell r="M1807">
            <v>11236298752</v>
          </cell>
        </row>
        <row r="1808">
          <cell r="A1808">
            <v>2012</v>
          </cell>
          <cell r="C1808" t="str">
            <v>OK</v>
          </cell>
          <cell r="D1808">
            <v>456638000</v>
          </cell>
          <cell r="G1808">
            <v>2581502000</v>
          </cell>
          <cell r="J1808">
            <v>10717000</v>
          </cell>
          <cell r="L1808">
            <v>1020926976</v>
          </cell>
          <cell r="M1808">
            <v>4078298880</v>
          </cell>
        </row>
        <row r="1809">
          <cell r="A1809">
            <v>2012</v>
          </cell>
          <cell r="C1809" t="str">
            <v>OR</v>
          </cell>
          <cell r="D1809">
            <v>461339000</v>
          </cell>
          <cell r="G1809">
            <v>2923233000</v>
          </cell>
          <cell r="J1809">
            <v>75973000</v>
          </cell>
          <cell r="L1809">
            <v>1060088000</v>
          </cell>
          <cell r="M1809">
            <v>4607194112</v>
          </cell>
        </row>
        <row r="1810">
          <cell r="A1810">
            <v>2012</v>
          </cell>
          <cell r="C1810" t="str">
            <v>PA</v>
          </cell>
          <cell r="D1810">
            <v>985205000</v>
          </cell>
          <cell r="G1810">
            <v>7493567000</v>
          </cell>
          <cell r="J1810">
            <v>13614000</v>
          </cell>
          <cell r="L1810">
            <v>1963988992</v>
          </cell>
          <cell r="M1810">
            <v>12497300480</v>
          </cell>
        </row>
        <row r="1811">
          <cell r="A1811">
            <v>2012</v>
          </cell>
          <cell r="C1811" t="str">
            <v>RI</v>
          </cell>
          <cell r="D1811">
            <v>102826000</v>
          </cell>
          <cell r="G1811">
            <v>538286000</v>
          </cell>
          <cell r="J1811">
            <v>0</v>
          </cell>
          <cell r="L1811">
            <v>195768992</v>
          </cell>
          <cell r="M1811">
            <v>869995008</v>
          </cell>
        </row>
        <row r="1812">
          <cell r="A1812">
            <v>2012</v>
          </cell>
          <cell r="C1812" t="str">
            <v>SC</v>
          </cell>
          <cell r="D1812">
            <v>398301000</v>
          </cell>
          <cell r="G1812">
            <v>2752161000</v>
          </cell>
          <cell r="J1812">
            <v>1302000</v>
          </cell>
          <cell r="L1812">
            <v>781572992</v>
          </cell>
          <cell r="M1812">
            <v>4553482240</v>
          </cell>
        </row>
        <row r="1813">
          <cell r="A1813">
            <v>2012</v>
          </cell>
          <cell r="C1813" t="str">
            <v>SD</v>
          </cell>
          <cell r="D1813">
            <v>71219000</v>
          </cell>
          <cell r="G1813">
            <v>509040000</v>
          </cell>
          <cell r="J1813">
            <v>28000</v>
          </cell>
          <cell r="L1813">
            <v>135855008</v>
          </cell>
          <cell r="M1813">
            <v>792305984</v>
          </cell>
        </row>
        <row r="1814">
          <cell r="A1814">
            <v>2012</v>
          </cell>
          <cell r="C1814" t="str">
            <v>TN</v>
          </cell>
          <cell r="D1814">
            <v>299677000</v>
          </cell>
          <cell r="G1814">
            <v>3247324000</v>
          </cell>
          <cell r="J1814">
            <v>954000</v>
          </cell>
          <cell r="L1814">
            <v>603068032</v>
          </cell>
          <cell r="M1814">
            <v>4661934080</v>
          </cell>
        </row>
        <row r="1815">
          <cell r="A1815">
            <v>2012</v>
          </cell>
          <cell r="C1815" t="str">
            <v>TX</v>
          </cell>
          <cell r="D1815">
            <v>1300475000</v>
          </cell>
          <cell r="G1815">
            <v>19753777000</v>
          </cell>
          <cell r="J1815">
            <v>9869000</v>
          </cell>
          <cell r="L1815">
            <v>2865012992</v>
          </cell>
          <cell r="M1815">
            <v>28335060992</v>
          </cell>
        </row>
        <row r="1816">
          <cell r="A1816">
            <v>2012</v>
          </cell>
          <cell r="C1816" t="str">
            <v>US</v>
          </cell>
          <cell r="D1816">
            <v>24739951000</v>
          </cell>
          <cell r="G1816">
            <v>202717583000</v>
          </cell>
          <cell r="J1816">
            <v>373359000</v>
          </cell>
          <cell r="L1816">
            <v>54026072064</v>
          </cell>
          <cell r="M1816">
            <v>304873242624</v>
          </cell>
        </row>
        <row r="1817">
          <cell r="A1817">
            <v>2012</v>
          </cell>
          <cell r="C1817" t="str">
            <v>UT</v>
          </cell>
          <cell r="D1817">
            <v>195995000</v>
          </cell>
          <cell r="G1817">
            <v>2930905000</v>
          </cell>
          <cell r="J1817">
            <v>1492000</v>
          </cell>
          <cell r="L1817">
            <v>448057984</v>
          </cell>
          <cell r="M1817">
            <v>4589664768</v>
          </cell>
        </row>
        <row r="1818">
          <cell r="A1818">
            <v>2012</v>
          </cell>
          <cell r="C1818" t="str">
            <v>VT</v>
          </cell>
          <cell r="D1818">
            <v>102134000</v>
          </cell>
          <cell r="G1818">
            <v>601319000</v>
          </cell>
          <cell r="J1818">
            <v>1707000</v>
          </cell>
          <cell r="L1818">
            <v>201068992</v>
          </cell>
          <cell r="M1818">
            <v>995729984</v>
          </cell>
        </row>
        <row r="1819">
          <cell r="A1819">
            <v>2012</v>
          </cell>
          <cell r="C1819" t="str">
            <v>VA</v>
          </cell>
          <cell r="D1819">
            <v>1165624000</v>
          </cell>
          <cell r="G1819">
            <v>5108970000</v>
          </cell>
          <cell r="J1819">
            <v>21049000</v>
          </cell>
          <cell r="L1819">
            <v>2465350912</v>
          </cell>
          <cell r="M1819">
            <v>8682725376</v>
          </cell>
        </row>
        <row r="1820">
          <cell r="A1820">
            <v>2012</v>
          </cell>
          <cell r="C1820" t="str">
            <v>WA</v>
          </cell>
          <cell r="D1820">
            <v>522262000</v>
          </cell>
          <cell r="G1820">
            <v>4548537000</v>
          </cell>
          <cell r="J1820">
            <v>9155000</v>
          </cell>
          <cell r="L1820">
            <v>1461261056</v>
          </cell>
          <cell r="M1820">
            <v>6738019840</v>
          </cell>
        </row>
        <row r="1821">
          <cell r="A1821">
            <v>2012</v>
          </cell>
          <cell r="C1821" t="str">
            <v>WV</v>
          </cell>
          <cell r="D1821">
            <v>220168000</v>
          </cell>
          <cell r="G1821">
            <v>1286054000</v>
          </cell>
          <cell r="J1821">
            <v>919000</v>
          </cell>
          <cell r="L1821">
            <v>473991008</v>
          </cell>
          <cell r="M1821">
            <v>1972770048</v>
          </cell>
        </row>
        <row r="1822">
          <cell r="A1822">
            <v>2012</v>
          </cell>
          <cell r="C1822" t="str">
            <v>WI</v>
          </cell>
          <cell r="D1822">
            <v>489126000</v>
          </cell>
          <cell r="G1822">
            <v>4908160000</v>
          </cell>
          <cell r="J1822">
            <v>5390000</v>
          </cell>
          <cell r="L1822">
            <v>1227964032</v>
          </cell>
          <cell r="M1822">
            <v>7042966016</v>
          </cell>
        </row>
        <row r="1823">
          <cell r="A1823">
            <v>2012</v>
          </cell>
          <cell r="C1823" t="str">
            <v>WY</v>
          </cell>
          <cell r="D1823">
            <v>62101000</v>
          </cell>
          <cell r="G1823">
            <v>543023000</v>
          </cell>
          <cell r="J1823">
            <v>611000</v>
          </cell>
          <cell r="L1823">
            <v>143194000</v>
          </cell>
          <cell r="M1823">
            <v>734529984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gest 2013 Table 309.10"/>
      <sheetName val="Raw"/>
      <sheetName val="Net Migration"/>
      <sheetName val="Data"/>
    </sheetNames>
    <sheetDataSet>
      <sheetData sheetId="0"/>
      <sheetData sheetId="1"/>
      <sheetData sheetId="2"/>
      <sheetData sheetId="3">
        <row r="2">
          <cell r="A2" t="str">
            <v>US</v>
          </cell>
          <cell r="E2">
            <v>31463719</v>
          </cell>
        </row>
        <row r="3">
          <cell r="A3" t="str">
            <v>AL</v>
          </cell>
          <cell r="E3">
            <v>493670</v>
          </cell>
        </row>
        <row r="4">
          <cell r="A4" t="str">
            <v>AK</v>
          </cell>
          <cell r="E4">
            <v>78734</v>
          </cell>
        </row>
        <row r="5">
          <cell r="A5" t="str">
            <v>AZ</v>
          </cell>
          <cell r="E5">
            <v>677058</v>
          </cell>
        </row>
        <row r="6">
          <cell r="A6" t="str">
            <v>AR</v>
          </cell>
          <cell r="E6">
            <v>289001</v>
          </cell>
        </row>
        <row r="7">
          <cell r="A7" t="str">
            <v>CA</v>
          </cell>
          <cell r="E7">
            <v>4021499</v>
          </cell>
        </row>
        <row r="8">
          <cell r="A8" t="str">
            <v>CO</v>
          </cell>
          <cell r="E8">
            <v>507634</v>
          </cell>
        </row>
        <row r="9">
          <cell r="A9" t="str">
            <v>CT</v>
          </cell>
          <cell r="E9">
            <v>331498</v>
          </cell>
        </row>
        <row r="10">
          <cell r="A10" t="str">
            <v>DE</v>
          </cell>
          <cell r="E10">
            <v>95080</v>
          </cell>
        </row>
        <row r="11">
          <cell r="A11" t="str">
            <v>DC</v>
          </cell>
          <cell r="E11">
            <v>88378</v>
          </cell>
        </row>
        <row r="12">
          <cell r="A12" t="str">
            <v>FL</v>
          </cell>
          <cell r="E12">
            <v>1800499</v>
          </cell>
        </row>
        <row r="13">
          <cell r="A13" t="str">
            <v>GA</v>
          </cell>
          <cell r="E13">
            <v>1010644</v>
          </cell>
        </row>
        <row r="14">
          <cell r="A14" t="str">
            <v>HI</v>
          </cell>
          <cell r="E14">
            <v>135356</v>
          </cell>
        </row>
        <row r="15">
          <cell r="A15" t="str">
            <v>ID</v>
          </cell>
          <cell r="E15">
            <v>157898</v>
          </cell>
        </row>
        <row r="16">
          <cell r="A16" t="str">
            <v>IL</v>
          </cell>
          <cell r="E16">
            <v>1238084</v>
          </cell>
        </row>
        <row r="17">
          <cell r="A17" t="str">
            <v>IN</v>
          </cell>
          <cell r="E17">
            <v>670594</v>
          </cell>
        </row>
        <row r="18">
          <cell r="A18" t="str">
            <v>IA</v>
          </cell>
          <cell r="E18">
            <v>327601</v>
          </cell>
        </row>
        <row r="19">
          <cell r="A19" t="str">
            <v>KS</v>
          </cell>
          <cell r="E19">
            <v>300283</v>
          </cell>
        </row>
        <row r="20">
          <cell r="A20" t="str">
            <v>KY</v>
          </cell>
          <cell r="E20">
            <v>426672</v>
          </cell>
        </row>
        <row r="21">
          <cell r="A21" t="str">
            <v>LA</v>
          </cell>
          <cell r="E21">
            <v>476947</v>
          </cell>
        </row>
        <row r="22">
          <cell r="A22" t="str">
            <v>ME</v>
          </cell>
          <cell r="E22">
            <v>116403</v>
          </cell>
        </row>
        <row r="23">
          <cell r="A23" t="str">
            <v>MD</v>
          </cell>
          <cell r="E23">
            <v>558998</v>
          </cell>
        </row>
        <row r="24">
          <cell r="A24" t="str">
            <v>MA</v>
          </cell>
          <cell r="E24">
            <v>694760</v>
          </cell>
        </row>
        <row r="25">
          <cell r="A25" t="str">
            <v>MI</v>
          </cell>
          <cell r="E25">
            <v>999182</v>
          </cell>
        </row>
        <row r="26">
          <cell r="A26" t="str">
            <v>MN</v>
          </cell>
          <cell r="E26">
            <v>502430</v>
          </cell>
        </row>
        <row r="27">
          <cell r="A27" t="str">
            <v>MS</v>
          </cell>
          <cell r="E27">
            <v>312090</v>
          </cell>
        </row>
        <row r="28">
          <cell r="A28" t="str">
            <v>MO</v>
          </cell>
          <cell r="E28">
            <v>598201</v>
          </cell>
        </row>
        <row r="29">
          <cell r="A29" t="str">
            <v>MT</v>
          </cell>
          <cell r="E29">
            <v>99270</v>
          </cell>
        </row>
        <row r="30">
          <cell r="A30" t="str">
            <v>NE</v>
          </cell>
          <cell r="E30">
            <v>186169</v>
          </cell>
        </row>
        <row r="31">
          <cell r="A31" t="str">
            <v>NV</v>
          </cell>
          <cell r="E31">
            <v>252452</v>
          </cell>
        </row>
        <row r="32">
          <cell r="A32" t="str">
            <v>NH</v>
          </cell>
          <cell r="E32">
            <v>126943</v>
          </cell>
        </row>
        <row r="33">
          <cell r="A33" t="str">
            <v>NJ</v>
          </cell>
          <cell r="E33">
            <v>755974</v>
          </cell>
        </row>
        <row r="34">
          <cell r="A34" t="str">
            <v>NM</v>
          </cell>
          <cell r="E34">
            <v>207442</v>
          </cell>
        </row>
        <row r="35">
          <cell r="A35" t="str">
            <v>NY</v>
          </cell>
          <cell r="E35">
            <v>2003681</v>
          </cell>
        </row>
        <row r="36">
          <cell r="A36" t="str">
            <v>NC</v>
          </cell>
          <cell r="E36">
            <v>976608</v>
          </cell>
        </row>
        <row r="37">
          <cell r="A37" t="str">
            <v>ND</v>
          </cell>
          <cell r="E37">
            <v>90350</v>
          </cell>
        </row>
        <row r="38">
          <cell r="A38" t="str">
            <v>OH</v>
          </cell>
          <cell r="E38">
            <v>1111491</v>
          </cell>
        </row>
        <row r="39">
          <cell r="A39" t="str">
            <v>OK</v>
          </cell>
          <cell r="E39">
            <v>396407</v>
          </cell>
        </row>
        <row r="40">
          <cell r="A40" t="str">
            <v>OR</v>
          </cell>
          <cell r="E40">
            <v>368643</v>
          </cell>
        </row>
        <row r="41">
          <cell r="A41" t="str">
            <v>PA</v>
          </cell>
          <cell r="E41">
            <v>1279835</v>
          </cell>
        </row>
        <row r="42">
          <cell r="A42" t="str">
            <v>RI</v>
          </cell>
          <cell r="E42">
            <v>126115</v>
          </cell>
        </row>
        <row r="43">
          <cell r="A43" t="str">
            <v>SC</v>
          </cell>
          <cell r="E43">
            <v>489663</v>
          </cell>
        </row>
        <row r="44">
          <cell r="A44" t="str">
            <v>SD</v>
          </cell>
          <cell r="E44">
            <v>85079</v>
          </cell>
        </row>
        <row r="45">
          <cell r="A45" t="str">
            <v>TN</v>
          </cell>
          <cell r="E45">
            <v>624657</v>
          </cell>
        </row>
        <row r="46">
          <cell r="A46" t="str">
            <v>TX</v>
          </cell>
          <cell r="E46">
            <v>2674393</v>
          </cell>
        </row>
        <row r="47">
          <cell r="A47" t="str">
            <v>UT</v>
          </cell>
          <cell r="E47">
            <v>334216</v>
          </cell>
        </row>
        <row r="48">
          <cell r="A48" t="str">
            <v>VT</v>
          </cell>
          <cell r="E48">
            <v>69090</v>
          </cell>
        </row>
        <row r="49">
          <cell r="A49" t="str">
            <v>VA</v>
          </cell>
          <cell r="E49">
            <v>830395</v>
          </cell>
        </row>
        <row r="50">
          <cell r="A50" t="str">
            <v>WA</v>
          </cell>
          <cell r="E50">
            <v>664194</v>
          </cell>
        </row>
        <row r="51">
          <cell r="A51" t="str">
            <v>WV</v>
          </cell>
          <cell r="E51">
            <v>182229</v>
          </cell>
        </row>
        <row r="52">
          <cell r="A52" t="str">
            <v>WI</v>
          </cell>
          <cell r="E52">
            <v>556157</v>
          </cell>
        </row>
        <row r="53">
          <cell r="A53" t="str">
            <v>WY</v>
          </cell>
          <cell r="E53">
            <v>59290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-Secondary Fall Enrollment"/>
      <sheetName val="2012 Pivot"/>
      <sheetName val="Raw"/>
      <sheetName val="Data"/>
    </sheetNames>
    <sheetDataSet>
      <sheetData sheetId="0"/>
      <sheetData sheetId="1"/>
      <sheetData sheetId="2"/>
      <sheetData sheetId="3">
        <row r="2">
          <cell r="B2" t="str">
            <v>United States</v>
          </cell>
          <cell r="C2">
            <v>20642819</v>
          </cell>
          <cell r="D2">
            <v>14880343</v>
          </cell>
        </row>
        <row r="3">
          <cell r="B3" t="str">
            <v>Alabama</v>
          </cell>
          <cell r="C3">
            <v>310311</v>
          </cell>
          <cell r="D3">
            <v>251045</v>
          </cell>
        </row>
        <row r="4">
          <cell r="B4" t="str">
            <v>Alaska</v>
          </cell>
          <cell r="C4">
            <v>32797</v>
          </cell>
          <cell r="D4">
            <v>30595</v>
          </cell>
        </row>
        <row r="5">
          <cell r="B5" t="str">
            <v>Arizona</v>
          </cell>
          <cell r="C5">
            <v>736379</v>
          </cell>
          <cell r="D5">
            <v>359229</v>
          </cell>
        </row>
        <row r="6">
          <cell r="B6" t="str">
            <v>Arkansas</v>
          </cell>
          <cell r="C6">
            <v>176458</v>
          </cell>
          <cell r="D6">
            <v>157224</v>
          </cell>
        </row>
        <row r="7">
          <cell r="B7" t="str">
            <v>California</v>
          </cell>
          <cell r="C7">
            <v>2621460</v>
          </cell>
          <cell r="D7">
            <v>2129152</v>
          </cell>
        </row>
        <row r="8">
          <cell r="B8" t="str">
            <v>Colorado</v>
          </cell>
          <cell r="C8">
            <v>362935</v>
          </cell>
          <cell r="D8">
            <v>272444</v>
          </cell>
        </row>
        <row r="9">
          <cell r="B9" t="str">
            <v>Connecticut</v>
          </cell>
          <cell r="C9">
            <v>201658</v>
          </cell>
          <cell r="D9">
            <v>124952</v>
          </cell>
        </row>
        <row r="10">
          <cell r="B10" t="str">
            <v>Delaware</v>
          </cell>
          <cell r="C10">
            <v>58128</v>
          </cell>
          <cell r="D10">
            <v>41113</v>
          </cell>
        </row>
        <row r="11">
          <cell r="B11" t="str">
            <v>District of Columbia</v>
          </cell>
          <cell r="C11">
            <v>90150</v>
          </cell>
          <cell r="D11">
            <v>5476</v>
          </cell>
        </row>
        <row r="12">
          <cell r="B12" t="str">
            <v>Florida</v>
          </cell>
          <cell r="C12">
            <v>1154929</v>
          </cell>
          <cell r="D12">
            <v>804693</v>
          </cell>
        </row>
        <row r="13">
          <cell r="B13" t="str">
            <v>Georgia</v>
          </cell>
          <cell r="C13">
            <v>545358</v>
          </cell>
          <cell r="D13">
            <v>422189</v>
          </cell>
        </row>
        <row r="14">
          <cell r="B14" t="str">
            <v>Hawaii</v>
          </cell>
          <cell r="C14">
            <v>78456</v>
          </cell>
          <cell r="D14">
            <v>60295</v>
          </cell>
        </row>
        <row r="15">
          <cell r="B15" t="str">
            <v>Idaho</v>
          </cell>
          <cell r="C15">
            <v>108008</v>
          </cell>
          <cell r="D15">
            <v>78781</v>
          </cell>
        </row>
        <row r="16">
          <cell r="B16" t="str">
            <v>Illinois</v>
          </cell>
          <cell r="C16">
            <v>867110</v>
          </cell>
          <cell r="D16">
            <v>557137</v>
          </cell>
        </row>
        <row r="17">
          <cell r="B17" t="str">
            <v>Indiana</v>
          </cell>
          <cell r="C17">
            <v>447262</v>
          </cell>
          <cell r="D17">
            <v>333769</v>
          </cell>
        </row>
        <row r="18">
          <cell r="B18" t="str">
            <v>Iowa</v>
          </cell>
          <cell r="C18">
            <v>361183</v>
          </cell>
          <cell r="D18">
            <v>173558</v>
          </cell>
        </row>
        <row r="19">
          <cell r="B19" t="str">
            <v>Kansas</v>
          </cell>
          <cell r="C19">
            <v>213786</v>
          </cell>
          <cell r="D19">
            <v>183976</v>
          </cell>
        </row>
        <row r="20">
          <cell r="B20" t="str">
            <v>Kentucky</v>
          </cell>
          <cell r="C20">
            <v>282125</v>
          </cell>
          <cell r="D20">
            <v>224092</v>
          </cell>
        </row>
        <row r="21">
          <cell r="B21" t="str">
            <v>Louisiana</v>
          </cell>
          <cell r="C21">
            <v>258825</v>
          </cell>
          <cell r="D21">
            <v>220971</v>
          </cell>
        </row>
        <row r="22">
          <cell r="B22" t="str">
            <v>Maine</v>
          </cell>
          <cell r="C22">
            <v>72810</v>
          </cell>
          <cell r="D22">
            <v>50270</v>
          </cell>
        </row>
        <row r="23">
          <cell r="B23" t="str">
            <v>Maryland</v>
          </cell>
          <cell r="C23">
            <v>374496</v>
          </cell>
          <cell r="D23">
            <v>310503</v>
          </cell>
        </row>
        <row r="24">
          <cell r="B24" t="str">
            <v>Massachusetts</v>
          </cell>
          <cell r="C24">
            <v>516331</v>
          </cell>
          <cell r="D24">
            <v>228178</v>
          </cell>
        </row>
        <row r="25">
          <cell r="B25" t="str">
            <v>Michigan</v>
          </cell>
          <cell r="C25">
            <v>663825</v>
          </cell>
          <cell r="D25">
            <v>540242</v>
          </cell>
        </row>
        <row r="26">
          <cell r="B26" t="str">
            <v>Minnesota</v>
          </cell>
          <cell r="C26">
            <v>451661</v>
          </cell>
          <cell r="D26">
            <v>272290</v>
          </cell>
        </row>
        <row r="27">
          <cell r="B27" t="str">
            <v>Mississippi</v>
          </cell>
          <cell r="C27">
            <v>176665</v>
          </cell>
          <cell r="D27">
            <v>157995</v>
          </cell>
        </row>
        <row r="28">
          <cell r="B28" t="str">
            <v>Missouri</v>
          </cell>
          <cell r="C28">
            <v>441371</v>
          </cell>
          <cell r="D28">
            <v>257430</v>
          </cell>
        </row>
        <row r="29">
          <cell r="B29" t="str">
            <v>Montana</v>
          </cell>
          <cell r="C29">
            <v>53254</v>
          </cell>
          <cell r="D29">
            <v>48333</v>
          </cell>
        </row>
        <row r="30">
          <cell r="B30" t="str">
            <v>Nebraska</v>
          </cell>
          <cell r="C30">
            <v>139578</v>
          </cell>
          <cell r="D30">
            <v>104166</v>
          </cell>
        </row>
        <row r="31">
          <cell r="B31" t="str">
            <v>Nevada</v>
          </cell>
          <cell r="C31">
            <v>118300</v>
          </cell>
          <cell r="D31">
            <v>103619</v>
          </cell>
        </row>
        <row r="32">
          <cell r="B32" t="str">
            <v>New Hampshire</v>
          </cell>
          <cell r="C32">
            <v>82678</v>
          </cell>
          <cell r="D32">
            <v>43289</v>
          </cell>
        </row>
        <row r="33">
          <cell r="B33" t="str">
            <v>New Jersey</v>
          </cell>
          <cell r="C33">
            <v>439965</v>
          </cell>
          <cell r="D33">
            <v>356456</v>
          </cell>
        </row>
        <row r="34">
          <cell r="B34" t="str">
            <v>New Mexico</v>
          </cell>
          <cell r="C34">
            <v>156424</v>
          </cell>
          <cell r="D34">
            <v>146792</v>
          </cell>
        </row>
        <row r="35">
          <cell r="B35" t="str">
            <v>New York</v>
          </cell>
          <cell r="C35">
            <v>1309986</v>
          </cell>
          <cell r="D35">
            <v>722274</v>
          </cell>
        </row>
        <row r="36">
          <cell r="B36" t="str">
            <v>North Carolina</v>
          </cell>
          <cell r="C36">
            <v>578031</v>
          </cell>
          <cell r="D36">
            <v>465684</v>
          </cell>
        </row>
        <row r="37">
          <cell r="B37" t="str">
            <v>North Dakota</v>
          </cell>
          <cell r="C37">
            <v>55169</v>
          </cell>
          <cell r="D37">
            <v>48929</v>
          </cell>
        </row>
        <row r="38">
          <cell r="B38" t="str">
            <v>Ohio</v>
          </cell>
          <cell r="C38">
            <v>709818</v>
          </cell>
          <cell r="D38">
            <v>524338</v>
          </cell>
        </row>
        <row r="39">
          <cell r="B39" t="str">
            <v>Oklahoma</v>
          </cell>
          <cell r="C39">
            <v>228464</v>
          </cell>
          <cell r="D39">
            <v>195111</v>
          </cell>
        </row>
        <row r="40">
          <cell r="B40" t="str">
            <v>Oregon</v>
          </cell>
          <cell r="C40">
            <v>254695</v>
          </cell>
          <cell r="D40">
            <v>212310</v>
          </cell>
        </row>
        <row r="41">
          <cell r="B41" t="str">
            <v>Pennsylvania</v>
          </cell>
          <cell r="C41">
            <v>777242</v>
          </cell>
          <cell r="D41">
            <v>425890</v>
          </cell>
        </row>
        <row r="42">
          <cell r="B42" t="str">
            <v>Rhode Island</v>
          </cell>
          <cell r="C42">
            <v>83952</v>
          </cell>
          <cell r="D42">
            <v>43204</v>
          </cell>
        </row>
        <row r="43">
          <cell r="B43" t="str">
            <v>South Carolina</v>
          </cell>
          <cell r="C43">
            <v>259617</v>
          </cell>
          <cell r="D43">
            <v>209023</v>
          </cell>
        </row>
        <row r="44">
          <cell r="B44" t="str">
            <v>South Dakota</v>
          </cell>
          <cell r="C44">
            <v>56058</v>
          </cell>
          <cell r="D44">
            <v>44185</v>
          </cell>
        </row>
        <row r="45">
          <cell r="B45" t="str">
            <v>Tennessee</v>
          </cell>
          <cell r="C45">
            <v>343641</v>
          </cell>
          <cell r="D45">
            <v>235010</v>
          </cell>
        </row>
        <row r="46">
          <cell r="B46" t="str">
            <v>Texas</v>
          </cell>
          <cell r="C46">
            <v>1540298</v>
          </cell>
          <cell r="D46">
            <v>1347860</v>
          </cell>
        </row>
        <row r="47">
          <cell r="B47" t="str">
            <v>Utah</v>
          </cell>
          <cell r="C47">
            <v>267309</v>
          </cell>
          <cell r="D47">
            <v>171001</v>
          </cell>
        </row>
        <row r="48">
          <cell r="B48" t="str">
            <v>Vermont</v>
          </cell>
          <cell r="C48">
            <v>44703</v>
          </cell>
          <cell r="D48">
            <v>26501</v>
          </cell>
        </row>
        <row r="49">
          <cell r="B49" t="str">
            <v>Virginia</v>
          </cell>
          <cell r="C49">
            <v>588696</v>
          </cell>
          <cell r="D49">
            <v>409753</v>
          </cell>
        </row>
        <row r="50">
          <cell r="B50" t="str">
            <v>Washington</v>
          </cell>
          <cell r="C50">
            <v>365514</v>
          </cell>
          <cell r="D50">
            <v>311497</v>
          </cell>
        </row>
        <row r="51">
          <cell r="B51" t="str">
            <v>West Virginia</v>
          </cell>
          <cell r="C51">
            <v>162179</v>
          </cell>
          <cell r="D51">
            <v>93017</v>
          </cell>
        </row>
        <row r="52">
          <cell r="B52" t="str">
            <v>Wisconsin</v>
          </cell>
          <cell r="C52">
            <v>369732</v>
          </cell>
          <cell r="D52">
            <v>293416</v>
          </cell>
        </row>
        <row r="53">
          <cell r="B53" t="str">
            <v>Wyoming</v>
          </cell>
          <cell r="C53">
            <v>37812</v>
          </cell>
          <cell r="D53">
            <v>35859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1970</v>
          </cell>
          <cell r="E2" t="str">
            <v>US</v>
          </cell>
          <cell r="F2">
            <v>334657</v>
          </cell>
          <cell r="G2">
            <v>390317000</v>
          </cell>
          <cell r="H2">
            <v>506975</v>
          </cell>
          <cell r="I2">
            <v>289809000</v>
          </cell>
          <cell r="J2">
            <v>841632</v>
          </cell>
          <cell r="K2">
            <v>680126000</v>
          </cell>
        </row>
        <row r="3">
          <cell r="B3">
            <v>1970</v>
          </cell>
          <cell r="E3" t="str">
            <v>AL</v>
          </cell>
          <cell r="F3">
            <v>4832</v>
          </cell>
          <cell r="G3">
            <v>5057000</v>
          </cell>
          <cell r="H3">
            <v>10011</v>
          </cell>
          <cell r="I3">
            <v>4329000</v>
          </cell>
          <cell r="J3">
            <v>14843</v>
          </cell>
          <cell r="K3">
            <v>9386000</v>
          </cell>
        </row>
        <row r="4">
          <cell r="B4">
            <v>1970</v>
          </cell>
          <cell r="E4" t="str">
            <v>AK</v>
          </cell>
          <cell r="F4">
            <v>281</v>
          </cell>
          <cell r="G4">
            <v>450000</v>
          </cell>
          <cell r="H4">
            <v>731</v>
          </cell>
          <cell r="I4">
            <v>564000</v>
          </cell>
          <cell r="J4">
            <v>1012</v>
          </cell>
          <cell r="K4">
            <v>1014000</v>
          </cell>
        </row>
        <row r="5">
          <cell r="B5">
            <v>1970</v>
          </cell>
          <cell r="E5" t="str">
            <v>AZ</v>
          </cell>
          <cell r="F5">
            <v>4338</v>
          </cell>
          <cell r="G5">
            <v>4839000</v>
          </cell>
          <cell r="H5">
            <v>6368</v>
          </cell>
          <cell r="I5">
            <v>4873000</v>
          </cell>
          <cell r="J5">
            <v>10706</v>
          </cell>
          <cell r="K5">
            <v>9712000</v>
          </cell>
        </row>
        <row r="6">
          <cell r="B6">
            <v>1970</v>
          </cell>
          <cell r="E6" t="str">
            <v>AR</v>
          </cell>
          <cell r="F6">
            <v>3003</v>
          </cell>
          <cell r="G6">
            <v>2694000</v>
          </cell>
          <cell r="H6">
            <v>4499</v>
          </cell>
          <cell r="I6">
            <v>1682000</v>
          </cell>
          <cell r="J6">
            <v>7502</v>
          </cell>
          <cell r="K6">
            <v>4376000</v>
          </cell>
        </row>
        <row r="7">
          <cell r="B7">
            <v>1970</v>
          </cell>
          <cell r="E7" t="str">
            <v>CA</v>
          </cell>
          <cell r="F7">
            <v>42853</v>
          </cell>
          <cell r="G7">
            <v>53120000</v>
          </cell>
          <cell r="H7">
            <v>55842</v>
          </cell>
          <cell r="I7">
            <v>38710000</v>
          </cell>
          <cell r="J7">
            <v>98695</v>
          </cell>
          <cell r="K7">
            <v>91830000</v>
          </cell>
        </row>
        <row r="8">
          <cell r="B8">
            <v>1970</v>
          </cell>
          <cell r="E8" t="str">
            <v>CO</v>
          </cell>
          <cell r="F8">
            <v>6837</v>
          </cell>
          <cell r="G8">
            <v>6489000</v>
          </cell>
          <cell r="H8">
            <v>12009</v>
          </cell>
          <cell r="I8">
            <v>6843000</v>
          </cell>
          <cell r="J8">
            <v>18846</v>
          </cell>
          <cell r="K8">
            <v>13332000</v>
          </cell>
        </row>
        <row r="9">
          <cell r="B9">
            <v>1970</v>
          </cell>
          <cell r="E9" t="str">
            <v>CT</v>
          </cell>
          <cell r="F9">
            <v>3350</v>
          </cell>
          <cell r="G9">
            <v>4124000</v>
          </cell>
          <cell r="H9">
            <v>3957</v>
          </cell>
          <cell r="I9">
            <v>3193000</v>
          </cell>
          <cell r="J9">
            <v>7307</v>
          </cell>
          <cell r="K9">
            <v>7317000</v>
          </cell>
        </row>
        <row r="10">
          <cell r="B10">
            <v>1970</v>
          </cell>
          <cell r="E10" t="str">
            <v>DE</v>
          </cell>
          <cell r="F10">
            <v>1071</v>
          </cell>
          <cell r="G10">
            <v>957000</v>
          </cell>
          <cell r="H10">
            <v>2977</v>
          </cell>
          <cell r="I10">
            <v>962000</v>
          </cell>
          <cell r="J10">
            <v>4048</v>
          </cell>
          <cell r="K10">
            <v>1919000</v>
          </cell>
        </row>
        <row r="11">
          <cell r="B11">
            <v>1970</v>
          </cell>
          <cell r="E11" t="str">
            <v>DC</v>
          </cell>
          <cell r="F11">
            <v>361</v>
          </cell>
          <cell r="G11">
            <v>446000</v>
          </cell>
          <cell r="H11">
            <v>829</v>
          </cell>
          <cell r="I11">
            <v>557000</v>
          </cell>
          <cell r="J11">
            <v>1190</v>
          </cell>
          <cell r="K11">
            <v>1003000</v>
          </cell>
        </row>
        <row r="12">
          <cell r="B12">
            <v>1970</v>
          </cell>
          <cell r="E12" t="str">
            <v>FL</v>
          </cell>
          <cell r="F12">
            <v>10438</v>
          </cell>
          <cell r="G12">
            <v>14706000</v>
          </cell>
          <cell r="H12">
            <v>17318</v>
          </cell>
          <cell r="I12">
            <v>7260000</v>
          </cell>
          <cell r="J12">
            <v>27756</v>
          </cell>
          <cell r="K12">
            <v>21966000</v>
          </cell>
        </row>
        <row r="13">
          <cell r="B13">
            <v>1970</v>
          </cell>
          <cell r="E13" t="str">
            <v>GA</v>
          </cell>
          <cell r="F13">
            <v>6337</v>
          </cell>
          <cell r="G13">
            <v>6458000</v>
          </cell>
          <cell r="H13">
            <v>11577</v>
          </cell>
          <cell r="I13">
            <v>5336000</v>
          </cell>
          <cell r="J13">
            <v>17914</v>
          </cell>
          <cell r="K13">
            <v>11794000</v>
          </cell>
        </row>
        <row r="14">
          <cell r="B14">
            <v>1970</v>
          </cell>
          <cell r="E14" t="str">
            <v>HI</v>
          </cell>
          <cell r="F14">
            <v>2035</v>
          </cell>
          <cell r="G14">
            <v>2519000</v>
          </cell>
          <cell r="H14">
            <v>2919</v>
          </cell>
          <cell r="I14">
            <v>2447000</v>
          </cell>
          <cell r="J14">
            <v>4954</v>
          </cell>
          <cell r="K14">
            <v>4966000</v>
          </cell>
        </row>
        <row r="15">
          <cell r="B15">
            <v>1970</v>
          </cell>
          <cell r="E15" t="str">
            <v>ID</v>
          </cell>
          <cell r="F15">
            <v>1667</v>
          </cell>
          <cell r="G15">
            <v>1349000</v>
          </cell>
          <cell r="H15">
            <v>2455</v>
          </cell>
          <cell r="I15">
            <v>1129000</v>
          </cell>
          <cell r="J15">
            <v>4122</v>
          </cell>
          <cell r="K15">
            <v>2478000</v>
          </cell>
        </row>
        <row r="16">
          <cell r="B16">
            <v>1970</v>
          </cell>
          <cell r="E16" t="str">
            <v>IL</v>
          </cell>
          <cell r="F16">
            <v>17815</v>
          </cell>
          <cell r="G16">
            <v>22257000</v>
          </cell>
          <cell r="H16">
            <v>27690</v>
          </cell>
          <cell r="I16">
            <v>16784000</v>
          </cell>
          <cell r="J16">
            <v>45505</v>
          </cell>
          <cell r="K16">
            <v>39041000</v>
          </cell>
        </row>
        <row r="17">
          <cell r="B17">
            <v>1970</v>
          </cell>
          <cell r="E17" t="str">
            <v>IN</v>
          </cell>
          <cell r="F17">
            <v>9407</v>
          </cell>
          <cell r="G17">
            <v>11129000</v>
          </cell>
          <cell r="H17">
            <v>16402</v>
          </cell>
          <cell r="I17">
            <v>8641000</v>
          </cell>
          <cell r="J17">
            <v>25809</v>
          </cell>
          <cell r="K17">
            <v>19770000</v>
          </cell>
        </row>
        <row r="18">
          <cell r="B18">
            <v>1970</v>
          </cell>
          <cell r="E18" t="str">
            <v>IA</v>
          </cell>
          <cell r="F18">
            <v>4169</v>
          </cell>
          <cell r="G18">
            <v>5861000</v>
          </cell>
          <cell r="H18">
            <v>9558</v>
          </cell>
          <cell r="I18">
            <v>4634000</v>
          </cell>
          <cell r="J18">
            <v>13727</v>
          </cell>
          <cell r="K18">
            <v>10495000</v>
          </cell>
        </row>
        <row r="19">
          <cell r="B19">
            <v>1970</v>
          </cell>
          <cell r="E19" t="str">
            <v>KS</v>
          </cell>
          <cell r="F19">
            <v>5981</v>
          </cell>
          <cell r="G19">
            <v>6140000</v>
          </cell>
          <cell r="H19">
            <v>7042</v>
          </cell>
          <cell r="I19">
            <v>3599000</v>
          </cell>
          <cell r="J19">
            <v>13023</v>
          </cell>
          <cell r="K19">
            <v>9739000</v>
          </cell>
        </row>
        <row r="20">
          <cell r="B20">
            <v>1970</v>
          </cell>
          <cell r="E20" t="str">
            <v>KY</v>
          </cell>
          <cell r="F20">
            <v>4592</v>
          </cell>
          <cell r="G20">
            <v>4717000</v>
          </cell>
          <cell r="H20">
            <v>6416</v>
          </cell>
          <cell r="I20">
            <v>3853000</v>
          </cell>
          <cell r="J20">
            <v>11008</v>
          </cell>
          <cell r="K20">
            <v>8570000</v>
          </cell>
        </row>
        <row r="21">
          <cell r="B21">
            <v>1970</v>
          </cell>
          <cell r="E21" t="str">
            <v>LA</v>
          </cell>
          <cell r="F21">
            <v>5818</v>
          </cell>
          <cell r="G21">
            <v>6113000</v>
          </cell>
          <cell r="H21">
            <v>7998</v>
          </cell>
          <cell r="I21">
            <v>3269000</v>
          </cell>
          <cell r="J21">
            <v>13816</v>
          </cell>
          <cell r="K21">
            <v>9382000</v>
          </cell>
        </row>
        <row r="22">
          <cell r="B22">
            <v>1970</v>
          </cell>
          <cell r="E22" t="str">
            <v>ME</v>
          </cell>
          <cell r="F22">
            <v>1161</v>
          </cell>
          <cell r="G22">
            <v>976000</v>
          </cell>
          <cell r="H22">
            <v>2574</v>
          </cell>
          <cell r="I22">
            <v>701000</v>
          </cell>
          <cell r="J22">
            <v>3735</v>
          </cell>
          <cell r="K22">
            <v>1677000</v>
          </cell>
        </row>
        <row r="23">
          <cell r="B23">
            <v>1970</v>
          </cell>
          <cell r="E23" t="str">
            <v>MD</v>
          </cell>
          <cell r="F23">
            <v>8847</v>
          </cell>
          <cell r="G23">
            <v>7731000</v>
          </cell>
          <cell r="H23">
            <v>7970</v>
          </cell>
          <cell r="I23">
            <v>3726000</v>
          </cell>
          <cell r="J23">
            <v>16817</v>
          </cell>
          <cell r="K23">
            <v>11457000</v>
          </cell>
        </row>
        <row r="24">
          <cell r="B24">
            <v>1970</v>
          </cell>
          <cell r="E24" t="str">
            <v>MA</v>
          </cell>
          <cell r="F24">
            <v>4147</v>
          </cell>
          <cell r="G24">
            <v>4828000</v>
          </cell>
          <cell r="H24">
            <v>5176</v>
          </cell>
          <cell r="I24">
            <v>3760000</v>
          </cell>
          <cell r="J24">
            <v>9323</v>
          </cell>
          <cell r="K24">
            <v>8588000</v>
          </cell>
        </row>
        <row r="25">
          <cell r="B25">
            <v>1970</v>
          </cell>
          <cell r="E25" t="str">
            <v>MI</v>
          </cell>
          <cell r="F25">
            <v>14895</v>
          </cell>
          <cell r="G25">
            <v>18524000</v>
          </cell>
          <cell r="H25">
            <v>29657</v>
          </cell>
          <cell r="I25">
            <v>19304000</v>
          </cell>
          <cell r="J25">
            <v>44552</v>
          </cell>
          <cell r="K25">
            <v>37828000</v>
          </cell>
        </row>
        <row r="26">
          <cell r="B26">
            <v>1970</v>
          </cell>
          <cell r="E26" t="str">
            <v>MN</v>
          </cell>
          <cell r="F26">
            <v>7698</v>
          </cell>
          <cell r="G26">
            <v>10739000</v>
          </cell>
          <cell r="H26">
            <v>10849</v>
          </cell>
          <cell r="I26">
            <v>6662000</v>
          </cell>
          <cell r="J26">
            <v>18547</v>
          </cell>
          <cell r="K26">
            <v>17401000</v>
          </cell>
        </row>
        <row r="27">
          <cell r="B27">
            <v>1970</v>
          </cell>
          <cell r="E27" t="str">
            <v>MS</v>
          </cell>
          <cell r="F27">
            <v>3835</v>
          </cell>
          <cell r="G27">
            <v>3824000</v>
          </cell>
          <cell r="H27">
            <v>7753</v>
          </cell>
          <cell r="I27">
            <v>3020000</v>
          </cell>
          <cell r="J27">
            <v>11588</v>
          </cell>
          <cell r="K27">
            <v>6844000</v>
          </cell>
        </row>
        <row r="28">
          <cell r="B28">
            <v>1970</v>
          </cell>
          <cell r="E28" t="str">
            <v>MO</v>
          </cell>
          <cell r="F28">
            <v>7527</v>
          </cell>
          <cell r="G28">
            <v>8358000</v>
          </cell>
          <cell r="H28">
            <v>10589</v>
          </cell>
          <cell r="I28">
            <v>4239000</v>
          </cell>
          <cell r="J28">
            <v>18116</v>
          </cell>
          <cell r="K28">
            <v>12597000</v>
          </cell>
        </row>
        <row r="29">
          <cell r="B29">
            <v>1970</v>
          </cell>
          <cell r="E29" t="str">
            <v>MT</v>
          </cell>
          <cell r="F29">
            <v>2174</v>
          </cell>
          <cell r="G29">
            <v>1906000</v>
          </cell>
          <cell r="H29">
            <v>2508</v>
          </cell>
          <cell r="I29">
            <v>1529000</v>
          </cell>
          <cell r="J29">
            <v>4682</v>
          </cell>
          <cell r="K29">
            <v>3435000</v>
          </cell>
        </row>
        <row r="30">
          <cell r="B30">
            <v>1970</v>
          </cell>
          <cell r="E30" t="str">
            <v>NE</v>
          </cell>
          <cell r="F30">
            <v>4097</v>
          </cell>
          <cell r="G30">
            <v>3769000</v>
          </cell>
          <cell r="H30">
            <v>5988</v>
          </cell>
          <cell r="I30">
            <v>2642000</v>
          </cell>
          <cell r="J30">
            <v>10085</v>
          </cell>
          <cell r="K30">
            <v>6411000</v>
          </cell>
        </row>
        <row r="31">
          <cell r="B31">
            <v>1970</v>
          </cell>
          <cell r="E31" t="str">
            <v>NV</v>
          </cell>
          <cell r="F31">
            <v>601</v>
          </cell>
          <cell r="G31">
            <v>831000</v>
          </cell>
          <cell r="H31">
            <v>1099</v>
          </cell>
          <cell r="I31">
            <v>896000</v>
          </cell>
          <cell r="J31">
            <v>1700</v>
          </cell>
          <cell r="K31">
            <v>1727000</v>
          </cell>
        </row>
        <row r="32">
          <cell r="B32">
            <v>1970</v>
          </cell>
          <cell r="E32" t="str">
            <v>NH</v>
          </cell>
          <cell r="F32">
            <v>912</v>
          </cell>
          <cell r="G32">
            <v>1105000</v>
          </cell>
          <cell r="H32">
            <v>2106</v>
          </cell>
          <cell r="I32">
            <v>1190000</v>
          </cell>
          <cell r="J32">
            <v>3018</v>
          </cell>
          <cell r="K32">
            <v>2295000</v>
          </cell>
        </row>
        <row r="33">
          <cell r="B33">
            <v>1970</v>
          </cell>
          <cell r="E33" t="str">
            <v>NJ</v>
          </cell>
          <cell r="F33">
            <v>6473</v>
          </cell>
          <cell r="G33">
            <v>8404000</v>
          </cell>
          <cell r="H33">
            <v>8098</v>
          </cell>
          <cell r="I33">
            <v>4269000</v>
          </cell>
          <cell r="J33">
            <v>14571</v>
          </cell>
          <cell r="K33">
            <v>12673000</v>
          </cell>
        </row>
        <row r="34">
          <cell r="B34">
            <v>1970</v>
          </cell>
          <cell r="E34" t="str">
            <v>NM</v>
          </cell>
          <cell r="F34">
            <v>2068</v>
          </cell>
          <cell r="G34">
            <v>2506000</v>
          </cell>
          <cell r="H34">
            <v>5427</v>
          </cell>
          <cell r="I34">
            <v>2732000</v>
          </cell>
          <cell r="J34">
            <v>7495</v>
          </cell>
          <cell r="K34">
            <v>5238000</v>
          </cell>
        </row>
        <row r="35">
          <cell r="B35">
            <v>1970</v>
          </cell>
          <cell r="E35" t="str">
            <v>NY</v>
          </cell>
          <cell r="F35">
            <v>25156</v>
          </cell>
          <cell r="G35">
            <v>32142000</v>
          </cell>
          <cell r="H35">
            <v>28223</v>
          </cell>
          <cell r="I35">
            <v>18850000</v>
          </cell>
          <cell r="J35">
            <v>53379</v>
          </cell>
          <cell r="K35">
            <v>50992000</v>
          </cell>
        </row>
        <row r="36">
          <cell r="B36">
            <v>1970</v>
          </cell>
          <cell r="E36" t="str">
            <v>NC</v>
          </cell>
          <cell r="F36">
            <v>7921</v>
          </cell>
          <cell r="G36">
            <v>8298000</v>
          </cell>
          <cell r="H36">
            <v>13331</v>
          </cell>
          <cell r="I36">
            <v>7552000</v>
          </cell>
          <cell r="J36">
            <v>21252</v>
          </cell>
          <cell r="K36">
            <v>15850000</v>
          </cell>
        </row>
        <row r="37">
          <cell r="B37">
            <v>1970</v>
          </cell>
          <cell r="E37" t="str">
            <v>ND</v>
          </cell>
          <cell r="F37">
            <v>1746</v>
          </cell>
          <cell r="G37">
            <v>1869000</v>
          </cell>
          <cell r="H37">
            <v>2914</v>
          </cell>
          <cell r="I37">
            <v>1387000</v>
          </cell>
          <cell r="J37">
            <v>4660</v>
          </cell>
          <cell r="K37">
            <v>3256000</v>
          </cell>
        </row>
        <row r="38">
          <cell r="B38">
            <v>1970</v>
          </cell>
          <cell r="E38" t="str">
            <v>OH</v>
          </cell>
          <cell r="F38">
            <v>13523</v>
          </cell>
          <cell r="G38">
            <v>16487000</v>
          </cell>
          <cell r="H38">
            <v>26101</v>
          </cell>
          <cell r="I38">
            <v>16198000</v>
          </cell>
          <cell r="J38">
            <v>39624</v>
          </cell>
          <cell r="K38">
            <v>32685000</v>
          </cell>
        </row>
        <row r="39">
          <cell r="B39">
            <v>1970</v>
          </cell>
          <cell r="E39" t="str">
            <v>OK</v>
          </cell>
          <cell r="F39">
            <v>4439</v>
          </cell>
          <cell r="G39">
            <v>5139000</v>
          </cell>
          <cell r="H39">
            <v>8078</v>
          </cell>
          <cell r="I39">
            <v>3962000</v>
          </cell>
          <cell r="J39">
            <v>12517</v>
          </cell>
          <cell r="K39">
            <v>9101000</v>
          </cell>
        </row>
        <row r="40">
          <cell r="B40">
            <v>1970</v>
          </cell>
          <cell r="E40" t="str">
            <v>OR</v>
          </cell>
          <cell r="F40">
            <v>5932</v>
          </cell>
          <cell r="G40">
            <v>6738000</v>
          </cell>
          <cell r="H40">
            <v>7690</v>
          </cell>
          <cell r="I40">
            <v>4290000</v>
          </cell>
          <cell r="J40">
            <v>13622</v>
          </cell>
          <cell r="K40">
            <v>11028000</v>
          </cell>
        </row>
        <row r="41">
          <cell r="B41">
            <v>1970</v>
          </cell>
          <cell r="E41" t="str">
            <v>PA</v>
          </cell>
          <cell r="F41">
            <v>8948</v>
          </cell>
          <cell r="G41">
            <v>11447000</v>
          </cell>
          <cell r="H41">
            <v>12864</v>
          </cell>
          <cell r="I41">
            <v>7319000</v>
          </cell>
          <cell r="J41">
            <v>21812</v>
          </cell>
          <cell r="K41">
            <v>18766000</v>
          </cell>
        </row>
        <row r="42">
          <cell r="B42">
            <v>1970</v>
          </cell>
          <cell r="E42" t="str">
            <v>RI</v>
          </cell>
          <cell r="F42">
            <v>1353</v>
          </cell>
          <cell r="G42">
            <v>1367000</v>
          </cell>
          <cell r="H42">
            <v>1947</v>
          </cell>
          <cell r="I42">
            <v>1174000</v>
          </cell>
          <cell r="J42">
            <v>3300</v>
          </cell>
          <cell r="K42">
            <v>2541000</v>
          </cell>
        </row>
        <row r="43">
          <cell r="B43">
            <v>1970</v>
          </cell>
          <cell r="E43" t="str">
            <v>SC</v>
          </cell>
          <cell r="F43">
            <v>2191</v>
          </cell>
          <cell r="G43">
            <v>2907000</v>
          </cell>
          <cell r="H43">
            <v>5647</v>
          </cell>
          <cell r="I43">
            <v>2532000</v>
          </cell>
          <cell r="J43">
            <v>7838</v>
          </cell>
          <cell r="K43">
            <v>5439000</v>
          </cell>
        </row>
        <row r="44">
          <cell r="B44">
            <v>1970</v>
          </cell>
          <cell r="E44" t="str">
            <v>SD</v>
          </cell>
          <cell r="F44">
            <v>1339</v>
          </cell>
          <cell r="G44">
            <v>1580000</v>
          </cell>
          <cell r="H44">
            <v>1913</v>
          </cell>
          <cell r="I44">
            <v>843000</v>
          </cell>
          <cell r="J44">
            <v>3252</v>
          </cell>
          <cell r="K44">
            <v>2423000</v>
          </cell>
        </row>
        <row r="45">
          <cell r="B45">
            <v>1970</v>
          </cell>
          <cell r="E45" t="str">
            <v>TN</v>
          </cell>
          <cell r="F45">
            <v>6539</v>
          </cell>
          <cell r="G45">
            <v>5579000</v>
          </cell>
          <cell r="H45">
            <v>9459</v>
          </cell>
          <cell r="I45">
            <v>4271000</v>
          </cell>
          <cell r="J45">
            <v>15998</v>
          </cell>
          <cell r="K45">
            <v>9850000</v>
          </cell>
        </row>
        <row r="46">
          <cell r="B46">
            <v>1970</v>
          </cell>
          <cell r="E46" t="str">
            <v>TX</v>
          </cell>
          <cell r="F46">
            <v>19607</v>
          </cell>
          <cell r="G46">
            <v>21322000</v>
          </cell>
          <cell r="H46">
            <v>30990</v>
          </cell>
          <cell r="I46">
            <v>15464000</v>
          </cell>
          <cell r="J46">
            <v>50597</v>
          </cell>
          <cell r="K46">
            <v>36786000</v>
          </cell>
        </row>
        <row r="47">
          <cell r="B47">
            <v>1970</v>
          </cell>
          <cell r="E47" t="str">
            <v>UT</v>
          </cell>
          <cell r="F47">
            <v>3017</v>
          </cell>
          <cell r="G47">
            <v>3796000</v>
          </cell>
          <cell r="H47">
            <v>4224</v>
          </cell>
          <cell r="I47">
            <v>2460000</v>
          </cell>
          <cell r="J47">
            <v>7241</v>
          </cell>
          <cell r="K47">
            <v>6256000</v>
          </cell>
        </row>
        <row r="48">
          <cell r="B48">
            <v>1970</v>
          </cell>
          <cell r="E48" t="str">
            <v>VT</v>
          </cell>
          <cell r="F48">
            <v>1371</v>
          </cell>
          <cell r="G48">
            <v>1148000</v>
          </cell>
          <cell r="H48">
            <v>1470</v>
          </cell>
          <cell r="I48">
            <v>1026000</v>
          </cell>
          <cell r="J48">
            <v>2841</v>
          </cell>
          <cell r="K48">
            <v>2174000</v>
          </cell>
        </row>
        <row r="49">
          <cell r="B49">
            <v>1970</v>
          </cell>
          <cell r="E49" t="str">
            <v>VA</v>
          </cell>
          <cell r="F49">
            <v>6663</v>
          </cell>
          <cell r="G49">
            <v>8586000</v>
          </cell>
          <cell r="H49">
            <v>12520</v>
          </cell>
          <cell r="I49">
            <v>6358000</v>
          </cell>
          <cell r="J49">
            <v>19183</v>
          </cell>
          <cell r="K49">
            <v>14944000</v>
          </cell>
        </row>
        <row r="50">
          <cell r="B50">
            <v>1970</v>
          </cell>
          <cell r="E50" t="str">
            <v>WA</v>
          </cell>
          <cell r="F50">
            <v>9293</v>
          </cell>
          <cell r="G50">
            <v>10048000</v>
          </cell>
          <cell r="H50">
            <v>12983</v>
          </cell>
          <cell r="I50">
            <v>7967000</v>
          </cell>
          <cell r="J50">
            <v>22276</v>
          </cell>
          <cell r="K50">
            <v>18015000</v>
          </cell>
        </row>
        <row r="51">
          <cell r="B51">
            <v>1970</v>
          </cell>
          <cell r="E51" t="str">
            <v>WV</v>
          </cell>
          <cell r="F51">
            <v>2765</v>
          </cell>
          <cell r="G51">
            <v>3305000</v>
          </cell>
          <cell r="H51">
            <v>4642</v>
          </cell>
          <cell r="I51">
            <v>2195000</v>
          </cell>
          <cell r="J51">
            <v>7407</v>
          </cell>
          <cell r="K51">
            <v>5500000</v>
          </cell>
        </row>
        <row r="52">
          <cell r="B52">
            <v>1970</v>
          </cell>
          <cell r="E52" t="str">
            <v>WI</v>
          </cell>
          <cell r="F52">
            <v>12446</v>
          </cell>
          <cell r="G52">
            <v>14841000</v>
          </cell>
          <cell r="H52">
            <v>14014</v>
          </cell>
          <cell r="I52">
            <v>11807000</v>
          </cell>
          <cell r="J52">
            <v>26460</v>
          </cell>
          <cell r="K52">
            <v>26648000</v>
          </cell>
        </row>
        <row r="53">
          <cell r="B53">
            <v>1970</v>
          </cell>
          <cell r="E53" t="str">
            <v>WY</v>
          </cell>
          <cell r="F53">
            <v>788</v>
          </cell>
          <cell r="G53">
            <v>819000</v>
          </cell>
          <cell r="H53">
            <v>1573</v>
          </cell>
          <cell r="I53">
            <v>894000</v>
          </cell>
          <cell r="J53">
            <v>2361</v>
          </cell>
          <cell r="K53">
            <v>1713000</v>
          </cell>
        </row>
        <row r="54">
          <cell r="B54">
            <v>1971</v>
          </cell>
          <cell r="E54" t="str">
            <v>US</v>
          </cell>
          <cell r="F54">
            <v>348048</v>
          </cell>
          <cell r="G54">
            <v>414577000</v>
          </cell>
          <cell r="H54">
            <v>539674</v>
          </cell>
          <cell r="I54">
            <v>325957000</v>
          </cell>
          <cell r="J54">
            <v>887722</v>
          </cell>
          <cell r="K54">
            <v>740534000</v>
          </cell>
        </row>
        <row r="55">
          <cell r="B55">
            <v>1971</v>
          </cell>
          <cell r="E55" t="str">
            <v>AL</v>
          </cell>
          <cell r="F55">
            <v>5322</v>
          </cell>
          <cell r="G55">
            <v>5481000</v>
          </cell>
          <cell r="H55">
            <v>10595</v>
          </cell>
          <cell r="I55">
            <v>4818000</v>
          </cell>
          <cell r="J55">
            <v>15917</v>
          </cell>
          <cell r="K55">
            <v>10299000</v>
          </cell>
        </row>
        <row r="56">
          <cell r="B56">
            <v>1971</v>
          </cell>
          <cell r="E56" t="str">
            <v>AK</v>
          </cell>
          <cell r="F56">
            <v>468</v>
          </cell>
          <cell r="G56">
            <v>795000</v>
          </cell>
          <cell r="H56">
            <v>1014</v>
          </cell>
          <cell r="I56">
            <v>1026000</v>
          </cell>
          <cell r="J56">
            <v>1482</v>
          </cell>
          <cell r="K56">
            <v>1821000</v>
          </cell>
        </row>
        <row r="57">
          <cell r="B57">
            <v>1971</v>
          </cell>
          <cell r="E57" t="str">
            <v>AZ</v>
          </cell>
          <cell r="F57">
            <v>4734</v>
          </cell>
          <cell r="G57">
            <v>5636000</v>
          </cell>
          <cell r="H57">
            <v>8309</v>
          </cell>
          <cell r="I57">
            <v>5610000</v>
          </cell>
          <cell r="J57">
            <v>13043</v>
          </cell>
          <cell r="K57">
            <v>11246000</v>
          </cell>
        </row>
        <row r="58">
          <cell r="B58">
            <v>1971</v>
          </cell>
          <cell r="E58" t="str">
            <v>AR</v>
          </cell>
          <cell r="F58">
            <v>3082</v>
          </cell>
          <cell r="G58">
            <v>3262000</v>
          </cell>
          <cell r="H58">
            <v>4655</v>
          </cell>
          <cell r="I58">
            <v>2047000</v>
          </cell>
          <cell r="J58">
            <v>7737</v>
          </cell>
          <cell r="K58">
            <v>5309000</v>
          </cell>
        </row>
        <row r="59">
          <cell r="B59">
            <v>1971</v>
          </cell>
          <cell r="E59" t="str">
            <v>CA</v>
          </cell>
          <cell r="F59">
            <v>43004</v>
          </cell>
          <cell r="G59">
            <v>53748000</v>
          </cell>
          <cell r="H59">
            <v>57209</v>
          </cell>
          <cell r="I59">
            <v>41758000</v>
          </cell>
          <cell r="J59">
            <v>100213</v>
          </cell>
          <cell r="K59">
            <v>95506000</v>
          </cell>
        </row>
        <row r="60">
          <cell r="B60">
            <v>1971</v>
          </cell>
          <cell r="E60" t="str">
            <v>CO</v>
          </cell>
          <cell r="F60">
            <v>7226</v>
          </cell>
          <cell r="G60">
            <v>7429000</v>
          </cell>
          <cell r="H60">
            <v>12260</v>
          </cell>
          <cell r="I60">
            <v>7686000</v>
          </cell>
          <cell r="J60">
            <v>19486</v>
          </cell>
          <cell r="K60">
            <v>15115000</v>
          </cell>
        </row>
        <row r="61">
          <cell r="B61">
            <v>1971</v>
          </cell>
          <cell r="E61" t="str">
            <v>CT</v>
          </cell>
          <cell r="F61">
            <v>3518</v>
          </cell>
          <cell r="G61">
            <v>4349000</v>
          </cell>
          <cell r="H61">
            <v>4172</v>
          </cell>
          <cell r="I61">
            <v>3257000</v>
          </cell>
          <cell r="J61">
            <v>7690</v>
          </cell>
          <cell r="K61">
            <v>7606000</v>
          </cell>
        </row>
        <row r="62">
          <cell r="B62">
            <v>1971</v>
          </cell>
          <cell r="E62" t="str">
            <v>DE</v>
          </cell>
          <cell r="F62">
            <v>1075</v>
          </cell>
          <cell r="G62">
            <v>955000</v>
          </cell>
          <cell r="H62">
            <v>2821</v>
          </cell>
          <cell r="I62">
            <v>1183000</v>
          </cell>
          <cell r="J62">
            <v>3896</v>
          </cell>
          <cell r="K62">
            <v>2138000</v>
          </cell>
        </row>
        <row r="63">
          <cell r="B63">
            <v>1971</v>
          </cell>
          <cell r="E63" t="str">
            <v>DC</v>
          </cell>
          <cell r="F63">
            <v>683</v>
          </cell>
          <cell r="G63">
            <v>893000</v>
          </cell>
          <cell r="H63">
            <v>1211</v>
          </cell>
          <cell r="I63">
            <v>706000</v>
          </cell>
          <cell r="J63">
            <v>1894</v>
          </cell>
          <cell r="K63">
            <v>1599000</v>
          </cell>
        </row>
        <row r="64">
          <cell r="B64">
            <v>1971</v>
          </cell>
          <cell r="E64" t="str">
            <v>FL</v>
          </cell>
          <cell r="F64">
            <v>10148</v>
          </cell>
          <cell r="G64">
            <v>13380000</v>
          </cell>
          <cell r="H64">
            <v>23033</v>
          </cell>
          <cell r="I64">
            <v>10819000</v>
          </cell>
          <cell r="J64">
            <v>33181</v>
          </cell>
          <cell r="K64">
            <v>24199000</v>
          </cell>
        </row>
        <row r="65">
          <cell r="B65">
            <v>1971</v>
          </cell>
          <cell r="E65" t="str">
            <v>GA</v>
          </cell>
          <cell r="F65">
            <v>6540</v>
          </cell>
          <cell r="G65">
            <v>7362000</v>
          </cell>
          <cell r="H65">
            <v>12800</v>
          </cell>
          <cell r="I65">
            <v>6230000</v>
          </cell>
          <cell r="J65">
            <v>19340</v>
          </cell>
          <cell r="K65">
            <v>13592000</v>
          </cell>
        </row>
        <row r="66">
          <cell r="B66">
            <v>1971</v>
          </cell>
          <cell r="E66" t="str">
            <v>HI</v>
          </cell>
          <cell r="F66">
            <v>2056</v>
          </cell>
          <cell r="G66">
            <v>2635000</v>
          </cell>
          <cell r="H66">
            <v>2897</v>
          </cell>
          <cell r="I66">
            <v>2566000</v>
          </cell>
          <cell r="J66">
            <v>4953</v>
          </cell>
          <cell r="K66">
            <v>5201000</v>
          </cell>
        </row>
        <row r="67">
          <cell r="B67">
            <v>1971</v>
          </cell>
          <cell r="E67" t="str">
            <v>ID</v>
          </cell>
          <cell r="F67">
            <v>1813</v>
          </cell>
          <cell r="G67">
            <v>1695000</v>
          </cell>
          <cell r="H67">
            <v>2611</v>
          </cell>
          <cell r="I67">
            <v>1300000</v>
          </cell>
          <cell r="J67">
            <v>4424</v>
          </cell>
          <cell r="K67">
            <v>2995000</v>
          </cell>
        </row>
        <row r="68">
          <cell r="B68">
            <v>1971</v>
          </cell>
          <cell r="E68" t="str">
            <v>IL</v>
          </cell>
          <cell r="F68">
            <v>16844</v>
          </cell>
          <cell r="G68">
            <v>20997000</v>
          </cell>
          <cell r="H68">
            <v>25366</v>
          </cell>
          <cell r="I68">
            <v>17354000</v>
          </cell>
          <cell r="J68">
            <v>42210</v>
          </cell>
          <cell r="K68">
            <v>38351000</v>
          </cell>
        </row>
        <row r="69">
          <cell r="B69">
            <v>1971</v>
          </cell>
          <cell r="E69" t="str">
            <v>IN</v>
          </cell>
          <cell r="F69">
            <v>9913</v>
          </cell>
          <cell r="G69">
            <v>11874000</v>
          </cell>
          <cell r="H69">
            <v>16040</v>
          </cell>
          <cell r="I69">
            <v>8952000</v>
          </cell>
          <cell r="J69">
            <v>25953</v>
          </cell>
          <cell r="K69">
            <v>20826000</v>
          </cell>
        </row>
        <row r="70">
          <cell r="B70">
            <v>1971</v>
          </cell>
          <cell r="E70" t="str">
            <v>IA</v>
          </cell>
          <cell r="F70">
            <v>4622</v>
          </cell>
          <cell r="G70">
            <v>6409000</v>
          </cell>
          <cell r="H70">
            <v>7638</v>
          </cell>
          <cell r="I70">
            <v>4607000</v>
          </cell>
          <cell r="J70">
            <v>12260</v>
          </cell>
          <cell r="K70">
            <v>11016000</v>
          </cell>
        </row>
        <row r="71">
          <cell r="B71">
            <v>1971</v>
          </cell>
          <cell r="E71" t="str">
            <v>KS</v>
          </cell>
          <cell r="F71">
            <v>6039</v>
          </cell>
          <cell r="G71">
            <v>6278000</v>
          </cell>
          <cell r="H71">
            <v>7338</v>
          </cell>
          <cell r="I71">
            <v>3976000</v>
          </cell>
          <cell r="J71">
            <v>13377</v>
          </cell>
          <cell r="K71">
            <v>10254000</v>
          </cell>
        </row>
        <row r="72">
          <cell r="B72">
            <v>1971</v>
          </cell>
          <cell r="E72" t="str">
            <v>KY</v>
          </cell>
          <cell r="F72">
            <v>4584</v>
          </cell>
          <cell r="G72">
            <v>5051000</v>
          </cell>
          <cell r="H72">
            <v>7384</v>
          </cell>
          <cell r="I72">
            <v>4003000</v>
          </cell>
          <cell r="J72">
            <v>11968</v>
          </cell>
          <cell r="K72">
            <v>9054000</v>
          </cell>
        </row>
        <row r="73">
          <cell r="B73">
            <v>1971</v>
          </cell>
          <cell r="E73" t="str">
            <v>LA</v>
          </cell>
          <cell r="F73">
            <v>6136</v>
          </cell>
          <cell r="G73">
            <v>6681000</v>
          </cell>
          <cell r="H73">
            <v>8423</v>
          </cell>
          <cell r="I73">
            <v>3777000</v>
          </cell>
          <cell r="J73">
            <v>14559</v>
          </cell>
          <cell r="K73">
            <v>10458000</v>
          </cell>
        </row>
        <row r="74">
          <cell r="B74">
            <v>1971</v>
          </cell>
          <cell r="E74" t="str">
            <v>ME</v>
          </cell>
          <cell r="F74">
            <v>1048</v>
          </cell>
          <cell r="G74">
            <v>935000</v>
          </cell>
          <cell r="H74">
            <v>2302</v>
          </cell>
          <cell r="I74">
            <v>984000</v>
          </cell>
          <cell r="J74">
            <v>3350</v>
          </cell>
          <cell r="K74">
            <v>1919000</v>
          </cell>
        </row>
        <row r="75">
          <cell r="B75">
            <v>1971</v>
          </cell>
          <cell r="E75" t="str">
            <v>MD</v>
          </cell>
          <cell r="F75">
            <v>9574</v>
          </cell>
          <cell r="G75">
            <v>9687000</v>
          </cell>
          <cell r="H75">
            <v>10396</v>
          </cell>
          <cell r="I75">
            <v>5697000</v>
          </cell>
          <cell r="J75">
            <v>19970</v>
          </cell>
          <cell r="K75">
            <v>15384000</v>
          </cell>
        </row>
        <row r="76">
          <cell r="B76">
            <v>1971</v>
          </cell>
          <cell r="E76" t="str">
            <v>MA</v>
          </cell>
          <cell r="F76">
            <v>5056</v>
          </cell>
          <cell r="G76">
            <v>6193000</v>
          </cell>
          <cell r="H76">
            <v>6314</v>
          </cell>
          <cell r="I76">
            <v>4525000</v>
          </cell>
          <cell r="J76">
            <v>11370</v>
          </cell>
          <cell r="K76">
            <v>10718000</v>
          </cell>
        </row>
        <row r="77">
          <cell r="B77">
            <v>1971</v>
          </cell>
          <cell r="E77" t="str">
            <v>MI</v>
          </cell>
          <cell r="F77">
            <v>15345</v>
          </cell>
          <cell r="G77">
            <v>20294000</v>
          </cell>
          <cell r="H77">
            <v>29291</v>
          </cell>
          <cell r="I77">
            <v>20118000</v>
          </cell>
          <cell r="J77">
            <v>44636</v>
          </cell>
          <cell r="K77">
            <v>40412000</v>
          </cell>
        </row>
        <row r="78">
          <cell r="B78">
            <v>1971</v>
          </cell>
          <cell r="E78" t="str">
            <v>MN</v>
          </cell>
          <cell r="F78">
            <v>7678</v>
          </cell>
          <cell r="G78">
            <v>10883000</v>
          </cell>
          <cell r="H78">
            <v>11400</v>
          </cell>
          <cell r="I78">
            <v>6955000</v>
          </cell>
          <cell r="J78">
            <v>19078</v>
          </cell>
          <cell r="K78">
            <v>17838000</v>
          </cell>
        </row>
        <row r="79">
          <cell r="B79">
            <v>1971</v>
          </cell>
          <cell r="E79" t="str">
            <v>MS</v>
          </cell>
          <cell r="F79">
            <v>4190</v>
          </cell>
          <cell r="G79">
            <v>4086000</v>
          </cell>
          <cell r="H79">
            <v>8438</v>
          </cell>
          <cell r="I79">
            <v>3660000</v>
          </cell>
          <cell r="J79">
            <v>12628</v>
          </cell>
          <cell r="K79">
            <v>7746000</v>
          </cell>
        </row>
        <row r="80">
          <cell r="B80">
            <v>1971</v>
          </cell>
          <cell r="E80" t="str">
            <v>MO</v>
          </cell>
          <cell r="F80">
            <v>8174</v>
          </cell>
          <cell r="G80">
            <v>8929000</v>
          </cell>
          <cell r="H80">
            <v>10602</v>
          </cell>
          <cell r="I80">
            <v>5062000</v>
          </cell>
          <cell r="J80">
            <v>18776</v>
          </cell>
          <cell r="K80">
            <v>13991000</v>
          </cell>
        </row>
        <row r="81">
          <cell r="B81">
            <v>1971</v>
          </cell>
          <cell r="E81" t="str">
            <v>MT</v>
          </cell>
          <cell r="F81">
            <v>1862</v>
          </cell>
          <cell r="G81">
            <v>1692000</v>
          </cell>
          <cell r="H81">
            <v>2798</v>
          </cell>
          <cell r="I81">
            <v>1811000</v>
          </cell>
          <cell r="J81">
            <v>4660</v>
          </cell>
          <cell r="K81">
            <v>3503000</v>
          </cell>
        </row>
        <row r="82">
          <cell r="B82">
            <v>1971</v>
          </cell>
          <cell r="E82" t="str">
            <v>NE</v>
          </cell>
          <cell r="F82">
            <v>4133</v>
          </cell>
          <cell r="G82">
            <v>3783000</v>
          </cell>
          <cell r="H82">
            <v>5659</v>
          </cell>
          <cell r="I82">
            <v>2575000</v>
          </cell>
          <cell r="J82">
            <v>9792</v>
          </cell>
          <cell r="K82">
            <v>6358000</v>
          </cell>
        </row>
        <row r="83">
          <cell r="B83">
            <v>1971</v>
          </cell>
          <cell r="E83" t="str">
            <v>NV</v>
          </cell>
          <cell r="F83">
            <v>774</v>
          </cell>
          <cell r="G83">
            <v>837000</v>
          </cell>
          <cell r="H83">
            <v>1225</v>
          </cell>
          <cell r="I83">
            <v>935000</v>
          </cell>
          <cell r="J83">
            <v>1999</v>
          </cell>
          <cell r="K83">
            <v>1772000</v>
          </cell>
        </row>
        <row r="84">
          <cell r="B84">
            <v>1971</v>
          </cell>
          <cell r="E84" t="str">
            <v>NH</v>
          </cell>
          <cell r="F84">
            <v>985</v>
          </cell>
          <cell r="G84">
            <v>1167000</v>
          </cell>
          <cell r="H84">
            <v>2224</v>
          </cell>
          <cell r="I84">
            <v>1265000</v>
          </cell>
          <cell r="J84">
            <v>3209</v>
          </cell>
          <cell r="K84">
            <v>2432000</v>
          </cell>
        </row>
        <row r="85">
          <cell r="B85">
            <v>1971</v>
          </cell>
          <cell r="E85" t="str">
            <v>NJ</v>
          </cell>
          <cell r="F85">
            <v>8473</v>
          </cell>
          <cell r="G85">
            <v>10982000</v>
          </cell>
          <cell r="H85">
            <v>9466</v>
          </cell>
          <cell r="I85">
            <v>5499000</v>
          </cell>
          <cell r="J85">
            <v>17939</v>
          </cell>
          <cell r="K85">
            <v>16481000</v>
          </cell>
        </row>
        <row r="86">
          <cell r="B86">
            <v>1971</v>
          </cell>
          <cell r="E86" t="str">
            <v>NM</v>
          </cell>
          <cell r="F86">
            <v>2350</v>
          </cell>
          <cell r="G86">
            <v>2598000</v>
          </cell>
          <cell r="H86">
            <v>5837</v>
          </cell>
          <cell r="I86">
            <v>3311000</v>
          </cell>
          <cell r="J86">
            <v>8187</v>
          </cell>
          <cell r="K86">
            <v>5909000</v>
          </cell>
        </row>
        <row r="87">
          <cell r="B87">
            <v>1971</v>
          </cell>
          <cell r="E87" t="str">
            <v>NY</v>
          </cell>
          <cell r="F87">
            <v>27438</v>
          </cell>
          <cell r="G87">
            <v>35082000</v>
          </cell>
          <cell r="H87">
            <v>30861</v>
          </cell>
          <cell r="I87">
            <v>22126000</v>
          </cell>
          <cell r="J87">
            <v>58299</v>
          </cell>
          <cell r="K87">
            <v>57208000</v>
          </cell>
        </row>
        <row r="88">
          <cell r="B88">
            <v>1971</v>
          </cell>
          <cell r="E88" t="str">
            <v>NC</v>
          </cell>
          <cell r="F88">
            <v>8381</v>
          </cell>
          <cell r="G88">
            <v>9133000</v>
          </cell>
          <cell r="H88">
            <v>15526</v>
          </cell>
          <cell r="I88">
            <v>8766000</v>
          </cell>
          <cell r="J88">
            <v>23907</v>
          </cell>
          <cell r="K88">
            <v>17899000</v>
          </cell>
        </row>
        <row r="89">
          <cell r="B89">
            <v>1971</v>
          </cell>
          <cell r="E89" t="str">
            <v>ND</v>
          </cell>
          <cell r="F89">
            <v>2051</v>
          </cell>
          <cell r="G89">
            <v>1966000</v>
          </cell>
          <cell r="H89">
            <v>2654</v>
          </cell>
          <cell r="I89">
            <v>1384000</v>
          </cell>
          <cell r="J89">
            <v>4705</v>
          </cell>
          <cell r="K89">
            <v>3350000</v>
          </cell>
        </row>
        <row r="90">
          <cell r="B90">
            <v>1971</v>
          </cell>
          <cell r="E90" t="str">
            <v>OH</v>
          </cell>
          <cell r="F90">
            <v>14158</v>
          </cell>
          <cell r="G90">
            <v>17563000</v>
          </cell>
          <cell r="H90">
            <v>27813</v>
          </cell>
          <cell r="I90">
            <v>17505000</v>
          </cell>
          <cell r="J90">
            <v>41971</v>
          </cell>
          <cell r="K90">
            <v>35068000</v>
          </cell>
        </row>
        <row r="91">
          <cell r="B91">
            <v>1971</v>
          </cell>
          <cell r="E91" t="str">
            <v>OK</v>
          </cell>
          <cell r="F91">
            <v>4722</v>
          </cell>
          <cell r="G91">
            <v>5841000</v>
          </cell>
          <cell r="H91">
            <v>8432</v>
          </cell>
          <cell r="I91">
            <v>4180000</v>
          </cell>
          <cell r="J91">
            <v>13154</v>
          </cell>
          <cell r="K91">
            <v>10021000</v>
          </cell>
        </row>
        <row r="92">
          <cell r="B92">
            <v>1971</v>
          </cell>
          <cell r="E92" t="str">
            <v>OR</v>
          </cell>
          <cell r="F92">
            <v>6090</v>
          </cell>
          <cell r="G92">
            <v>7355000</v>
          </cell>
          <cell r="H92">
            <v>7440</v>
          </cell>
          <cell r="I92">
            <v>4888000</v>
          </cell>
          <cell r="J92">
            <v>13530</v>
          </cell>
          <cell r="K92">
            <v>12243000</v>
          </cell>
        </row>
        <row r="93">
          <cell r="B93">
            <v>1971</v>
          </cell>
          <cell r="E93" t="str">
            <v>PA</v>
          </cell>
          <cell r="F93">
            <v>9159</v>
          </cell>
          <cell r="G93">
            <v>11617000</v>
          </cell>
          <cell r="H93">
            <v>14179</v>
          </cell>
          <cell r="I93">
            <v>8330000</v>
          </cell>
          <cell r="J93">
            <v>23338</v>
          </cell>
          <cell r="K93">
            <v>19947000</v>
          </cell>
        </row>
        <row r="94">
          <cell r="B94">
            <v>1971</v>
          </cell>
          <cell r="E94" t="str">
            <v>RI</v>
          </cell>
          <cell r="F94">
            <v>1328</v>
          </cell>
          <cell r="G94">
            <v>1394000</v>
          </cell>
          <cell r="H94">
            <v>2090</v>
          </cell>
          <cell r="I94">
            <v>1234000</v>
          </cell>
          <cell r="J94">
            <v>3418</v>
          </cell>
          <cell r="K94">
            <v>2628000</v>
          </cell>
        </row>
        <row r="95">
          <cell r="B95">
            <v>1971</v>
          </cell>
          <cell r="E95" t="str">
            <v>SC</v>
          </cell>
          <cell r="F95">
            <v>2696</v>
          </cell>
          <cell r="G95">
            <v>3559000</v>
          </cell>
          <cell r="H95">
            <v>6073</v>
          </cell>
          <cell r="I95">
            <v>3069000</v>
          </cell>
          <cell r="J95">
            <v>8769</v>
          </cell>
          <cell r="K95">
            <v>6628000</v>
          </cell>
        </row>
        <row r="96">
          <cell r="B96">
            <v>1971</v>
          </cell>
          <cell r="E96" t="str">
            <v>SD</v>
          </cell>
          <cell r="F96">
            <v>1399</v>
          </cell>
          <cell r="G96">
            <v>1727000</v>
          </cell>
          <cell r="H96">
            <v>2391</v>
          </cell>
          <cell r="I96">
            <v>1213000</v>
          </cell>
          <cell r="J96">
            <v>3790</v>
          </cell>
          <cell r="K96">
            <v>2940000</v>
          </cell>
        </row>
        <row r="97">
          <cell r="B97">
            <v>1971</v>
          </cell>
          <cell r="E97" t="str">
            <v>TN</v>
          </cell>
          <cell r="F97">
            <v>6684</v>
          </cell>
          <cell r="G97">
            <v>6069000</v>
          </cell>
          <cell r="H97">
            <v>10115</v>
          </cell>
          <cell r="I97">
            <v>4779000</v>
          </cell>
          <cell r="J97">
            <v>16799</v>
          </cell>
          <cell r="K97">
            <v>10848000</v>
          </cell>
        </row>
        <row r="98">
          <cell r="B98">
            <v>1971</v>
          </cell>
          <cell r="E98" t="str">
            <v>TX</v>
          </cell>
          <cell r="F98">
            <v>19377</v>
          </cell>
          <cell r="G98">
            <v>22226000</v>
          </cell>
          <cell r="H98">
            <v>34983</v>
          </cell>
          <cell r="I98">
            <v>19244000</v>
          </cell>
          <cell r="J98">
            <v>54360</v>
          </cell>
          <cell r="K98">
            <v>41470000</v>
          </cell>
        </row>
        <row r="99">
          <cell r="B99">
            <v>1971</v>
          </cell>
          <cell r="E99" t="str">
            <v>UT</v>
          </cell>
          <cell r="F99">
            <v>2951</v>
          </cell>
          <cell r="G99">
            <v>3137000</v>
          </cell>
          <cell r="H99">
            <v>6034</v>
          </cell>
          <cell r="I99">
            <v>3639000</v>
          </cell>
          <cell r="J99">
            <v>8985</v>
          </cell>
          <cell r="K99">
            <v>6776000</v>
          </cell>
        </row>
        <row r="100">
          <cell r="B100">
            <v>1971</v>
          </cell>
          <cell r="E100" t="str">
            <v>VT</v>
          </cell>
          <cell r="F100">
            <v>1429</v>
          </cell>
          <cell r="G100">
            <v>1203000</v>
          </cell>
          <cell r="H100">
            <v>1643</v>
          </cell>
          <cell r="I100">
            <v>1185000</v>
          </cell>
          <cell r="J100">
            <v>3072</v>
          </cell>
          <cell r="K100">
            <v>2388000</v>
          </cell>
        </row>
        <row r="101">
          <cell r="B101">
            <v>1971</v>
          </cell>
          <cell r="E101" t="str">
            <v>VA</v>
          </cell>
          <cell r="F101">
            <v>7561</v>
          </cell>
          <cell r="G101">
            <v>9508000</v>
          </cell>
          <cell r="H101">
            <v>12826</v>
          </cell>
          <cell r="I101">
            <v>6803000</v>
          </cell>
          <cell r="J101">
            <v>20387</v>
          </cell>
          <cell r="K101">
            <v>16311000</v>
          </cell>
        </row>
        <row r="102">
          <cell r="B102">
            <v>1971</v>
          </cell>
          <cell r="E102" t="str">
            <v>WA</v>
          </cell>
          <cell r="F102">
            <v>8567</v>
          </cell>
          <cell r="G102">
            <v>10791000</v>
          </cell>
          <cell r="H102">
            <v>12698</v>
          </cell>
          <cell r="I102">
            <v>8837000</v>
          </cell>
          <cell r="J102">
            <v>21265</v>
          </cell>
          <cell r="K102">
            <v>19628000</v>
          </cell>
        </row>
        <row r="103">
          <cell r="B103">
            <v>1971</v>
          </cell>
          <cell r="E103" t="str">
            <v>WV</v>
          </cell>
          <cell r="F103">
            <v>2819</v>
          </cell>
          <cell r="G103">
            <v>3472000</v>
          </cell>
          <cell r="H103">
            <v>4871</v>
          </cell>
          <cell r="I103">
            <v>2349000</v>
          </cell>
          <cell r="J103">
            <v>7690</v>
          </cell>
          <cell r="K103">
            <v>5821000</v>
          </cell>
        </row>
        <row r="104">
          <cell r="B104">
            <v>1971</v>
          </cell>
          <cell r="E104" t="str">
            <v>WI</v>
          </cell>
          <cell r="F104">
            <v>12927</v>
          </cell>
          <cell r="G104">
            <v>15091000</v>
          </cell>
          <cell r="H104">
            <v>15690</v>
          </cell>
          <cell r="I104">
            <v>11502000</v>
          </cell>
          <cell r="J104">
            <v>28617</v>
          </cell>
          <cell r="K104">
            <v>26593000</v>
          </cell>
        </row>
        <row r="105">
          <cell r="B105">
            <v>1971</v>
          </cell>
          <cell r="E105" t="str">
            <v>WY</v>
          </cell>
          <cell r="F105">
            <v>862</v>
          </cell>
          <cell r="G105">
            <v>886000</v>
          </cell>
          <cell r="H105">
            <v>1627</v>
          </cell>
          <cell r="I105">
            <v>927000</v>
          </cell>
          <cell r="J105">
            <v>2489</v>
          </cell>
          <cell r="K105">
            <v>1813000</v>
          </cell>
        </row>
        <row r="106">
          <cell r="B106">
            <v>1972</v>
          </cell>
          <cell r="E106" t="str">
            <v>US</v>
          </cell>
          <cell r="F106">
            <v>371125</v>
          </cell>
          <cell r="G106">
            <v>464956006</v>
          </cell>
          <cell r="H106">
            <v>556656</v>
          </cell>
          <cell r="I106">
            <v>359674561</v>
          </cell>
          <cell r="J106">
            <v>927781</v>
          </cell>
          <cell r="K106">
            <v>824630567</v>
          </cell>
        </row>
        <row r="107">
          <cell r="B107">
            <v>1972</v>
          </cell>
          <cell r="E107" t="str">
            <v>AL</v>
          </cell>
          <cell r="F107">
            <v>5420</v>
          </cell>
          <cell r="G107">
            <v>5963587</v>
          </cell>
          <cell r="H107">
            <v>10477</v>
          </cell>
          <cell r="I107">
            <v>6069786</v>
          </cell>
          <cell r="J107">
            <v>15897</v>
          </cell>
          <cell r="K107">
            <v>12033373</v>
          </cell>
        </row>
        <row r="108">
          <cell r="B108">
            <v>1972</v>
          </cell>
          <cell r="E108" t="str">
            <v>AK</v>
          </cell>
          <cell r="F108">
            <v>879</v>
          </cell>
          <cell r="G108">
            <v>976853</v>
          </cell>
          <cell r="H108">
            <v>1073</v>
          </cell>
          <cell r="I108">
            <v>1031631</v>
          </cell>
          <cell r="J108">
            <v>1952</v>
          </cell>
          <cell r="K108">
            <v>2008484</v>
          </cell>
        </row>
        <row r="109">
          <cell r="B109">
            <v>1972</v>
          </cell>
          <cell r="E109" t="str">
            <v>AZ</v>
          </cell>
          <cell r="F109">
            <v>5784</v>
          </cell>
          <cell r="G109">
            <v>5891780</v>
          </cell>
          <cell r="H109">
            <v>9394</v>
          </cell>
          <cell r="I109">
            <v>6795630</v>
          </cell>
          <cell r="J109">
            <v>15178</v>
          </cell>
          <cell r="K109">
            <v>12687410</v>
          </cell>
        </row>
        <row r="110">
          <cell r="B110">
            <v>1972</v>
          </cell>
          <cell r="E110" t="str">
            <v>AR</v>
          </cell>
          <cell r="F110">
            <v>2594</v>
          </cell>
          <cell r="G110">
            <v>3035481</v>
          </cell>
          <cell r="H110">
            <v>4617</v>
          </cell>
          <cell r="I110">
            <v>1915864</v>
          </cell>
          <cell r="J110">
            <v>7211</v>
          </cell>
          <cell r="K110">
            <v>4951345</v>
          </cell>
        </row>
        <row r="111">
          <cell r="B111">
            <v>1972</v>
          </cell>
          <cell r="E111" t="str">
            <v>CA</v>
          </cell>
          <cell r="F111">
            <v>45164</v>
          </cell>
          <cell r="G111">
            <v>62554149</v>
          </cell>
          <cell r="H111">
            <v>61398</v>
          </cell>
          <cell r="I111">
            <v>47825595</v>
          </cell>
          <cell r="J111">
            <v>106562</v>
          </cell>
          <cell r="K111">
            <v>110379744</v>
          </cell>
        </row>
        <row r="112">
          <cell r="B112">
            <v>1972</v>
          </cell>
          <cell r="E112" t="str">
            <v>CO</v>
          </cell>
          <cell r="F112">
            <v>6651</v>
          </cell>
          <cell r="G112">
            <v>7925416</v>
          </cell>
          <cell r="H112">
            <v>12878</v>
          </cell>
          <cell r="I112">
            <v>8376643</v>
          </cell>
          <cell r="J112">
            <v>19529</v>
          </cell>
          <cell r="K112">
            <v>16302059</v>
          </cell>
        </row>
        <row r="113">
          <cell r="B113">
            <v>1972</v>
          </cell>
          <cell r="E113" t="str">
            <v>CT</v>
          </cell>
          <cell r="F113">
            <v>3537</v>
          </cell>
          <cell r="G113">
            <v>4250347</v>
          </cell>
          <cell r="H113">
            <v>4367</v>
          </cell>
          <cell r="I113">
            <v>3482110</v>
          </cell>
          <cell r="J113">
            <v>7904</v>
          </cell>
          <cell r="K113">
            <v>7732457</v>
          </cell>
        </row>
        <row r="114">
          <cell r="B114">
            <v>1972</v>
          </cell>
          <cell r="E114" t="str">
            <v>DE</v>
          </cell>
          <cell r="F114">
            <v>1217</v>
          </cell>
          <cell r="G114">
            <v>1158402</v>
          </cell>
          <cell r="H114">
            <v>4024</v>
          </cell>
          <cell r="I114">
            <v>1583090</v>
          </cell>
          <cell r="J114">
            <v>5241</v>
          </cell>
          <cell r="K114">
            <v>2741492</v>
          </cell>
        </row>
        <row r="115">
          <cell r="B115">
            <v>1972</v>
          </cell>
          <cell r="E115" t="str">
            <v>DC</v>
          </cell>
          <cell r="F115">
            <v>754</v>
          </cell>
          <cell r="G115">
            <v>1242318</v>
          </cell>
          <cell r="H115">
            <v>1313</v>
          </cell>
          <cell r="I115">
            <v>727378</v>
          </cell>
          <cell r="J115">
            <v>2067</v>
          </cell>
          <cell r="K115">
            <v>1969696</v>
          </cell>
        </row>
        <row r="116">
          <cell r="B116">
            <v>1972</v>
          </cell>
          <cell r="E116" t="str">
            <v>FL</v>
          </cell>
          <cell r="F116">
            <v>11791</v>
          </cell>
          <cell r="G116">
            <v>15877168</v>
          </cell>
          <cell r="H116">
            <v>17435</v>
          </cell>
          <cell r="I116">
            <v>11309820</v>
          </cell>
          <cell r="J116">
            <v>29226</v>
          </cell>
          <cell r="K116">
            <v>27186988</v>
          </cell>
        </row>
        <row r="117">
          <cell r="B117">
            <v>1972</v>
          </cell>
          <cell r="E117" t="str">
            <v>GA</v>
          </cell>
          <cell r="F117">
            <v>6489</v>
          </cell>
          <cell r="G117">
            <v>7784076</v>
          </cell>
          <cell r="H117">
            <v>12312</v>
          </cell>
          <cell r="I117">
            <v>6939539</v>
          </cell>
          <cell r="J117">
            <v>18801</v>
          </cell>
          <cell r="K117">
            <v>14723615</v>
          </cell>
        </row>
        <row r="118">
          <cell r="B118">
            <v>1972</v>
          </cell>
          <cell r="E118" t="str">
            <v>HI</v>
          </cell>
          <cell r="F118">
            <v>2085</v>
          </cell>
          <cell r="G118">
            <v>2712566</v>
          </cell>
          <cell r="H118">
            <v>2958</v>
          </cell>
          <cell r="I118">
            <v>2681612</v>
          </cell>
          <cell r="J118">
            <v>5043</v>
          </cell>
          <cell r="K118">
            <v>5394178</v>
          </cell>
        </row>
        <row r="119">
          <cell r="B119">
            <v>1972</v>
          </cell>
          <cell r="E119" t="str">
            <v>ID</v>
          </cell>
          <cell r="F119">
            <v>1507</v>
          </cell>
          <cell r="G119">
            <v>1518026</v>
          </cell>
          <cell r="H119">
            <v>2541</v>
          </cell>
          <cell r="I119">
            <v>1489603</v>
          </cell>
          <cell r="J119">
            <v>4048</v>
          </cell>
          <cell r="K119">
            <v>3007629</v>
          </cell>
        </row>
        <row r="120">
          <cell r="B120">
            <v>1972</v>
          </cell>
          <cell r="E120" t="str">
            <v>IL</v>
          </cell>
          <cell r="F120">
            <v>17666</v>
          </cell>
          <cell r="G120">
            <v>23528472</v>
          </cell>
          <cell r="H120">
            <v>25349</v>
          </cell>
          <cell r="I120">
            <v>19074751</v>
          </cell>
          <cell r="J120">
            <v>43015</v>
          </cell>
          <cell r="K120">
            <v>42603223</v>
          </cell>
        </row>
        <row r="121">
          <cell r="B121">
            <v>1972</v>
          </cell>
          <cell r="E121" t="str">
            <v>IN</v>
          </cell>
          <cell r="F121">
            <v>9264</v>
          </cell>
          <cell r="G121">
            <v>12866159</v>
          </cell>
          <cell r="H121">
            <v>17118</v>
          </cell>
          <cell r="I121">
            <v>8929477</v>
          </cell>
          <cell r="J121">
            <v>26382</v>
          </cell>
          <cell r="K121">
            <v>21795636</v>
          </cell>
        </row>
        <row r="122">
          <cell r="B122">
            <v>1972</v>
          </cell>
          <cell r="E122" t="str">
            <v>IA</v>
          </cell>
          <cell r="F122">
            <v>5135</v>
          </cell>
          <cell r="G122">
            <v>7017566</v>
          </cell>
          <cell r="H122">
            <v>9160</v>
          </cell>
          <cell r="I122">
            <v>6247853</v>
          </cell>
          <cell r="J122">
            <v>14295</v>
          </cell>
          <cell r="K122">
            <v>13265419</v>
          </cell>
        </row>
        <row r="123">
          <cell r="B123">
            <v>1972</v>
          </cell>
          <cell r="E123" t="str">
            <v>KS</v>
          </cell>
          <cell r="F123">
            <v>5734</v>
          </cell>
          <cell r="G123">
            <v>6300854</v>
          </cell>
          <cell r="H123">
            <v>8463</v>
          </cell>
          <cell r="I123">
            <v>5081861</v>
          </cell>
          <cell r="J123">
            <v>14197</v>
          </cell>
          <cell r="K123">
            <v>11382715</v>
          </cell>
        </row>
        <row r="124">
          <cell r="B124">
            <v>1972</v>
          </cell>
          <cell r="E124" t="str">
            <v>KY</v>
          </cell>
          <cell r="F124">
            <v>4644</v>
          </cell>
          <cell r="G124">
            <v>5465617</v>
          </cell>
          <cell r="H124">
            <v>8352</v>
          </cell>
          <cell r="I124">
            <v>5470477</v>
          </cell>
          <cell r="J124">
            <v>12996</v>
          </cell>
          <cell r="K124">
            <v>10936094</v>
          </cell>
        </row>
        <row r="125">
          <cell r="B125">
            <v>1972</v>
          </cell>
          <cell r="E125" t="str">
            <v>LA</v>
          </cell>
          <cell r="F125">
            <v>6382</v>
          </cell>
          <cell r="G125">
            <v>6385273</v>
          </cell>
          <cell r="H125">
            <v>9100</v>
          </cell>
          <cell r="I125">
            <v>4168609</v>
          </cell>
          <cell r="J125">
            <v>15482</v>
          </cell>
          <cell r="K125">
            <v>10553882</v>
          </cell>
        </row>
        <row r="126">
          <cell r="B126">
            <v>1972</v>
          </cell>
          <cell r="E126" t="str">
            <v>ME</v>
          </cell>
          <cell r="F126">
            <v>1080</v>
          </cell>
          <cell r="G126">
            <v>1146494</v>
          </cell>
          <cell r="H126">
            <v>2427</v>
          </cell>
          <cell r="I126">
            <v>1243109</v>
          </cell>
          <cell r="J126">
            <v>3507</v>
          </cell>
          <cell r="K126">
            <v>2389603</v>
          </cell>
        </row>
        <row r="127">
          <cell r="B127">
            <v>1972</v>
          </cell>
          <cell r="E127" t="str">
            <v>MD</v>
          </cell>
          <cell r="F127">
            <v>9679</v>
          </cell>
          <cell r="G127">
            <v>10773661</v>
          </cell>
          <cell r="H127">
            <v>10754</v>
          </cell>
          <cell r="I127">
            <v>6488680</v>
          </cell>
          <cell r="J127">
            <v>20433</v>
          </cell>
          <cell r="K127">
            <v>17262341</v>
          </cell>
        </row>
        <row r="128">
          <cell r="B128">
            <v>1972</v>
          </cell>
          <cell r="E128" t="str">
            <v>MA</v>
          </cell>
          <cell r="F128">
            <v>5216</v>
          </cell>
          <cell r="G128">
            <v>6202400</v>
          </cell>
          <cell r="H128">
            <v>7001</v>
          </cell>
          <cell r="I128">
            <v>5047577</v>
          </cell>
          <cell r="J128">
            <v>12217</v>
          </cell>
          <cell r="K128">
            <v>11249977</v>
          </cell>
        </row>
        <row r="129">
          <cell r="B129">
            <v>1972</v>
          </cell>
          <cell r="E129" t="str">
            <v>MI</v>
          </cell>
          <cell r="F129">
            <v>17448</v>
          </cell>
          <cell r="G129">
            <v>25117966</v>
          </cell>
          <cell r="H129">
            <v>30652</v>
          </cell>
          <cell r="I129">
            <v>21677049</v>
          </cell>
          <cell r="J129">
            <v>48100</v>
          </cell>
          <cell r="K129">
            <v>46795015</v>
          </cell>
        </row>
        <row r="130">
          <cell r="B130">
            <v>1972</v>
          </cell>
          <cell r="E130" t="str">
            <v>MN</v>
          </cell>
          <cell r="F130">
            <v>8664</v>
          </cell>
          <cell r="G130">
            <v>12202213</v>
          </cell>
          <cell r="H130">
            <v>10397</v>
          </cell>
          <cell r="I130">
            <v>7414275</v>
          </cell>
          <cell r="J130">
            <v>19061</v>
          </cell>
          <cell r="K130">
            <v>19616488</v>
          </cell>
        </row>
        <row r="131">
          <cell r="B131">
            <v>1972</v>
          </cell>
          <cell r="E131" t="str">
            <v>MS</v>
          </cell>
          <cell r="F131">
            <v>4300</v>
          </cell>
          <cell r="G131">
            <v>4804771</v>
          </cell>
          <cell r="H131">
            <v>7626</v>
          </cell>
          <cell r="I131">
            <v>3609618</v>
          </cell>
          <cell r="J131">
            <v>11926</v>
          </cell>
          <cell r="K131">
            <v>8414389</v>
          </cell>
        </row>
        <row r="132">
          <cell r="B132">
            <v>1972</v>
          </cell>
          <cell r="E132" t="str">
            <v>MO</v>
          </cell>
          <cell r="F132">
            <v>8569</v>
          </cell>
          <cell r="G132">
            <v>10461545</v>
          </cell>
          <cell r="H132">
            <v>9267</v>
          </cell>
          <cell r="I132">
            <v>4366161</v>
          </cell>
          <cell r="J132">
            <v>17836</v>
          </cell>
          <cell r="K132">
            <v>14827706</v>
          </cell>
        </row>
        <row r="133">
          <cell r="B133">
            <v>1972</v>
          </cell>
          <cell r="E133" t="str">
            <v>MT</v>
          </cell>
          <cell r="F133">
            <v>1854</v>
          </cell>
          <cell r="G133">
            <v>2009006</v>
          </cell>
          <cell r="H133">
            <v>2409</v>
          </cell>
          <cell r="I133">
            <v>1536791</v>
          </cell>
          <cell r="J133">
            <v>4263</v>
          </cell>
          <cell r="K133">
            <v>3545797</v>
          </cell>
        </row>
        <row r="134">
          <cell r="B134">
            <v>1972</v>
          </cell>
          <cell r="E134" t="str">
            <v>NE</v>
          </cell>
          <cell r="F134">
            <v>4038</v>
          </cell>
          <cell r="G134">
            <v>4321168</v>
          </cell>
          <cell r="H134">
            <v>6514</v>
          </cell>
          <cell r="I134">
            <v>2590731</v>
          </cell>
          <cell r="J134">
            <v>10552</v>
          </cell>
          <cell r="K134">
            <v>6911899</v>
          </cell>
        </row>
        <row r="135">
          <cell r="B135">
            <v>1972</v>
          </cell>
          <cell r="E135" t="str">
            <v>NV</v>
          </cell>
          <cell r="F135">
            <v>744</v>
          </cell>
          <cell r="G135">
            <v>895389</v>
          </cell>
          <cell r="H135">
            <v>1416</v>
          </cell>
          <cell r="I135">
            <v>1048565</v>
          </cell>
          <cell r="J135">
            <v>2160</v>
          </cell>
          <cell r="K135">
            <v>1943954</v>
          </cell>
        </row>
        <row r="136">
          <cell r="B136">
            <v>1972</v>
          </cell>
          <cell r="E136" t="str">
            <v>NH</v>
          </cell>
          <cell r="F136">
            <v>1174</v>
          </cell>
          <cell r="G136">
            <v>1395704</v>
          </cell>
          <cell r="H136">
            <v>2492</v>
          </cell>
          <cell r="I136">
            <v>1383104</v>
          </cell>
          <cell r="J136">
            <v>3666</v>
          </cell>
          <cell r="K136">
            <v>2778808</v>
          </cell>
        </row>
        <row r="137">
          <cell r="B137">
            <v>1972</v>
          </cell>
          <cell r="E137" t="str">
            <v>NJ</v>
          </cell>
          <cell r="F137">
            <v>8676</v>
          </cell>
          <cell r="G137">
            <v>11533541</v>
          </cell>
          <cell r="H137">
            <v>10079</v>
          </cell>
          <cell r="I137">
            <v>7066707</v>
          </cell>
          <cell r="J137">
            <v>18755</v>
          </cell>
          <cell r="K137">
            <v>18600248</v>
          </cell>
        </row>
        <row r="138">
          <cell r="B138">
            <v>1972</v>
          </cell>
          <cell r="E138" t="str">
            <v>NM</v>
          </cell>
          <cell r="F138">
            <v>1909</v>
          </cell>
          <cell r="G138">
            <v>2379138</v>
          </cell>
          <cell r="H138">
            <v>6415</v>
          </cell>
          <cell r="I138">
            <v>3886105</v>
          </cell>
          <cell r="J138">
            <v>8324</v>
          </cell>
          <cell r="K138">
            <v>6265243</v>
          </cell>
        </row>
        <row r="139">
          <cell r="B139">
            <v>1972</v>
          </cell>
          <cell r="E139" t="str">
            <v>NY</v>
          </cell>
          <cell r="F139">
            <v>29084</v>
          </cell>
          <cell r="G139">
            <v>40396632</v>
          </cell>
          <cell r="H139">
            <v>31387</v>
          </cell>
          <cell r="I139">
            <v>22617374</v>
          </cell>
          <cell r="J139">
            <v>60471</v>
          </cell>
          <cell r="K139">
            <v>63014006</v>
          </cell>
        </row>
        <row r="140">
          <cell r="B140">
            <v>1972</v>
          </cell>
          <cell r="E140" t="str">
            <v>NC</v>
          </cell>
          <cell r="F140">
            <v>9930</v>
          </cell>
          <cell r="G140">
            <v>10981541</v>
          </cell>
          <cell r="H140">
            <v>15561</v>
          </cell>
          <cell r="I140">
            <v>9138810</v>
          </cell>
          <cell r="J140">
            <v>25491</v>
          </cell>
          <cell r="K140">
            <v>20120351</v>
          </cell>
        </row>
        <row r="141">
          <cell r="B141">
            <v>1972</v>
          </cell>
          <cell r="E141" t="str">
            <v>ND</v>
          </cell>
          <cell r="F141">
            <v>1858</v>
          </cell>
          <cell r="G141">
            <v>2104460</v>
          </cell>
          <cell r="H141">
            <v>2964</v>
          </cell>
          <cell r="I141">
            <v>1535075</v>
          </cell>
          <cell r="J141">
            <v>4822</v>
          </cell>
          <cell r="K141">
            <v>3639535</v>
          </cell>
        </row>
        <row r="142">
          <cell r="B142">
            <v>1972</v>
          </cell>
          <cell r="E142" t="str">
            <v>OH</v>
          </cell>
          <cell r="F142">
            <v>17511</v>
          </cell>
          <cell r="G142">
            <v>20058428</v>
          </cell>
          <cell r="H142">
            <v>31422</v>
          </cell>
          <cell r="I142">
            <v>18786645</v>
          </cell>
          <cell r="J142">
            <v>48933</v>
          </cell>
          <cell r="K142">
            <v>38845073</v>
          </cell>
        </row>
        <row r="143">
          <cell r="B143">
            <v>1972</v>
          </cell>
          <cell r="E143" t="str">
            <v>OK</v>
          </cell>
          <cell r="F143">
            <v>5013</v>
          </cell>
          <cell r="G143">
            <v>5963219</v>
          </cell>
          <cell r="H143">
            <v>9450</v>
          </cell>
          <cell r="I143">
            <v>4711235</v>
          </cell>
          <cell r="J143">
            <v>14463</v>
          </cell>
          <cell r="K143">
            <v>10674454</v>
          </cell>
        </row>
        <row r="144">
          <cell r="B144">
            <v>1972</v>
          </cell>
          <cell r="E144" t="str">
            <v>OR</v>
          </cell>
          <cell r="F144">
            <v>7896</v>
          </cell>
          <cell r="G144">
            <v>9619566</v>
          </cell>
          <cell r="H144">
            <v>8219</v>
          </cell>
          <cell r="I144">
            <v>5146823</v>
          </cell>
          <cell r="J144">
            <v>16115</v>
          </cell>
          <cell r="K144">
            <v>14766389</v>
          </cell>
        </row>
        <row r="145">
          <cell r="B145">
            <v>1972</v>
          </cell>
          <cell r="E145" t="str">
            <v>PA</v>
          </cell>
          <cell r="F145">
            <v>9211</v>
          </cell>
          <cell r="G145">
            <v>12948669</v>
          </cell>
          <cell r="H145">
            <v>15066</v>
          </cell>
          <cell r="I145">
            <v>10235854</v>
          </cell>
          <cell r="J145">
            <v>24277</v>
          </cell>
          <cell r="K145">
            <v>23184523</v>
          </cell>
        </row>
        <row r="146">
          <cell r="B146">
            <v>1972</v>
          </cell>
          <cell r="E146" t="str">
            <v>RI</v>
          </cell>
          <cell r="F146">
            <v>1558</v>
          </cell>
          <cell r="G146">
            <v>1713407</v>
          </cell>
          <cell r="H146">
            <v>2910</v>
          </cell>
          <cell r="I146">
            <v>1753612</v>
          </cell>
          <cell r="J146">
            <v>4468</v>
          </cell>
          <cell r="K146">
            <v>3467019</v>
          </cell>
        </row>
        <row r="147">
          <cell r="B147">
            <v>1972</v>
          </cell>
          <cell r="E147" t="str">
            <v>SC</v>
          </cell>
          <cell r="F147">
            <v>2475</v>
          </cell>
          <cell r="G147">
            <v>3668595</v>
          </cell>
          <cell r="H147">
            <v>6942</v>
          </cell>
          <cell r="I147">
            <v>3520303</v>
          </cell>
          <cell r="J147">
            <v>9417</v>
          </cell>
          <cell r="K147">
            <v>7188898</v>
          </cell>
        </row>
        <row r="148">
          <cell r="B148">
            <v>1972</v>
          </cell>
          <cell r="E148" t="str">
            <v>SD</v>
          </cell>
          <cell r="F148">
            <v>1332</v>
          </cell>
          <cell r="G148">
            <v>1572003</v>
          </cell>
          <cell r="H148">
            <v>2270</v>
          </cell>
          <cell r="I148">
            <v>1219658</v>
          </cell>
          <cell r="J148">
            <v>3602</v>
          </cell>
          <cell r="K148">
            <v>2791661</v>
          </cell>
        </row>
        <row r="149">
          <cell r="B149">
            <v>1972</v>
          </cell>
          <cell r="E149" t="str">
            <v>TN</v>
          </cell>
          <cell r="F149">
            <v>7096</v>
          </cell>
          <cell r="G149">
            <v>6815715</v>
          </cell>
          <cell r="H149">
            <v>10182</v>
          </cell>
          <cell r="I149">
            <v>5540190</v>
          </cell>
          <cell r="J149">
            <v>17278</v>
          </cell>
          <cell r="K149">
            <v>12355905</v>
          </cell>
        </row>
        <row r="150">
          <cell r="B150">
            <v>1972</v>
          </cell>
          <cell r="E150" t="str">
            <v>TX</v>
          </cell>
          <cell r="F150">
            <v>19537</v>
          </cell>
          <cell r="G150">
            <v>24324157</v>
          </cell>
          <cell r="H150">
            <v>35728</v>
          </cell>
          <cell r="I150">
            <v>20129166</v>
          </cell>
          <cell r="J150">
            <v>55265</v>
          </cell>
          <cell r="K150">
            <v>44453323</v>
          </cell>
        </row>
        <row r="151">
          <cell r="B151">
            <v>1972</v>
          </cell>
          <cell r="E151" t="str">
            <v>UT</v>
          </cell>
          <cell r="F151">
            <v>2977</v>
          </cell>
          <cell r="G151">
            <v>2603054</v>
          </cell>
          <cell r="H151">
            <v>8037</v>
          </cell>
          <cell r="I151">
            <v>6102599</v>
          </cell>
          <cell r="J151">
            <v>11014</v>
          </cell>
          <cell r="K151">
            <v>8705653</v>
          </cell>
        </row>
        <row r="152">
          <cell r="B152">
            <v>1972</v>
          </cell>
          <cell r="E152" t="str">
            <v>VT</v>
          </cell>
          <cell r="F152">
            <v>1428</v>
          </cell>
          <cell r="G152">
            <v>1247513</v>
          </cell>
          <cell r="H152">
            <v>1655</v>
          </cell>
          <cell r="I152">
            <v>1310436</v>
          </cell>
          <cell r="J152">
            <v>3083</v>
          </cell>
          <cell r="K152">
            <v>2557949</v>
          </cell>
        </row>
        <row r="153">
          <cell r="B153">
            <v>1972</v>
          </cell>
          <cell r="E153" t="str">
            <v>VA</v>
          </cell>
          <cell r="F153">
            <v>8069</v>
          </cell>
          <cell r="G153">
            <v>10852967</v>
          </cell>
          <cell r="H153">
            <v>13707</v>
          </cell>
          <cell r="I153">
            <v>8384796</v>
          </cell>
          <cell r="J153">
            <v>21776</v>
          </cell>
          <cell r="K153">
            <v>19237763</v>
          </cell>
        </row>
        <row r="154">
          <cell r="B154">
            <v>1972</v>
          </cell>
          <cell r="E154" t="str">
            <v>WA</v>
          </cell>
          <cell r="F154">
            <v>9105</v>
          </cell>
          <cell r="G154">
            <v>11690287</v>
          </cell>
          <cell r="H154">
            <v>13401</v>
          </cell>
          <cell r="I154">
            <v>9612383</v>
          </cell>
          <cell r="J154">
            <v>22506</v>
          </cell>
          <cell r="K154">
            <v>21302670</v>
          </cell>
        </row>
        <row r="155">
          <cell r="B155">
            <v>1972</v>
          </cell>
          <cell r="E155" t="str">
            <v>WV</v>
          </cell>
          <cell r="F155">
            <v>3163</v>
          </cell>
          <cell r="G155">
            <v>3566239</v>
          </cell>
          <cell r="H155">
            <v>4222</v>
          </cell>
          <cell r="I155">
            <v>2194701</v>
          </cell>
          <cell r="J155">
            <v>7385</v>
          </cell>
          <cell r="K155">
            <v>5760940</v>
          </cell>
        </row>
        <row r="156">
          <cell r="B156">
            <v>1972</v>
          </cell>
          <cell r="E156" t="str">
            <v>WI</v>
          </cell>
          <cell r="F156">
            <v>16910</v>
          </cell>
          <cell r="G156">
            <v>18119755</v>
          </cell>
          <cell r="H156">
            <v>12027</v>
          </cell>
          <cell r="I156">
            <v>10078590</v>
          </cell>
          <cell r="J156">
            <v>28937</v>
          </cell>
          <cell r="K156">
            <v>28198345</v>
          </cell>
        </row>
        <row r="157">
          <cell r="B157">
            <v>1972</v>
          </cell>
          <cell r="E157" t="str">
            <v>WY</v>
          </cell>
          <cell r="F157">
            <v>924</v>
          </cell>
          <cell r="G157">
            <v>1012693</v>
          </cell>
          <cell r="H157">
            <v>1728</v>
          </cell>
          <cell r="I157">
            <v>1096510</v>
          </cell>
          <cell r="J157">
            <v>2652</v>
          </cell>
          <cell r="K157">
            <v>2109203</v>
          </cell>
        </row>
        <row r="158">
          <cell r="B158">
            <v>1973</v>
          </cell>
          <cell r="E158" t="str">
            <v>US</v>
          </cell>
          <cell r="F158">
            <v>375224</v>
          </cell>
          <cell r="G158">
            <v>509500000</v>
          </cell>
          <cell r="H158">
            <v>578011</v>
          </cell>
          <cell r="I158">
            <v>409755000</v>
          </cell>
          <cell r="J158">
            <v>953235</v>
          </cell>
          <cell r="K158">
            <v>919255000</v>
          </cell>
        </row>
        <row r="159">
          <cell r="B159">
            <v>1973</v>
          </cell>
          <cell r="E159" t="str">
            <v>AL</v>
          </cell>
          <cell r="F159">
            <v>5576</v>
          </cell>
          <cell r="G159">
            <v>6875000</v>
          </cell>
          <cell r="H159">
            <v>10667</v>
          </cell>
          <cell r="I159">
            <v>7105000</v>
          </cell>
          <cell r="J159">
            <v>16243</v>
          </cell>
          <cell r="K159">
            <v>13980000</v>
          </cell>
        </row>
        <row r="160">
          <cell r="B160">
            <v>1973</v>
          </cell>
          <cell r="E160" t="str">
            <v>AK</v>
          </cell>
          <cell r="F160">
            <v>868</v>
          </cell>
          <cell r="G160">
            <v>982000</v>
          </cell>
          <cell r="H160">
            <v>1007</v>
          </cell>
          <cell r="I160">
            <v>985000</v>
          </cell>
          <cell r="J160">
            <v>1875</v>
          </cell>
          <cell r="K160">
            <v>1967000</v>
          </cell>
        </row>
        <row r="161">
          <cell r="B161">
            <v>1973</v>
          </cell>
          <cell r="E161" t="str">
            <v>AZ</v>
          </cell>
          <cell r="F161">
            <v>5046</v>
          </cell>
          <cell r="G161">
            <v>6704000</v>
          </cell>
          <cell r="H161">
            <v>8026</v>
          </cell>
          <cell r="I161">
            <v>6339000</v>
          </cell>
          <cell r="J161">
            <v>13072</v>
          </cell>
          <cell r="K161">
            <v>13043000</v>
          </cell>
        </row>
        <row r="162">
          <cell r="B162">
            <v>1973</v>
          </cell>
          <cell r="E162" t="str">
            <v>AR</v>
          </cell>
          <cell r="F162">
            <v>2199</v>
          </cell>
          <cell r="G162">
            <v>2997000</v>
          </cell>
          <cell r="H162">
            <v>4556</v>
          </cell>
          <cell r="I162">
            <v>2203000</v>
          </cell>
          <cell r="J162">
            <v>6755</v>
          </cell>
          <cell r="K162">
            <v>5200000</v>
          </cell>
        </row>
        <row r="163">
          <cell r="B163">
            <v>1973</v>
          </cell>
          <cell r="E163" t="str">
            <v>CA</v>
          </cell>
          <cell r="F163">
            <v>46428</v>
          </cell>
          <cell r="G163">
            <v>67896000</v>
          </cell>
          <cell r="H163">
            <v>65576</v>
          </cell>
          <cell r="I163">
            <v>56649000</v>
          </cell>
          <cell r="J163">
            <v>112004</v>
          </cell>
          <cell r="K163">
            <v>124544000</v>
          </cell>
        </row>
        <row r="164">
          <cell r="B164">
            <v>1973</v>
          </cell>
          <cell r="E164" t="str">
            <v>CO</v>
          </cell>
          <cell r="F164">
            <v>6190</v>
          </cell>
          <cell r="G164">
            <v>8382000</v>
          </cell>
          <cell r="H164">
            <v>12874</v>
          </cell>
          <cell r="I164">
            <v>9081000</v>
          </cell>
          <cell r="J164">
            <v>19064</v>
          </cell>
          <cell r="K164">
            <v>17463000</v>
          </cell>
        </row>
        <row r="165">
          <cell r="B165">
            <v>1973</v>
          </cell>
          <cell r="E165" t="str">
            <v>CT</v>
          </cell>
          <cell r="F165">
            <v>3559</v>
          </cell>
          <cell r="G165">
            <v>4633000</v>
          </cell>
          <cell r="H165">
            <v>4713</v>
          </cell>
          <cell r="I165">
            <v>3798000</v>
          </cell>
          <cell r="J165">
            <v>8272</v>
          </cell>
          <cell r="K165">
            <v>8431000</v>
          </cell>
        </row>
        <row r="166">
          <cell r="B166">
            <v>1973</v>
          </cell>
          <cell r="E166" t="str">
            <v>DE</v>
          </cell>
          <cell r="F166">
            <v>1249</v>
          </cell>
          <cell r="G166">
            <v>1545000</v>
          </cell>
          <cell r="H166">
            <v>4271</v>
          </cell>
          <cell r="I166">
            <v>1753000</v>
          </cell>
          <cell r="J166">
            <v>5520</v>
          </cell>
          <cell r="K166">
            <v>3298000</v>
          </cell>
        </row>
        <row r="167">
          <cell r="B167">
            <v>1973</v>
          </cell>
          <cell r="E167" t="str">
            <v>DC</v>
          </cell>
          <cell r="F167">
            <v>731</v>
          </cell>
          <cell r="G167">
            <v>1157000</v>
          </cell>
          <cell r="H167">
            <v>1306</v>
          </cell>
          <cell r="I167">
            <v>1173000</v>
          </cell>
          <cell r="J167">
            <v>2037</v>
          </cell>
          <cell r="K167">
            <v>2331000</v>
          </cell>
        </row>
        <row r="168">
          <cell r="B168">
            <v>1973</v>
          </cell>
          <cell r="E168" t="str">
            <v>FL</v>
          </cell>
          <cell r="F168">
            <v>12389</v>
          </cell>
          <cell r="G168">
            <v>17242000</v>
          </cell>
          <cell r="H168">
            <v>17829</v>
          </cell>
          <cell r="I168">
            <v>12342000</v>
          </cell>
          <cell r="J168">
            <v>30218</v>
          </cell>
          <cell r="K168">
            <v>29583000</v>
          </cell>
        </row>
        <row r="169">
          <cell r="B169">
            <v>1973</v>
          </cell>
          <cell r="E169" t="str">
            <v>GA</v>
          </cell>
          <cell r="F169">
            <v>7555</v>
          </cell>
          <cell r="G169">
            <v>9350000</v>
          </cell>
          <cell r="H169">
            <v>14074</v>
          </cell>
          <cell r="I169">
            <v>7201000</v>
          </cell>
          <cell r="J169">
            <v>21629</v>
          </cell>
          <cell r="K169">
            <v>16551000</v>
          </cell>
        </row>
        <row r="170">
          <cell r="B170">
            <v>1973</v>
          </cell>
          <cell r="E170" t="str">
            <v>HI</v>
          </cell>
          <cell r="F170">
            <v>2046</v>
          </cell>
          <cell r="G170">
            <v>2725000</v>
          </cell>
          <cell r="H170">
            <v>2873</v>
          </cell>
          <cell r="I170">
            <v>2859000</v>
          </cell>
          <cell r="J170">
            <v>4919</v>
          </cell>
          <cell r="K170">
            <v>5584000</v>
          </cell>
        </row>
        <row r="171">
          <cell r="B171">
            <v>1973</v>
          </cell>
          <cell r="E171" t="str">
            <v>ID</v>
          </cell>
          <cell r="F171">
            <v>1649</v>
          </cell>
          <cell r="G171">
            <v>1583000</v>
          </cell>
          <cell r="H171">
            <v>1827</v>
          </cell>
          <cell r="I171">
            <v>1697000</v>
          </cell>
          <cell r="J171">
            <v>3476</v>
          </cell>
          <cell r="K171">
            <v>3280000</v>
          </cell>
        </row>
        <row r="172">
          <cell r="B172">
            <v>1973</v>
          </cell>
          <cell r="E172" t="str">
            <v>IL</v>
          </cell>
          <cell r="F172">
            <v>17645</v>
          </cell>
          <cell r="G172">
            <v>25226000</v>
          </cell>
          <cell r="H172">
            <v>27753</v>
          </cell>
          <cell r="I172">
            <v>23127000</v>
          </cell>
          <cell r="J172">
            <v>45398</v>
          </cell>
          <cell r="K172">
            <v>48353000</v>
          </cell>
        </row>
        <row r="173">
          <cell r="B173">
            <v>1973</v>
          </cell>
          <cell r="E173" t="str">
            <v>IN</v>
          </cell>
          <cell r="F173">
            <v>9938</v>
          </cell>
          <cell r="G173">
            <v>13337000</v>
          </cell>
          <cell r="H173">
            <v>17625</v>
          </cell>
          <cell r="I173">
            <v>9489000</v>
          </cell>
          <cell r="J173">
            <v>27563</v>
          </cell>
          <cell r="K173">
            <v>22826000</v>
          </cell>
        </row>
        <row r="174">
          <cell r="B174">
            <v>1973</v>
          </cell>
          <cell r="E174" t="str">
            <v>IA</v>
          </cell>
          <cell r="F174">
            <v>5156</v>
          </cell>
          <cell r="G174">
            <v>7454000</v>
          </cell>
          <cell r="H174">
            <v>9521</v>
          </cell>
          <cell r="I174">
            <v>6333000</v>
          </cell>
          <cell r="J174">
            <v>14677</v>
          </cell>
          <cell r="K174">
            <v>13787000</v>
          </cell>
        </row>
        <row r="175">
          <cell r="B175">
            <v>1973</v>
          </cell>
          <cell r="E175" t="str">
            <v>KS</v>
          </cell>
          <cell r="F175">
            <v>6333</v>
          </cell>
          <cell r="G175">
            <v>6637000</v>
          </cell>
          <cell r="H175">
            <v>8590</v>
          </cell>
          <cell r="I175">
            <v>4765000</v>
          </cell>
          <cell r="J175">
            <v>14923</v>
          </cell>
          <cell r="K175">
            <v>11401000</v>
          </cell>
        </row>
        <row r="176">
          <cell r="B176">
            <v>1973</v>
          </cell>
          <cell r="E176" t="str">
            <v>KY</v>
          </cell>
          <cell r="F176">
            <v>5118</v>
          </cell>
          <cell r="G176">
            <v>6645000</v>
          </cell>
          <cell r="H176">
            <v>9490</v>
          </cell>
          <cell r="I176">
            <v>4715000</v>
          </cell>
          <cell r="J176">
            <v>14608</v>
          </cell>
          <cell r="K176">
            <v>11360000</v>
          </cell>
        </row>
        <row r="177">
          <cell r="B177">
            <v>1973</v>
          </cell>
          <cell r="E177" t="str">
            <v>LA</v>
          </cell>
          <cell r="F177">
            <v>6209</v>
          </cell>
          <cell r="G177">
            <v>7283000</v>
          </cell>
          <cell r="H177">
            <v>9600</v>
          </cell>
          <cell r="I177">
            <v>5078000</v>
          </cell>
          <cell r="J177">
            <v>15809</v>
          </cell>
          <cell r="K177">
            <v>12362000</v>
          </cell>
        </row>
        <row r="178">
          <cell r="B178">
            <v>1973</v>
          </cell>
          <cell r="E178" t="str">
            <v>ME</v>
          </cell>
          <cell r="F178">
            <v>1079</v>
          </cell>
          <cell r="G178">
            <v>1171000</v>
          </cell>
          <cell r="H178">
            <v>2945</v>
          </cell>
          <cell r="I178">
            <v>1539000</v>
          </cell>
          <cell r="J178">
            <v>4024</v>
          </cell>
          <cell r="K178">
            <v>2709000</v>
          </cell>
        </row>
        <row r="179">
          <cell r="B179">
            <v>1973</v>
          </cell>
          <cell r="E179" t="str">
            <v>MD</v>
          </cell>
          <cell r="F179">
            <v>10377</v>
          </cell>
          <cell r="G179">
            <v>11830000</v>
          </cell>
          <cell r="H179">
            <v>11348</v>
          </cell>
          <cell r="I179">
            <v>6772000</v>
          </cell>
          <cell r="J179">
            <v>21725</v>
          </cell>
          <cell r="K179">
            <v>18602000</v>
          </cell>
        </row>
        <row r="180">
          <cell r="B180">
            <v>1973</v>
          </cell>
          <cell r="E180" t="str">
            <v>MA</v>
          </cell>
          <cell r="F180">
            <v>5233</v>
          </cell>
          <cell r="G180">
            <v>6671000</v>
          </cell>
          <cell r="H180">
            <v>7732</v>
          </cell>
          <cell r="I180">
            <v>5742000</v>
          </cell>
          <cell r="J180">
            <v>12965</v>
          </cell>
          <cell r="K180">
            <v>12412000</v>
          </cell>
        </row>
        <row r="181">
          <cell r="B181">
            <v>1973</v>
          </cell>
          <cell r="E181" t="str">
            <v>MI</v>
          </cell>
          <cell r="F181">
            <v>16559</v>
          </cell>
          <cell r="G181">
            <v>25346000</v>
          </cell>
          <cell r="H181">
            <v>30882</v>
          </cell>
          <cell r="I181">
            <v>24958000</v>
          </cell>
          <cell r="J181">
            <v>47441</v>
          </cell>
          <cell r="K181">
            <v>50304000</v>
          </cell>
        </row>
        <row r="182">
          <cell r="B182">
            <v>1973</v>
          </cell>
          <cell r="E182" t="str">
            <v>MN</v>
          </cell>
          <cell r="F182">
            <v>8672</v>
          </cell>
          <cell r="G182">
            <v>12887000</v>
          </cell>
          <cell r="H182">
            <v>10488</v>
          </cell>
          <cell r="I182">
            <v>7731000</v>
          </cell>
          <cell r="J182">
            <v>19160</v>
          </cell>
          <cell r="K182">
            <v>20618000</v>
          </cell>
        </row>
        <row r="183">
          <cell r="B183">
            <v>1973</v>
          </cell>
          <cell r="E183" t="str">
            <v>MS</v>
          </cell>
          <cell r="F183">
            <v>4508</v>
          </cell>
          <cell r="G183">
            <v>5305000</v>
          </cell>
          <cell r="H183">
            <v>9373</v>
          </cell>
          <cell r="I183">
            <v>4760000</v>
          </cell>
          <cell r="J183">
            <v>13881</v>
          </cell>
          <cell r="K183">
            <v>10065000</v>
          </cell>
        </row>
        <row r="184">
          <cell r="B184">
            <v>1973</v>
          </cell>
          <cell r="E184" t="str">
            <v>MO</v>
          </cell>
          <cell r="F184">
            <v>8475</v>
          </cell>
          <cell r="G184">
            <v>11184000</v>
          </cell>
          <cell r="H184">
            <v>8000</v>
          </cell>
          <cell r="I184">
            <v>4731000</v>
          </cell>
          <cell r="J184">
            <v>16475</v>
          </cell>
          <cell r="K184">
            <v>15914000</v>
          </cell>
        </row>
        <row r="185">
          <cell r="B185">
            <v>1973</v>
          </cell>
          <cell r="E185" t="str">
            <v>MT</v>
          </cell>
          <cell r="F185">
            <v>1758</v>
          </cell>
          <cell r="G185">
            <v>1874000</v>
          </cell>
          <cell r="H185">
            <v>3490</v>
          </cell>
          <cell r="I185">
            <v>2586000</v>
          </cell>
          <cell r="J185">
            <v>5248</v>
          </cell>
          <cell r="K185">
            <v>4460000</v>
          </cell>
        </row>
        <row r="186">
          <cell r="B186">
            <v>1973</v>
          </cell>
          <cell r="E186" t="str">
            <v>NE</v>
          </cell>
          <cell r="F186">
            <v>4073</v>
          </cell>
          <cell r="G186">
            <v>4430000</v>
          </cell>
          <cell r="H186">
            <v>6057</v>
          </cell>
          <cell r="I186">
            <v>2583000</v>
          </cell>
          <cell r="J186">
            <v>10130</v>
          </cell>
          <cell r="K186">
            <v>7013000</v>
          </cell>
        </row>
        <row r="187">
          <cell r="B187">
            <v>1973</v>
          </cell>
          <cell r="E187" t="str">
            <v>NV</v>
          </cell>
          <cell r="F187">
            <v>899</v>
          </cell>
          <cell r="G187">
            <v>1150000</v>
          </cell>
          <cell r="H187">
            <v>1374</v>
          </cell>
          <cell r="I187">
            <v>1193000</v>
          </cell>
          <cell r="J187">
            <v>2273</v>
          </cell>
          <cell r="K187">
            <v>2343000</v>
          </cell>
        </row>
        <row r="188">
          <cell r="B188">
            <v>1973</v>
          </cell>
          <cell r="E188" t="str">
            <v>NH</v>
          </cell>
          <cell r="F188">
            <v>1042</v>
          </cell>
          <cell r="G188">
            <v>1389000</v>
          </cell>
          <cell r="H188">
            <v>2736</v>
          </cell>
          <cell r="I188">
            <v>1387000</v>
          </cell>
          <cell r="J188">
            <v>3778</v>
          </cell>
          <cell r="K188">
            <v>2776000</v>
          </cell>
        </row>
        <row r="189">
          <cell r="B189">
            <v>1973</v>
          </cell>
          <cell r="E189" t="str">
            <v>NJ</v>
          </cell>
          <cell r="F189">
            <v>10560</v>
          </cell>
          <cell r="G189">
            <v>14542000</v>
          </cell>
          <cell r="H189">
            <v>10899</v>
          </cell>
          <cell r="I189">
            <v>9045000</v>
          </cell>
          <cell r="J189">
            <v>21459</v>
          </cell>
          <cell r="K189">
            <v>23587000</v>
          </cell>
        </row>
        <row r="190">
          <cell r="B190">
            <v>1973</v>
          </cell>
          <cell r="E190" t="str">
            <v>NM</v>
          </cell>
          <cell r="F190">
            <v>1961</v>
          </cell>
          <cell r="G190">
            <v>2287000</v>
          </cell>
          <cell r="H190">
            <v>6767</v>
          </cell>
          <cell r="I190">
            <v>4109000</v>
          </cell>
          <cell r="J190">
            <v>8728</v>
          </cell>
          <cell r="K190">
            <v>6396000</v>
          </cell>
        </row>
        <row r="191">
          <cell r="B191">
            <v>1973</v>
          </cell>
          <cell r="E191" t="str">
            <v>NY</v>
          </cell>
          <cell r="F191">
            <v>30482</v>
          </cell>
          <cell r="G191">
            <v>49816000</v>
          </cell>
          <cell r="H191">
            <v>33358</v>
          </cell>
          <cell r="I191">
            <v>30807000</v>
          </cell>
          <cell r="J191">
            <v>63840</v>
          </cell>
          <cell r="K191">
            <v>80623000</v>
          </cell>
        </row>
        <row r="192">
          <cell r="B192">
            <v>1973</v>
          </cell>
          <cell r="E192" t="str">
            <v>NC</v>
          </cell>
          <cell r="F192">
            <v>9968</v>
          </cell>
          <cell r="G192">
            <v>12074000</v>
          </cell>
          <cell r="H192">
            <v>17043</v>
          </cell>
          <cell r="I192">
            <v>10851000</v>
          </cell>
          <cell r="J192">
            <v>27011</v>
          </cell>
          <cell r="K192">
            <v>22925000</v>
          </cell>
        </row>
        <row r="193">
          <cell r="B193">
            <v>1973</v>
          </cell>
          <cell r="E193" t="str">
            <v>ND</v>
          </cell>
          <cell r="F193">
            <v>1738</v>
          </cell>
          <cell r="G193">
            <v>2182000</v>
          </cell>
          <cell r="H193">
            <v>2538</v>
          </cell>
          <cell r="I193">
            <v>1497000</v>
          </cell>
          <cell r="J193">
            <v>4276</v>
          </cell>
          <cell r="K193">
            <v>3680000</v>
          </cell>
        </row>
        <row r="194">
          <cell r="B194">
            <v>1973</v>
          </cell>
          <cell r="E194" t="str">
            <v>OH</v>
          </cell>
          <cell r="F194">
            <v>17284</v>
          </cell>
          <cell r="G194">
            <v>23191000</v>
          </cell>
          <cell r="H194">
            <v>28272</v>
          </cell>
          <cell r="I194">
            <v>19149000</v>
          </cell>
          <cell r="J194">
            <v>45556</v>
          </cell>
          <cell r="K194">
            <v>42340000</v>
          </cell>
        </row>
        <row r="195">
          <cell r="B195">
            <v>1973</v>
          </cell>
          <cell r="E195" t="str">
            <v>OK</v>
          </cell>
          <cell r="F195">
            <v>5095</v>
          </cell>
          <cell r="G195">
            <v>6382000</v>
          </cell>
          <cell r="H195">
            <v>8835</v>
          </cell>
          <cell r="I195">
            <v>5498000</v>
          </cell>
          <cell r="J195">
            <v>13930</v>
          </cell>
          <cell r="K195">
            <v>11880000</v>
          </cell>
        </row>
        <row r="196">
          <cell r="B196">
            <v>1973</v>
          </cell>
          <cell r="E196" t="str">
            <v>OR</v>
          </cell>
          <cell r="F196">
            <v>8179</v>
          </cell>
          <cell r="G196">
            <v>10397000</v>
          </cell>
          <cell r="H196">
            <v>8470</v>
          </cell>
          <cell r="I196">
            <v>5601000</v>
          </cell>
          <cell r="J196">
            <v>16649</v>
          </cell>
          <cell r="K196">
            <v>15998000</v>
          </cell>
        </row>
        <row r="197">
          <cell r="B197">
            <v>1973</v>
          </cell>
          <cell r="E197" t="str">
            <v>PA</v>
          </cell>
          <cell r="F197">
            <v>9834</v>
          </cell>
          <cell r="G197">
            <v>14480000</v>
          </cell>
          <cell r="H197">
            <v>15059</v>
          </cell>
          <cell r="I197">
            <v>10766000</v>
          </cell>
          <cell r="J197">
            <v>24893</v>
          </cell>
          <cell r="K197">
            <v>25246000</v>
          </cell>
        </row>
        <row r="198">
          <cell r="B198">
            <v>1973</v>
          </cell>
          <cell r="E198" t="str">
            <v>RI</v>
          </cell>
          <cell r="F198">
            <v>1494</v>
          </cell>
          <cell r="G198">
            <v>1407000</v>
          </cell>
          <cell r="H198">
            <v>1758</v>
          </cell>
          <cell r="I198">
            <v>1476000</v>
          </cell>
          <cell r="J198">
            <v>3252</v>
          </cell>
          <cell r="K198">
            <v>2883000</v>
          </cell>
        </row>
        <row r="199">
          <cell r="B199">
            <v>1973</v>
          </cell>
          <cell r="E199" t="str">
            <v>SC</v>
          </cell>
          <cell r="F199">
            <v>2863</v>
          </cell>
          <cell r="G199">
            <v>4004000</v>
          </cell>
          <cell r="H199">
            <v>7773</v>
          </cell>
          <cell r="I199">
            <v>4206000</v>
          </cell>
          <cell r="J199">
            <v>10636</v>
          </cell>
          <cell r="K199">
            <v>8210000</v>
          </cell>
        </row>
        <row r="200">
          <cell r="B200">
            <v>1973</v>
          </cell>
          <cell r="E200" t="str">
            <v>SD</v>
          </cell>
          <cell r="F200">
            <v>1335</v>
          </cell>
          <cell r="G200">
            <v>1588000</v>
          </cell>
          <cell r="H200">
            <v>2357</v>
          </cell>
          <cell r="I200">
            <v>1383000</v>
          </cell>
          <cell r="J200">
            <v>3692</v>
          </cell>
          <cell r="K200">
            <v>2971000</v>
          </cell>
        </row>
        <row r="201">
          <cell r="B201">
            <v>1973</v>
          </cell>
          <cell r="E201" t="str">
            <v>TN</v>
          </cell>
          <cell r="F201">
            <v>7534</v>
          </cell>
          <cell r="G201">
            <v>7517000</v>
          </cell>
          <cell r="H201">
            <v>10555</v>
          </cell>
          <cell r="I201">
            <v>5962000</v>
          </cell>
          <cell r="J201">
            <v>18089</v>
          </cell>
          <cell r="K201">
            <v>13479000</v>
          </cell>
        </row>
        <row r="202">
          <cell r="B202">
            <v>1973</v>
          </cell>
          <cell r="E202" t="str">
            <v>TX</v>
          </cell>
          <cell r="F202">
            <v>19481</v>
          </cell>
          <cell r="G202">
            <v>25938000</v>
          </cell>
          <cell r="H202">
            <v>36144</v>
          </cell>
          <cell r="I202">
            <v>23766000</v>
          </cell>
          <cell r="J202">
            <v>55625</v>
          </cell>
          <cell r="K202">
            <v>49704000</v>
          </cell>
        </row>
        <row r="203">
          <cell r="B203">
            <v>1973</v>
          </cell>
          <cell r="E203" t="str">
            <v>UT</v>
          </cell>
          <cell r="F203">
            <v>2752</v>
          </cell>
          <cell r="G203">
            <v>3122000</v>
          </cell>
          <cell r="H203">
            <v>8040</v>
          </cell>
          <cell r="I203">
            <v>4822000</v>
          </cell>
          <cell r="J203">
            <v>10792</v>
          </cell>
          <cell r="K203">
            <v>7944000</v>
          </cell>
        </row>
        <row r="204">
          <cell r="B204">
            <v>1973</v>
          </cell>
          <cell r="E204" t="str">
            <v>VT</v>
          </cell>
          <cell r="F204">
            <v>1407</v>
          </cell>
          <cell r="G204">
            <v>1329000</v>
          </cell>
          <cell r="H204">
            <v>1616</v>
          </cell>
          <cell r="I204">
            <v>1437000</v>
          </cell>
          <cell r="J204">
            <v>3023</v>
          </cell>
          <cell r="K204">
            <v>2766000</v>
          </cell>
        </row>
        <row r="205">
          <cell r="B205">
            <v>1973</v>
          </cell>
          <cell r="E205" t="str">
            <v>VA</v>
          </cell>
          <cell r="F205">
            <v>8518</v>
          </cell>
          <cell r="G205">
            <v>11720000</v>
          </cell>
          <cell r="H205">
            <v>14272</v>
          </cell>
          <cell r="I205">
            <v>9018000</v>
          </cell>
          <cell r="J205">
            <v>22790</v>
          </cell>
          <cell r="K205">
            <v>20738000</v>
          </cell>
        </row>
        <row r="206">
          <cell r="B206">
            <v>1973</v>
          </cell>
          <cell r="E206" t="str">
            <v>WA</v>
          </cell>
          <cell r="F206">
            <v>9213</v>
          </cell>
          <cell r="G206">
            <v>13488000</v>
          </cell>
          <cell r="H206">
            <v>14046</v>
          </cell>
          <cell r="I206">
            <v>10945000</v>
          </cell>
          <cell r="J206">
            <v>23259</v>
          </cell>
          <cell r="K206">
            <v>24433000</v>
          </cell>
        </row>
        <row r="207">
          <cell r="B207">
            <v>1973</v>
          </cell>
          <cell r="E207" t="str">
            <v>WV</v>
          </cell>
          <cell r="F207">
            <v>3293</v>
          </cell>
          <cell r="G207">
            <v>4787000</v>
          </cell>
          <cell r="H207">
            <v>5614</v>
          </cell>
          <cell r="I207">
            <v>3276000</v>
          </cell>
          <cell r="J207">
            <v>8907</v>
          </cell>
          <cell r="K207">
            <v>8063000</v>
          </cell>
        </row>
        <row r="208">
          <cell r="B208">
            <v>1973</v>
          </cell>
          <cell r="E208" t="str">
            <v>WI</v>
          </cell>
          <cell r="F208">
            <v>12717</v>
          </cell>
          <cell r="G208">
            <v>16208000</v>
          </cell>
          <cell r="H208">
            <v>16295</v>
          </cell>
          <cell r="I208">
            <v>14427000</v>
          </cell>
          <cell r="J208">
            <v>29012</v>
          </cell>
          <cell r="K208">
            <v>30636000</v>
          </cell>
        </row>
        <row r="209">
          <cell r="B209">
            <v>1973</v>
          </cell>
          <cell r="E209" t="str">
            <v>WY</v>
          </cell>
          <cell r="F209">
            <v>957</v>
          </cell>
          <cell r="G209">
            <v>1154000</v>
          </cell>
          <cell r="H209">
            <v>1697</v>
          </cell>
          <cell r="I209">
            <v>1040000</v>
          </cell>
          <cell r="J209">
            <v>2654</v>
          </cell>
          <cell r="K209">
            <v>2193000</v>
          </cell>
        </row>
        <row r="210">
          <cell r="B210">
            <v>1974</v>
          </cell>
          <cell r="E210" t="str">
            <v>US</v>
          </cell>
          <cell r="F210">
            <v>386607</v>
          </cell>
          <cell r="G210">
            <v>562621000</v>
          </cell>
          <cell r="H210">
            <v>617986</v>
          </cell>
          <cell r="I210">
            <v>470828000</v>
          </cell>
          <cell r="J210">
            <v>1004593</v>
          </cell>
          <cell r="K210">
            <v>1033450000</v>
          </cell>
        </row>
        <row r="211">
          <cell r="B211">
            <v>1974</v>
          </cell>
          <cell r="E211" t="str">
            <v>AL</v>
          </cell>
          <cell r="F211">
            <v>5847</v>
          </cell>
          <cell r="G211">
            <v>7740000</v>
          </cell>
          <cell r="H211">
            <v>11325</v>
          </cell>
          <cell r="I211">
            <v>7702000</v>
          </cell>
          <cell r="J211">
            <v>17172</v>
          </cell>
          <cell r="K211">
            <v>15442000</v>
          </cell>
        </row>
        <row r="212">
          <cell r="B212">
            <v>1974</v>
          </cell>
          <cell r="E212" t="str">
            <v>AK</v>
          </cell>
          <cell r="F212">
            <v>1023</v>
          </cell>
          <cell r="G212">
            <v>1492000</v>
          </cell>
          <cell r="H212">
            <v>1182</v>
          </cell>
          <cell r="I212">
            <v>1493000</v>
          </cell>
          <cell r="J212">
            <v>2205</v>
          </cell>
          <cell r="K212">
            <v>2985000</v>
          </cell>
        </row>
        <row r="213">
          <cell r="B213">
            <v>1974</v>
          </cell>
          <cell r="E213" t="str">
            <v>AZ</v>
          </cell>
          <cell r="F213">
            <v>5279</v>
          </cell>
          <cell r="G213">
            <v>9596000</v>
          </cell>
          <cell r="H213">
            <v>9142</v>
          </cell>
          <cell r="I213">
            <v>7607000</v>
          </cell>
          <cell r="J213">
            <v>14421</v>
          </cell>
          <cell r="K213">
            <v>17203000</v>
          </cell>
        </row>
        <row r="214">
          <cell r="B214">
            <v>1974</v>
          </cell>
          <cell r="E214" t="str">
            <v>AR</v>
          </cell>
          <cell r="F214">
            <v>3090</v>
          </cell>
          <cell r="G214">
            <v>4319000</v>
          </cell>
          <cell r="H214">
            <v>5724</v>
          </cell>
          <cell r="I214">
            <v>3098000</v>
          </cell>
          <cell r="J214">
            <v>8814</v>
          </cell>
          <cell r="K214">
            <v>7417000</v>
          </cell>
        </row>
        <row r="215">
          <cell r="B215">
            <v>1974</v>
          </cell>
          <cell r="E215" t="str">
            <v>CA</v>
          </cell>
          <cell r="F215">
            <v>49356</v>
          </cell>
          <cell r="G215">
            <v>76683000</v>
          </cell>
          <cell r="H215">
            <v>67953</v>
          </cell>
          <cell r="I215">
            <v>62441000</v>
          </cell>
          <cell r="J215">
            <v>117309</v>
          </cell>
          <cell r="K215">
            <v>139125000</v>
          </cell>
        </row>
        <row r="216">
          <cell r="B216">
            <v>1974</v>
          </cell>
          <cell r="E216" t="str">
            <v>CO</v>
          </cell>
          <cell r="F216">
            <v>5727</v>
          </cell>
          <cell r="G216">
            <v>8121000</v>
          </cell>
          <cell r="H216">
            <v>14914</v>
          </cell>
          <cell r="I216">
            <v>12124000</v>
          </cell>
          <cell r="J216">
            <v>20641</v>
          </cell>
          <cell r="K216">
            <v>20245000</v>
          </cell>
        </row>
        <row r="217">
          <cell r="B217">
            <v>1974</v>
          </cell>
          <cell r="E217" t="str">
            <v>CT</v>
          </cell>
          <cell r="F217">
            <v>3375</v>
          </cell>
          <cell r="G217">
            <v>4819000</v>
          </cell>
          <cell r="H217">
            <v>5020</v>
          </cell>
          <cell r="I217">
            <v>4402000</v>
          </cell>
          <cell r="J217">
            <v>8395</v>
          </cell>
          <cell r="K217">
            <v>9221000</v>
          </cell>
        </row>
        <row r="218">
          <cell r="B218">
            <v>1974</v>
          </cell>
          <cell r="E218" t="str">
            <v>DE</v>
          </cell>
          <cell r="F218">
            <v>1688</v>
          </cell>
          <cell r="G218">
            <v>1814000</v>
          </cell>
          <cell r="H218">
            <v>5459</v>
          </cell>
          <cell r="I218">
            <v>2398000</v>
          </cell>
          <cell r="J218">
            <v>7147</v>
          </cell>
          <cell r="K218">
            <v>4212000</v>
          </cell>
        </row>
        <row r="219">
          <cell r="B219">
            <v>1974</v>
          </cell>
          <cell r="E219" t="str">
            <v>DC</v>
          </cell>
          <cell r="F219">
            <v>808</v>
          </cell>
          <cell r="G219">
            <v>1302000</v>
          </cell>
          <cell r="H219">
            <v>1295</v>
          </cell>
          <cell r="I219">
            <v>1252000</v>
          </cell>
          <cell r="J219">
            <v>2103</v>
          </cell>
          <cell r="K219">
            <v>2554000</v>
          </cell>
        </row>
        <row r="220">
          <cell r="B220">
            <v>1974</v>
          </cell>
          <cell r="E220" t="str">
            <v>FL</v>
          </cell>
          <cell r="F220">
            <v>12575</v>
          </cell>
          <cell r="G220">
            <v>20617000</v>
          </cell>
          <cell r="H220">
            <v>19763</v>
          </cell>
          <cell r="I220">
            <v>14694000</v>
          </cell>
          <cell r="J220">
            <v>32338</v>
          </cell>
          <cell r="K220">
            <v>35311000</v>
          </cell>
        </row>
        <row r="221">
          <cell r="B221">
            <v>1974</v>
          </cell>
          <cell r="E221" t="str">
            <v>GA</v>
          </cell>
          <cell r="F221">
            <v>7373</v>
          </cell>
          <cell r="G221">
            <v>9107000</v>
          </cell>
          <cell r="H221">
            <v>15669</v>
          </cell>
          <cell r="I221">
            <v>9517000</v>
          </cell>
          <cell r="J221">
            <v>23042</v>
          </cell>
          <cell r="K221">
            <v>18624000</v>
          </cell>
        </row>
        <row r="222">
          <cell r="B222">
            <v>1974</v>
          </cell>
          <cell r="E222" t="str">
            <v>HI</v>
          </cell>
          <cell r="F222">
            <v>2076</v>
          </cell>
          <cell r="G222">
            <v>2900000</v>
          </cell>
          <cell r="H222">
            <v>3181</v>
          </cell>
          <cell r="I222">
            <v>3264000</v>
          </cell>
          <cell r="J222">
            <v>5257</v>
          </cell>
          <cell r="K222">
            <v>6164000</v>
          </cell>
        </row>
        <row r="223">
          <cell r="B223">
            <v>1974</v>
          </cell>
          <cell r="E223" t="str">
            <v>ID</v>
          </cell>
          <cell r="F223">
            <v>1890</v>
          </cell>
          <cell r="G223">
            <v>1991000</v>
          </cell>
          <cell r="H223">
            <v>2634</v>
          </cell>
          <cell r="I223">
            <v>1946000</v>
          </cell>
          <cell r="J223">
            <v>4524</v>
          </cell>
          <cell r="K223">
            <v>3937000</v>
          </cell>
        </row>
        <row r="224">
          <cell r="B224">
            <v>1974</v>
          </cell>
          <cell r="E224" t="str">
            <v>IL</v>
          </cell>
          <cell r="F224">
            <v>19172</v>
          </cell>
          <cell r="G224">
            <v>29447000</v>
          </cell>
          <cell r="H224">
            <v>28505</v>
          </cell>
          <cell r="I224">
            <v>25025000</v>
          </cell>
          <cell r="J224">
            <v>47677</v>
          </cell>
          <cell r="K224">
            <v>54472000</v>
          </cell>
        </row>
        <row r="225">
          <cell r="B225">
            <v>1974</v>
          </cell>
          <cell r="E225" t="str">
            <v>IN</v>
          </cell>
          <cell r="F225">
            <v>9666</v>
          </cell>
          <cell r="G225">
            <v>13798000</v>
          </cell>
          <cell r="H225">
            <v>15566</v>
          </cell>
          <cell r="I225">
            <v>9073000</v>
          </cell>
          <cell r="J225">
            <v>25232</v>
          </cell>
          <cell r="K225">
            <v>22871000</v>
          </cell>
        </row>
        <row r="226">
          <cell r="B226">
            <v>1974</v>
          </cell>
          <cell r="E226" t="str">
            <v>IA</v>
          </cell>
          <cell r="F226">
            <v>5735</v>
          </cell>
          <cell r="G226">
            <v>8481000</v>
          </cell>
          <cell r="H226">
            <v>9821</v>
          </cell>
          <cell r="I226">
            <v>8071000</v>
          </cell>
          <cell r="J226">
            <v>15556</v>
          </cell>
          <cell r="K226">
            <v>16551000</v>
          </cell>
        </row>
        <row r="227">
          <cell r="B227">
            <v>1974</v>
          </cell>
          <cell r="E227" t="str">
            <v>KS</v>
          </cell>
          <cell r="F227">
            <v>7472</v>
          </cell>
          <cell r="G227">
            <v>8635000</v>
          </cell>
          <cell r="H227">
            <v>8029</v>
          </cell>
          <cell r="I227">
            <v>5084000</v>
          </cell>
          <cell r="J227">
            <v>15501</v>
          </cell>
          <cell r="K227">
            <v>13719000</v>
          </cell>
        </row>
        <row r="228">
          <cell r="B228">
            <v>1974</v>
          </cell>
          <cell r="E228" t="str">
            <v>KY</v>
          </cell>
          <cell r="F228">
            <v>4952</v>
          </cell>
          <cell r="G228">
            <v>7003000</v>
          </cell>
          <cell r="H228">
            <v>9563</v>
          </cell>
          <cell r="I228">
            <v>5542000</v>
          </cell>
          <cell r="J228">
            <v>14515</v>
          </cell>
          <cell r="K228">
            <v>12545000</v>
          </cell>
        </row>
        <row r="229">
          <cell r="B229">
            <v>1974</v>
          </cell>
          <cell r="E229" t="str">
            <v>LA</v>
          </cell>
          <cell r="F229">
            <v>6438</v>
          </cell>
          <cell r="G229">
            <v>7965000</v>
          </cell>
          <cell r="H229">
            <v>9786</v>
          </cell>
          <cell r="I229">
            <v>5737000</v>
          </cell>
          <cell r="J229">
            <v>16224</v>
          </cell>
          <cell r="K229">
            <v>13702000</v>
          </cell>
        </row>
        <row r="230">
          <cell r="B230">
            <v>1974</v>
          </cell>
          <cell r="E230" t="str">
            <v>ME</v>
          </cell>
          <cell r="F230">
            <v>1123</v>
          </cell>
          <cell r="G230">
            <v>1308000</v>
          </cell>
          <cell r="H230">
            <v>2932</v>
          </cell>
          <cell r="I230">
            <v>1904000</v>
          </cell>
          <cell r="J230">
            <v>4055</v>
          </cell>
          <cell r="K230">
            <v>3212000</v>
          </cell>
        </row>
        <row r="231">
          <cell r="B231">
            <v>1974</v>
          </cell>
          <cell r="E231" t="str">
            <v>MD</v>
          </cell>
          <cell r="F231">
            <v>10961</v>
          </cell>
          <cell r="G231">
            <v>13251000</v>
          </cell>
          <cell r="H231">
            <v>13120</v>
          </cell>
          <cell r="I231">
            <v>9106000</v>
          </cell>
          <cell r="J231">
            <v>24081</v>
          </cell>
          <cell r="K231">
            <v>22358000</v>
          </cell>
        </row>
        <row r="232">
          <cell r="B232">
            <v>1974</v>
          </cell>
          <cell r="E232" t="str">
            <v>MA</v>
          </cell>
          <cell r="F232">
            <v>5843</v>
          </cell>
          <cell r="G232">
            <v>7929000</v>
          </cell>
          <cell r="H232">
            <v>8222</v>
          </cell>
          <cell r="I232">
            <v>6467000</v>
          </cell>
          <cell r="J232">
            <v>14065</v>
          </cell>
          <cell r="K232">
            <v>14397000</v>
          </cell>
        </row>
        <row r="233">
          <cell r="B233">
            <v>1974</v>
          </cell>
          <cell r="E233" t="str">
            <v>MI</v>
          </cell>
          <cell r="F233">
            <v>17566</v>
          </cell>
          <cell r="G233">
            <v>29531000</v>
          </cell>
          <cell r="H233">
            <v>35426</v>
          </cell>
          <cell r="I233">
            <v>31118000</v>
          </cell>
          <cell r="J233">
            <v>52992</v>
          </cell>
          <cell r="K233">
            <v>60649000</v>
          </cell>
        </row>
        <row r="234">
          <cell r="B234">
            <v>1974</v>
          </cell>
          <cell r="E234" t="str">
            <v>MN</v>
          </cell>
          <cell r="F234">
            <v>8950</v>
          </cell>
          <cell r="G234">
            <v>13893000</v>
          </cell>
          <cell r="H234">
            <v>11059</v>
          </cell>
          <cell r="I234">
            <v>9160000</v>
          </cell>
          <cell r="J234">
            <v>20009</v>
          </cell>
          <cell r="K234">
            <v>23053000</v>
          </cell>
        </row>
        <row r="235">
          <cell r="B235">
            <v>1974</v>
          </cell>
          <cell r="E235" t="str">
            <v>MS</v>
          </cell>
          <cell r="F235">
            <v>4573</v>
          </cell>
          <cell r="G235">
            <v>5672000</v>
          </cell>
          <cell r="H235">
            <v>8666</v>
          </cell>
          <cell r="I235">
            <v>4811000</v>
          </cell>
          <cell r="J235">
            <v>13239</v>
          </cell>
          <cell r="K235">
            <v>10483000</v>
          </cell>
        </row>
        <row r="236">
          <cell r="B236">
            <v>1974</v>
          </cell>
          <cell r="E236" t="str">
            <v>MO</v>
          </cell>
          <cell r="F236">
            <v>9142</v>
          </cell>
          <cell r="G236">
            <v>12253000</v>
          </cell>
          <cell r="H236">
            <v>10261</v>
          </cell>
          <cell r="I236">
            <v>6440000</v>
          </cell>
          <cell r="J236">
            <v>19403</v>
          </cell>
          <cell r="K236">
            <v>18693000</v>
          </cell>
        </row>
        <row r="237">
          <cell r="B237">
            <v>1974</v>
          </cell>
          <cell r="E237" t="str">
            <v>MT</v>
          </cell>
          <cell r="F237">
            <v>1831</v>
          </cell>
          <cell r="G237">
            <v>2617000</v>
          </cell>
          <cell r="H237">
            <v>3164</v>
          </cell>
          <cell r="I237">
            <v>2474000</v>
          </cell>
          <cell r="J237">
            <v>4995</v>
          </cell>
          <cell r="K237">
            <v>5092000</v>
          </cell>
        </row>
        <row r="238">
          <cell r="B238">
            <v>1974</v>
          </cell>
          <cell r="E238" t="str">
            <v>NE</v>
          </cell>
          <cell r="F238">
            <v>4354</v>
          </cell>
          <cell r="G238">
            <v>4893000</v>
          </cell>
          <cell r="H238">
            <v>8211</v>
          </cell>
          <cell r="I238">
            <v>6624000</v>
          </cell>
          <cell r="J238">
            <v>12565</v>
          </cell>
          <cell r="K238">
            <v>11517000</v>
          </cell>
        </row>
        <row r="239">
          <cell r="B239">
            <v>1974</v>
          </cell>
          <cell r="E239" t="str">
            <v>NV</v>
          </cell>
          <cell r="F239">
            <v>864</v>
          </cell>
          <cell r="G239">
            <v>1124000</v>
          </cell>
          <cell r="H239">
            <v>1719</v>
          </cell>
          <cell r="I239">
            <v>1518000</v>
          </cell>
          <cell r="J239">
            <v>2583</v>
          </cell>
          <cell r="K239">
            <v>2641000</v>
          </cell>
        </row>
        <row r="240">
          <cell r="B240">
            <v>1974</v>
          </cell>
          <cell r="E240" t="str">
            <v>NH</v>
          </cell>
          <cell r="F240">
            <v>1077</v>
          </cell>
          <cell r="G240">
            <v>1295000</v>
          </cell>
          <cell r="H240">
            <v>2722</v>
          </cell>
          <cell r="I240">
            <v>1985000</v>
          </cell>
          <cell r="J240">
            <v>3799</v>
          </cell>
          <cell r="K240">
            <v>3280000</v>
          </cell>
        </row>
        <row r="241">
          <cell r="B241">
            <v>1974</v>
          </cell>
          <cell r="E241" t="str">
            <v>NJ</v>
          </cell>
          <cell r="F241">
            <v>8810</v>
          </cell>
          <cell r="G241">
            <v>15800000</v>
          </cell>
          <cell r="H241">
            <v>12200</v>
          </cell>
          <cell r="I241">
            <v>11006000</v>
          </cell>
          <cell r="J241">
            <v>21010</v>
          </cell>
          <cell r="K241">
            <v>26806000</v>
          </cell>
        </row>
        <row r="242">
          <cell r="B242">
            <v>1974</v>
          </cell>
          <cell r="E242" t="str">
            <v>NM</v>
          </cell>
          <cell r="F242">
            <v>2334</v>
          </cell>
          <cell r="G242">
            <v>2593000</v>
          </cell>
          <cell r="H242">
            <v>6818</v>
          </cell>
          <cell r="I242">
            <v>4711000</v>
          </cell>
          <cell r="J242">
            <v>9152</v>
          </cell>
          <cell r="K242">
            <v>7304000</v>
          </cell>
        </row>
        <row r="243">
          <cell r="B243">
            <v>1974</v>
          </cell>
          <cell r="E243" t="str">
            <v>NY</v>
          </cell>
          <cell r="F243">
            <v>30711</v>
          </cell>
          <cell r="G243">
            <v>49738000</v>
          </cell>
          <cell r="H243">
            <v>33211</v>
          </cell>
          <cell r="I243">
            <v>28406000</v>
          </cell>
          <cell r="J243">
            <v>63922</v>
          </cell>
          <cell r="K243">
            <v>78144000</v>
          </cell>
        </row>
        <row r="244">
          <cell r="B244">
            <v>1974</v>
          </cell>
          <cell r="E244" t="str">
            <v>NC</v>
          </cell>
          <cell r="F244">
            <v>11047</v>
          </cell>
          <cell r="G244">
            <v>15371000</v>
          </cell>
          <cell r="H244">
            <v>20569</v>
          </cell>
          <cell r="I244">
            <v>12218000</v>
          </cell>
          <cell r="J244">
            <v>31616</v>
          </cell>
          <cell r="K244">
            <v>27589000</v>
          </cell>
        </row>
        <row r="245">
          <cell r="B245">
            <v>1974</v>
          </cell>
          <cell r="E245" t="str">
            <v>ND</v>
          </cell>
          <cell r="F245">
            <v>1695</v>
          </cell>
          <cell r="G245">
            <v>2255000</v>
          </cell>
          <cell r="H245">
            <v>2753</v>
          </cell>
          <cell r="I245">
            <v>1759000</v>
          </cell>
          <cell r="J245">
            <v>4448</v>
          </cell>
          <cell r="K245">
            <v>4014000</v>
          </cell>
        </row>
        <row r="246">
          <cell r="B246">
            <v>1974</v>
          </cell>
          <cell r="E246" t="str">
            <v>OH</v>
          </cell>
          <cell r="F246">
            <v>15947</v>
          </cell>
          <cell r="G246">
            <v>22920000</v>
          </cell>
          <cell r="H246">
            <v>28225</v>
          </cell>
          <cell r="I246">
            <v>21182000</v>
          </cell>
          <cell r="J246">
            <v>44172</v>
          </cell>
          <cell r="K246">
            <v>44102000</v>
          </cell>
        </row>
        <row r="247">
          <cell r="B247">
            <v>1974</v>
          </cell>
          <cell r="E247" t="str">
            <v>OK</v>
          </cell>
          <cell r="F247">
            <v>5091</v>
          </cell>
          <cell r="G247">
            <v>6893000</v>
          </cell>
          <cell r="H247">
            <v>10582</v>
          </cell>
          <cell r="I247">
            <v>6291000</v>
          </cell>
          <cell r="J247">
            <v>15673</v>
          </cell>
          <cell r="K247">
            <v>13183000</v>
          </cell>
        </row>
        <row r="248">
          <cell r="B248">
            <v>1974</v>
          </cell>
          <cell r="E248" t="str">
            <v>OR</v>
          </cell>
          <cell r="F248">
            <v>8080</v>
          </cell>
          <cell r="G248">
            <v>10953000</v>
          </cell>
          <cell r="H248">
            <v>8550</v>
          </cell>
          <cell r="I248">
            <v>6081000</v>
          </cell>
          <cell r="J248">
            <v>16630</v>
          </cell>
          <cell r="K248">
            <v>17035000</v>
          </cell>
        </row>
        <row r="249">
          <cell r="B249">
            <v>1974</v>
          </cell>
          <cell r="E249" t="str">
            <v>PA</v>
          </cell>
          <cell r="F249">
            <v>9447</v>
          </cell>
          <cell r="G249">
            <v>15205000</v>
          </cell>
          <cell r="H249">
            <v>15967</v>
          </cell>
          <cell r="I249">
            <v>12727000</v>
          </cell>
          <cell r="J249">
            <v>25414</v>
          </cell>
          <cell r="K249">
            <v>27932000</v>
          </cell>
        </row>
        <row r="250">
          <cell r="B250">
            <v>1974</v>
          </cell>
          <cell r="E250" t="str">
            <v>RI</v>
          </cell>
          <cell r="F250">
            <v>1553</v>
          </cell>
          <cell r="G250">
            <v>1992000</v>
          </cell>
          <cell r="H250">
            <v>2730</v>
          </cell>
          <cell r="I250">
            <v>2025000</v>
          </cell>
          <cell r="J250">
            <v>4283</v>
          </cell>
          <cell r="K250">
            <v>4017000</v>
          </cell>
        </row>
        <row r="251">
          <cell r="B251">
            <v>1974</v>
          </cell>
          <cell r="E251" t="str">
            <v>SC</v>
          </cell>
          <cell r="F251">
            <v>2600</v>
          </cell>
          <cell r="G251">
            <v>4898000</v>
          </cell>
          <cell r="H251">
            <v>8858</v>
          </cell>
          <cell r="I251">
            <v>4934000</v>
          </cell>
          <cell r="J251">
            <v>11458</v>
          </cell>
          <cell r="K251">
            <v>9833000</v>
          </cell>
        </row>
        <row r="252">
          <cell r="B252">
            <v>1974</v>
          </cell>
          <cell r="E252" t="str">
            <v>SD</v>
          </cell>
          <cell r="F252">
            <v>1325</v>
          </cell>
          <cell r="G252">
            <v>1627000</v>
          </cell>
          <cell r="H252">
            <v>2263</v>
          </cell>
          <cell r="I252">
            <v>1600000</v>
          </cell>
          <cell r="J252">
            <v>3588</v>
          </cell>
          <cell r="K252">
            <v>3228000</v>
          </cell>
        </row>
        <row r="253">
          <cell r="B253">
            <v>1974</v>
          </cell>
          <cell r="E253" t="str">
            <v>TN</v>
          </cell>
          <cell r="F253">
            <v>6115</v>
          </cell>
          <cell r="G253">
            <v>8494000</v>
          </cell>
          <cell r="H253">
            <v>10423</v>
          </cell>
          <cell r="I253">
            <v>6273000</v>
          </cell>
          <cell r="J253">
            <v>16538</v>
          </cell>
          <cell r="K253">
            <v>14767000</v>
          </cell>
        </row>
        <row r="254">
          <cell r="B254">
            <v>1974</v>
          </cell>
          <cell r="E254" t="str">
            <v>TX</v>
          </cell>
          <cell r="F254">
            <v>20310</v>
          </cell>
          <cell r="G254">
            <v>29119000</v>
          </cell>
          <cell r="H254">
            <v>39820</v>
          </cell>
          <cell r="I254">
            <v>27432000</v>
          </cell>
          <cell r="J254">
            <v>60130</v>
          </cell>
          <cell r="K254">
            <v>56551000</v>
          </cell>
        </row>
        <row r="255">
          <cell r="B255">
            <v>1974</v>
          </cell>
          <cell r="E255" t="str">
            <v>UT</v>
          </cell>
          <cell r="F255">
            <v>3225</v>
          </cell>
          <cell r="G255">
            <v>2852000</v>
          </cell>
          <cell r="H255">
            <v>10103</v>
          </cell>
          <cell r="I255">
            <v>7074000</v>
          </cell>
          <cell r="J255">
            <v>13328</v>
          </cell>
          <cell r="K255">
            <v>9926000</v>
          </cell>
        </row>
        <row r="256">
          <cell r="B256">
            <v>1974</v>
          </cell>
          <cell r="E256" t="str">
            <v>VT</v>
          </cell>
          <cell r="F256">
            <v>1377</v>
          </cell>
          <cell r="G256">
            <v>1360000</v>
          </cell>
          <cell r="H256">
            <v>1749</v>
          </cell>
          <cell r="I256">
            <v>1579000</v>
          </cell>
          <cell r="J256">
            <v>3126</v>
          </cell>
          <cell r="K256">
            <v>2939000</v>
          </cell>
        </row>
        <row r="257">
          <cell r="B257">
            <v>1974</v>
          </cell>
          <cell r="E257" t="str">
            <v>VA</v>
          </cell>
          <cell r="F257">
            <v>9179</v>
          </cell>
          <cell r="G257">
            <v>12952000</v>
          </cell>
          <cell r="H257">
            <v>15156</v>
          </cell>
          <cell r="I257">
            <v>11237000</v>
          </cell>
          <cell r="J257">
            <v>24335</v>
          </cell>
          <cell r="K257">
            <v>24189000</v>
          </cell>
        </row>
        <row r="258">
          <cell r="B258">
            <v>1974</v>
          </cell>
          <cell r="E258" t="str">
            <v>WA</v>
          </cell>
          <cell r="F258">
            <v>9537</v>
          </cell>
          <cell r="G258">
            <v>13750000</v>
          </cell>
          <cell r="H258">
            <v>14475</v>
          </cell>
          <cell r="I258">
            <v>12773000</v>
          </cell>
          <cell r="J258">
            <v>24012</v>
          </cell>
          <cell r="K258">
            <v>26523000</v>
          </cell>
        </row>
        <row r="259">
          <cell r="B259">
            <v>1974</v>
          </cell>
          <cell r="E259" t="str">
            <v>WV</v>
          </cell>
          <cell r="F259">
            <v>3213</v>
          </cell>
          <cell r="G259">
            <v>4863000</v>
          </cell>
          <cell r="H259">
            <v>4826</v>
          </cell>
          <cell r="I259">
            <v>3035000</v>
          </cell>
          <cell r="J259">
            <v>8039</v>
          </cell>
          <cell r="K259">
            <v>7898000</v>
          </cell>
        </row>
        <row r="260">
          <cell r="B260">
            <v>1974</v>
          </cell>
          <cell r="E260" t="str">
            <v>WI</v>
          </cell>
          <cell r="F260">
            <v>14136</v>
          </cell>
          <cell r="G260">
            <v>18115000</v>
          </cell>
          <cell r="H260">
            <v>16855</v>
          </cell>
          <cell r="I260">
            <v>15220000</v>
          </cell>
          <cell r="J260">
            <v>30991</v>
          </cell>
          <cell r="K260">
            <v>33335000</v>
          </cell>
        </row>
        <row r="261">
          <cell r="B261">
            <v>1974</v>
          </cell>
          <cell r="E261" t="str">
            <v>WY</v>
          </cell>
          <cell r="F261">
            <v>1049</v>
          </cell>
          <cell r="G261">
            <v>1273000</v>
          </cell>
          <cell r="H261">
            <v>1820</v>
          </cell>
          <cell r="I261">
            <v>1189000</v>
          </cell>
          <cell r="J261">
            <v>2869</v>
          </cell>
          <cell r="K261">
            <v>2462000</v>
          </cell>
        </row>
        <row r="262">
          <cell r="B262">
            <v>1975</v>
          </cell>
          <cell r="E262" t="str">
            <v>US</v>
          </cell>
          <cell r="F262">
            <v>401697</v>
          </cell>
          <cell r="G262">
            <v>617570000</v>
          </cell>
          <cell r="H262">
            <v>638727</v>
          </cell>
          <cell r="I262">
            <v>531713000</v>
          </cell>
          <cell r="J262">
            <v>1040424</v>
          </cell>
          <cell r="K262">
            <v>1149283000</v>
          </cell>
        </row>
        <row r="263">
          <cell r="B263">
            <v>1975</v>
          </cell>
          <cell r="E263" t="str">
            <v>AL</v>
          </cell>
          <cell r="F263">
            <v>6459</v>
          </cell>
          <cell r="G263">
            <v>9060000</v>
          </cell>
          <cell r="H263">
            <v>11739</v>
          </cell>
          <cell r="I263">
            <v>8502000</v>
          </cell>
          <cell r="J263">
            <v>18198</v>
          </cell>
          <cell r="K263">
            <v>17562000</v>
          </cell>
        </row>
        <row r="264">
          <cell r="B264">
            <v>1975</v>
          </cell>
          <cell r="E264" t="str">
            <v>AK</v>
          </cell>
          <cell r="F264">
            <v>1098</v>
          </cell>
          <cell r="G264">
            <v>2403000</v>
          </cell>
          <cell r="H264">
            <v>1269</v>
          </cell>
          <cell r="I264">
            <v>2406000</v>
          </cell>
          <cell r="J264">
            <v>2367</v>
          </cell>
          <cell r="K264">
            <v>4809000</v>
          </cell>
        </row>
        <row r="265">
          <cell r="B265">
            <v>1975</v>
          </cell>
          <cell r="E265" t="str">
            <v>AZ</v>
          </cell>
          <cell r="F265">
            <v>5721</v>
          </cell>
          <cell r="G265">
            <v>10976000</v>
          </cell>
          <cell r="H265">
            <v>9871</v>
          </cell>
          <cell r="I265">
            <v>7851000</v>
          </cell>
          <cell r="J265">
            <v>15592</v>
          </cell>
          <cell r="K265">
            <v>18827000</v>
          </cell>
        </row>
        <row r="266">
          <cell r="B266">
            <v>1975</v>
          </cell>
          <cell r="E266" t="str">
            <v>AR</v>
          </cell>
          <cell r="F266">
            <v>2684</v>
          </cell>
          <cell r="G266">
            <v>4978000</v>
          </cell>
          <cell r="H266">
            <v>7654</v>
          </cell>
          <cell r="I266">
            <v>4175000</v>
          </cell>
          <cell r="J266">
            <v>10338</v>
          </cell>
          <cell r="K266">
            <v>9153000</v>
          </cell>
        </row>
        <row r="267">
          <cell r="B267">
            <v>1975</v>
          </cell>
          <cell r="E267" t="str">
            <v>CA</v>
          </cell>
          <cell r="F267">
            <v>45943</v>
          </cell>
          <cell r="G267">
            <v>82058000</v>
          </cell>
          <cell r="H267">
            <v>74527</v>
          </cell>
          <cell r="I267">
            <v>75591000</v>
          </cell>
          <cell r="J267">
            <v>120470</v>
          </cell>
          <cell r="K267">
            <v>157649000</v>
          </cell>
        </row>
        <row r="268">
          <cell r="B268">
            <v>1975</v>
          </cell>
          <cell r="E268" t="str">
            <v>CO</v>
          </cell>
          <cell r="F268">
            <v>6876</v>
          </cell>
          <cell r="G268">
            <v>9520000</v>
          </cell>
          <cell r="H268">
            <v>15650</v>
          </cell>
          <cell r="I268">
            <v>14773000</v>
          </cell>
          <cell r="J268">
            <v>22526</v>
          </cell>
          <cell r="K268">
            <v>24294000</v>
          </cell>
        </row>
        <row r="269">
          <cell r="B269">
            <v>1975</v>
          </cell>
          <cell r="E269" t="str">
            <v>CT</v>
          </cell>
          <cell r="F269">
            <v>3463</v>
          </cell>
          <cell r="G269">
            <v>4707000</v>
          </cell>
          <cell r="H269">
            <v>5160</v>
          </cell>
          <cell r="I269">
            <v>4310000</v>
          </cell>
          <cell r="J269">
            <v>8623</v>
          </cell>
          <cell r="K269">
            <v>9017000</v>
          </cell>
        </row>
        <row r="270">
          <cell r="B270">
            <v>1975</v>
          </cell>
          <cell r="E270" t="str">
            <v>DE</v>
          </cell>
          <cell r="F270">
            <v>1445</v>
          </cell>
          <cell r="G270">
            <v>1688000</v>
          </cell>
          <cell r="H270">
            <v>2932</v>
          </cell>
          <cell r="I270">
            <v>2183000</v>
          </cell>
          <cell r="J270">
            <v>4377</v>
          </cell>
          <cell r="K270">
            <v>3871000</v>
          </cell>
        </row>
        <row r="271">
          <cell r="B271">
            <v>1975</v>
          </cell>
          <cell r="E271" t="str">
            <v>DC</v>
          </cell>
          <cell r="F271">
            <v>770</v>
          </cell>
          <cell r="G271">
            <v>1492000</v>
          </cell>
          <cell r="H271">
            <v>1121</v>
          </cell>
          <cell r="I271">
            <v>1192000</v>
          </cell>
          <cell r="J271">
            <v>1891</v>
          </cell>
          <cell r="K271">
            <v>2684000</v>
          </cell>
        </row>
        <row r="272">
          <cell r="B272">
            <v>1975</v>
          </cell>
          <cell r="E272" t="str">
            <v>FL</v>
          </cell>
          <cell r="F272">
            <v>12776</v>
          </cell>
          <cell r="G272">
            <v>20959000</v>
          </cell>
          <cell r="H272">
            <v>20067</v>
          </cell>
          <cell r="I272">
            <v>16508000</v>
          </cell>
          <cell r="J272">
            <v>32843</v>
          </cell>
          <cell r="K272">
            <v>37467000</v>
          </cell>
        </row>
        <row r="273">
          <cell r="B273">
            <v>1975</v>
          </cell>
          <cell r="E273" t="str">
            <v>GA</v>
          </cell>
          <cell r="F273">
            <v>7912</v>
          </cell>
          <cell r="G273">
            <v>10305000</v>
          </cell>
          <cell r="H273">
            <v>14809</v>
          </cell>
          <cell r="I273">
            <v>10629000</v>
          </cell>
          <cell r="J273">
            <v>22721</v>
          </cell>
          <cell r="K273">
            <v>20934000</v>
          </cell>
        </row>
        <row r="274">
          <cell r="B274">
            <v>1975</v>
          </cell>
          <cell r="E274" t="str">
            <v>HI</v>
          </cell>
          <cell r="F274">
            <v>2184</v>
          </cell>
          <cell r="G274">
            <v>3647000</v>
          </cell>
          <cell r="H274">
            <v>3208</v>
          </cell>
          <cell r="I274">
            <v>3591000</v>
          </cell>
          <cell r="J274">
            <v>5392</v>
          </cell>
          <cell r="K274">
            <v>7238000</v>
          </cell>
        </row>
        <row r="275">
          <cell r="B275">
            <v>1975</v>
          </cell>
          <cell r="E275" t="str">
            <v>ID</v>
          </cell>
          <cell r="F275">
            <v>1694</v>
          </cell>
          <cell r="G275">
            <v>2016000</v>
          </cell>
          <cell r="H275">
            <v>2985</v>
          </cell>
          <cell r="I275">
            <v>2506000</v>
          </cell>
          <cell r="J275">
            <v>4679</v>
          </cell>
          <cell r="K275">
            <v>4522000</v>
          </cell>
        </row>
        <row r="276">
          <cell r="B276">
            <v>1975</v>
          </cell>
          <cell r="E276" t="str">
            <v>IL</v>
          </cell>
          <cell r="F276">
            <v>22324</v>
          </cell>
          <cell r="G276">
            <v>35191000</v>
          </cell>
          <cell r="H276">
            <v>31241</v>
          </cell>
          <cell r="I276">
            <v>28629000</v>
          </cell>
          <cell r="J276">
            <v>53565</v>
          </cell>
          <cell r="K276">
            <v>63820000</v>
          </cell>
        </row>
        <row r="277">
          <cell r="B277">
            <v>1975</v>
          </cell>
          <cell r="E277" t="str">
            <v>IN</v>
          </cell>
          <cell r="F277">
            <v>10447</v>
          </cell>
          <cell r="G277">
            <v>15626000</v>
          </cell>
          <cell r="H277">
            <v>17273</v>
          </cell>
          <cell r="I277">
            <v>11143000</v>
          </cell>
          <cell r="J277">
            <v>27720</v>
          </cell>
          <cell r="K277">
            <v>26768000</v>
          </cell>
        </row>
        <row r="278">
          <cell r="B278">
            <v>1975</v>
          </cell>
          <cell r="E278" t="str">
            <v>IA</v>
          </cell>
          <cell r="F278">
            <v>6082</v>
          </cell>
          <cell r="G278">
            <v>9506000</v>
          </cell>
          <cell r="H278">
            <v>11251</v>
          </cell>
          <cell r="I278">
            <v>10279000</v>
          </cell>
          <cell r="J278">
            <v>17333</v>
          </cell>
          <cell r="K278">
            <v>19785000</v>
          </cell>
        </row>
        <row r="279">
          <cell r="B279">
            <v>1975</v>
          </cell>
          <cell r="E279" t="str">
            <v>KS</v>
          </cell>
          <cell r="F279">
            <v>7461</v>
          </cell>
          <cell r="G279">
            <v>9488000</v>
          </cell>
          <cell r="H279">
            <v>8117</v>
          </cell>
          <cell r="I279">
            <v>5870000</v>
          </cell>
          <cell r="J279">
            <v>15578</v>
          </cell>
          <cell r="K279">
            <v>15358000</v>
          </cell>
        </row>
        <row r="280">
          <cell r="B280">
            <v>1975</v>
          </cell>
          <cell r="E280" t="str">
            <v>KY</v>
          </cell>
          <cell r="F280">
            <v>4939</v>
          </cell>
          <cell r="G280">
            <v>7446000</v>
          </cell>
          <cell r="H280">
            <v>10304</v>
          </cell>
          <cell r="I280">
            <v>7026000</v>
          </cell>
          <cell r="J280">
            <v>15243</v>
          </cell>
          <cell r="K280">
            <v>14472000</v>
          </cell>
        </row>
        <row r="281">
          <cell r="B281">
            <v>1975</v>
          </cell>
          <cell r="E281" t="str">
            <v>LA</v>
          </cell>
          <cell r="F281">
            <v>5403</v>
          </cell>
          <cell r="G281">
            <v>7064000</v>
          </cell>
          <cell r="H281">
            <v>11493</v>
          </cell>
          <cell r="I281">
            <v>8062000</v>
          </cell>
          <cell r="J281">
            <v>16896</v>
          </cell>
          <cell r="K281">
            <v>15125000</v>
          </cell>
        </row>
        <row r="282">
          <cell r="B282">
            <v>1975</v>
          </cell>
          <cell r="E282" t="str">
            <v>ME</v>
          </cell>
          <cell r="F282">
            <v>1130</v>
          </cell>
          <cell r="G282">
            <v>1317000</v>
          </cell>
          <cell r="H282">
            <v>2994</v>
          </cell>
          <cell r="I282">
            <v>1995000</v>
          </cell>
          <cell r="J282">
            <v>4124</v>
          </cell>
          <cell r="K282">
            <v>3312000</v>
          </cell>
        </row>
        <row r="283">
          <cell r="B283">
            <v>1975</v>
          </cell>
          <cell r="E283" t="str">
            <v>MD</v>
          </cell>
          <cell r="F283">
            <v>11455</v>
          </cell>
          <cell r="G283">
            <v>14439000</v>
          </cell>
          <cell r="H283">
            <v>12966</v>
          </cell>
          <cell r="I283">
            <v>9157000</v>
          </cell>
          <cell r="J283">
            <v>24421</v>
          </cell>
          <cell r="K283">
            <v>23596000</v>
          </cell>
        </row>
        <row r="284">
          <cell r="B284">
            <v>1975</v>
          </cell>
          <cell r="E284" t="str">
            <v>MA</v>
          </cell>
          <cell r="F284">
            <v>5722</v>
          </cell>
          <cell r="G284">
            <v>8106000</v>
          </cell>
          <cell r="H284">
            <v>8051</v>
          </cell>
          <cell r="I284">
            <v>6577000</v>
          </cell>
          <cell r="J284">
            <v>13773</v>
          </cell>
          <cell r="K284">
            <v>14683000</v>
          </cell>
        </row>
        <row r="285">
          <cell r="B285">
            <v>1975</v>
          </cell>
          <cell r="E285" t="str">
            <v>MI</v>
          </cell>
          <cell r="F285">
            <v>17787</v>
          </cell>
          <cell r="G285">
            <v>30481000</v>
          </cell>
          <cell r="H285">
            <v>32942</v>
          </cell>
          <cell r="I285">
            <v>37284000</v>
          </cell>
          <cell r="J285">
            <v>50729</v>
          </cell>
          <cell r="K285">
            <v>67765000</v>
          </cell>
        </row>
        <row r="286">
          <cell r="B286">
            <v>1975</v>
          </cell>
          <cell r="E286" t="str">
            <v>MN</v>
          </cell>
          <cell r="F286">
            <v>9328</v>
          </cell>
          <cell r="G286">
            <v>15468000</v>
          </cell>
          <cell r="H286">
            <v>11867</v>
          </cell>
          <cell r="I286">
            <v>10662000</v>
          </cell>
          <cell r="J286">
            <v>21195</v>
          </cell>
          <cell r="K286">
            <v>26130000</v>
          </cell>
        </row>
        <row r="287">
          <cell r="B287">
            <v>1975</v>
          </cell>
          <cell r="E287" t="str">
            <v>MS</v>
          </cell>
          <cell r="F287">
            <v>4646</v>
          </cell>
          <cell r="G287">
            <v>6277000</v>
          </cell>
          <cell r="H287">
            <v>8005</v>
          </cell>
          <cell r="I287">
            <v>5401000</v>
          </cell>
          <cell r="J287">
            <v>12651</v>
          </cell>
          <cell r="K287">
            <v>11678000</v>
          </cell>
        </row>
        <row r="288">
          <cell r="B288">
            <v>1975</v>
          </cell>
          <cell r="E288" t="str">
            <v>MO</v>
          </cell>
          <cell r="F288">
            <v>10358</v>
          </cell>
          <cell r="G288">
            <v>14563000</v>
          </cell>
          <cell r="H288">
            <v>10602</v>
          </cell>
          <cell r="I288">
            <v>7653000</v>
          </cell>
          <cell r="J288">
            <v>20960</v>
          </cell>
          <cell r="K288">
            <v>22216000</v>
          </cell>
        </row>
        <row r="289">
          <cell r="B289">
            <v>1975</v>
          </cell>
          <cell r="E289" t="str">
            <v>MT</v>
          </cell>
          <cell r="F289">
            <v>1866</v>
          </cell>
          <cell r="G289">
            <v>2294000</v>
          </cell>
          <cell r="H289">
            <v>3037</v>
          </cell>
          <cell r="I289">
            <v>2140000</v>
          </cell>
          <cell r="J289">
            <v>4903</v>
          </cell>
          <cell r="K289">
            <v>4434000</v>
          </cell>
        </row>
        <row r="290">
          <cell r="B290">
            <v>1975</v>
          </cell>
          <cell r="E290" t="str">
            <v>NE</v>
          </cell>
          <cell r="F290">
            <v>4524</v>
          </cell>
          <cell r="G290">
            <v>5328000</v>
          </cell>
          <cell r="H290">
            <v>7372</v>
          </cell>
          <cell r="I290">
            <v>3791000</v>
          </cell>
          <cell r="J290">
            <v>11896</v>
          </cell>
          <cell r="K290">
            <v>9119000</v>
          </cell>
        </row>
        <row r="291">
          <cell r="B291">
            <v>1975</v>
          </cell>
          <cell r="E291" t="str">
            <v>NV</v>
          </cell>
          <cell r="F291">
            <v>1149</v>
          </cell>
          <cell r="G291">
            <v>1490000</v>
          </cell>
          <cell r="H291">
            <v>1629</v>
          </cell>
          <cell r="I291">
            <v>1274000</v>
          </cell>
          <cell r="J291">
            <v>2778</v>
          </cell>
          <cell r="K291">
            <v>2764000</v>
          </cell>
        </row>
        <row r="292">
          <cell r="B292">
            <v>1975</v>
          </cell>
          <cell r="E292" t="str">
            <v>NH</v>
          </cell>
          <cell r="F292">
            <v>1168</v>
          </cell>
          <cell r="G292">
            <v>1536000</v>
          </cell>
          <cell r="H292">
            <v>2423</v>
          </cell>
          <cell r="I292">
            <v>1765000</v>
          </cell>
          <cell r="J292">
            <v>3591</v>
          </cell>
          <cell r="K292">
            <v>3302000</v>
          </cell>
        </row>
        <row r="293">
          <cell r="B293">
            <v>1975</v>
          </cell>
          <cell r="E293" t="str">
            <v>NJ</v>
          </cell>
          <cell r="F293">
            <v>8669</v>
          </cell>
          <cell r="G293">
            <v>14424000</v>
          </cell>
          <cell r="H293">
            <v>12023</v>
          </cell>
          <cell r="I293">
            <v>10679000</v>
          </cell>
          <cell r="J293">
            <v>20692</v>
          </cell>
          <cell r="K293">
            <v>25103000</v>
          </cell>
        </row>
        <row r="294">
          <cell r="B294">
            <v>1975</v>
          </cell>
          <cell r="E294" t="str">
            <v>NM</v>
          </cell>
          <cell r="F294">
            <v>2310</v>
          </cell>
          <cell r="G294">
            <v>3492000</v>
          </cell>
          <cell r="H294">
            <v>7772</v>
          </cell>
          <cell r="I294">
            <v>6270000</v>
          </cell>
          <cell r="J294">
            <v>10082</v>
          </cell>
          <cell r="K294">
            <v>9762000</v>
          </cell>
        </row>
        <row r="295">
          <cell r="B295">
            <v>1975</v>
          </cell>
          <cell r="E295" t="str">
            <v>NY</v>
          </cell>
          <cell r="F295">
            <v>32307</v>
          </cell>
          <cell r="G295">
            <v>54214000</v>
          </cell>
          <cell r="H295">
            <v>33549</v>
          </cell>
          <cell r="I295">
            <v>28141000</v>
          </cell>
          <cell r="J295">
            <v>65856</v>
          </cell>
          <cell r="K295">
            <v>82354000</v>
          </cell>
        </row>
        <row r="296">
          <cell r="B296">
            <v>1975</v>
          </cell>
          <cell r="E296" t="str">
            <v>NC</v>
          </cell>
          <cell r="F296">
            <v>12107</v>
          </cell>
          <cell r="G296">
            <v>16594000</v>
          </cell>
          <cell r="H296">
            <v>19821</v>
          </cell>
          <cell r="I296">
            <v>13183000</v>
          </cell>
          <cell r="J296">
            <v>31928</v>
          </cell>
          <cell r="K296">
            <v>29777000</v>
          </cell>
        </row>
        <row r="297">
          <cell r="B297">
            <v>1975</v>
          </cell>
          <cell r="E297" t="str">
            <v>ND</v>
          </cell>
          <cell r="F297">
            <v>1734</v>
          </cell>
          <cell r="G297">
            <v>2685000</v>
          </cell>
          <cell r="H297">
            <v>2675</v>
          </cell>
          <cell r="I297">
            <v>2140000</v>
          </cell>
          <cell r="J297">
            <v>4409</v>
          </cell>
          <cell r="K297">
            <v>4825000</v>
          </cell>
        </row>
        <row r="298">
          <cell r="B298">
            <v>1975</v>
          </cell>
          <cell r="E298" t="str">
            <v>OH</v>
          </cell>
          <cell r="F298">
            <v>15891</v>
          </cell>
          <cell r="G298">
            <v>24838000</v>
          </cell>
          <cell r="H298">
            <v>28161</v>
          </cell>
          <cell r="I298">
            <v>21822000</v>
          </cell>
          <cell r="J298">
            <v>44052</v>
          </cell>
          <cell r="K298">
            <v>46660000</v>
          </cell>
        </row>
        <row r="299">
          <cell r="B299">
            <v>1975</v>
          </cell>
          <cell r="E299" t="str">
            <v>OK</v>
          </cell>
          <cell r="F299">
            <v>5637</v>
          </cell>
          <cell r="G299">
            <v>8164000</v>
          </cell>
          <cell r="H299">
            <v>11060</v>
          </cell>
          <cell r="I299">
            <v>7747000</v>
          </cell>
          <cell r="J299">
            <v>16697</v>
          </cell>
          <cell r="K299">
            <v>15911000</v>
          </cell>
        </row>
        <row r="300">
          <cell r="B300">
            <v>1975</v>
          </cell>
          <cell r="E300" t="str">
            <v>OR</v>
          </cell>
          <cell r="F300">
            <v>8171</v>
          </cell>
          <cell r="G300">
            <v>12064000</v>
          </cell>
          <cell r="H300">
            <v>9065</v>
          </cell>
          <cell r="I300">
            <v>7262000</v>
          </cell>
          <cell r="J300">
            <v>17236</v>
          </cell>
          <cell r="K300">
            <v>19325000</v>
          </cell>
        </row>
        <row r="301">
          <cell r="B301">
            <v>1975</v>
          </cell>
          <cell r="E301" t="str">
            <v>PA</v>
          </cell>
          <cell r="F301">
            <v>10546</v>
          </cell>
          <cell r="G301">
            <v>16596000</v>
          </cell>
          <cell r="H301">
            <v>16487</v>
          </cell>
          <cell r="I301">
            <v>14366000</v>
          </cell>
          <cell r="J301">
            <v>27033</v>
          </cell>
          <cell r="K301">
            <v>30962000</v>
          </cell>
        </row>
        <row r="302">
          <cell r="B302">
            <v>1975</v>
          </cell>
          <cell r="E302" t="str">
            <v>RI</v>
          </cell>
          <cell r="F302">
            <v>1577</v>
          </cell>
          <cell r="G302">
            <v>2311000</v>
          </cell>
          <cell r="H302">
            <v>2724</v>
          </cell>
          <cell r="I302">
            <v>2145000</v>
          </cell>
          <cell r="J302">
            <v>4301</v>
          </cell>
          <cell r="K302">
            <v>4456000</v>
          </cell>
        </row>
        <row r="303">
          <cell r="B303">
            <v>1975</v>
          </cell>
          <cell r="E303" t="str">
            <v>SC</v>
          </cell>
          <cell r="F303">
            <v>3493</v>
          </cell>
          <cell r="G303">
            <v>5618000</v>
          </cell>
          <cell r="H303">
            <v>9175</v>
          </cell>
          <cell r="I303">
            <v>5219000</v>
          </cell>
          <cell r="J303">
            <v>12668</v>
          </cell>
          <cell r="K303">
            <v>10837000</v>
          </cell>
        </row>
        <row r="304">
          <cell r="B304">
            <v>1975</v>
          </cell>
          <cell r="E304" t="str">
            <v>SD</v>
          </cell>
          <cell r="F304">
            <v>1414</v>
          </cell>
          <cell r="G304">
            <v>1874000</v>
          </cell>
          <cell r="H304">
            <v>2180</v>
          </cell>
          <cell r="I304">
            <v>1779000</v>
          </cell>
          <cell r="J304">
            <v>3594</v>
          </cell>
          <cell r="K304">
            <v>3653000</v>
          </cell>
        </row>
        <row r="305">
          <cell r="B305">
            <v>1975</v>
          </cell>
          <cell r="E305" t="str">
            <v>TN</v>
          </cell>
          <cell r="F305">
            <v>6068</v>
          </cell>
          <cell r="G305">
            <v>8718000</v>
          </cell>
          <cell r="H305">
            <v>9641</v>
          </cell>
          <cell r="I305">
            <v>5797000</v>
          </cell>
          <cell r="J305">
            <v>15709</v>
          </cell>
          <cell r="K305">
            <v>14514000</v>
          </cell>
        </row>
        <row r="306">
          <cell r="B306">
            <v>1975</v>
          </cell>
          <cell r="E306" t="str">
            <v>TX</v>
          </cell>
          <cell r="F306">
            <v>24351</v>
          </cell>
          <cell r="G306">
            <v>35439000</v>
          </cell>
          <cell r="H306">
            <v>43731</v>
          </cell>
          <cell r="I306">
            <v>33059000</v>
          </cell>
          <cell r="J306">
            <v>68082</v>
          </cell>
          <cell r="K306">
            <v>68498000</v>
          </cell>
        </row>
        <row r="307">
          <cell r="B307">
            <v>1975</v>
          </cell>
          <cell r="E307" t="str">
            <v>UT</v>
          </cell>
          <cell r="F307">
            <v>2882</v>
          </cell>
          <cell r="G307">
            <v>2919000</v>
          </cell>
          <cell r="H307">
            <v>9821</v>
          </cell>
          <cell r="I307">
            <v>6280000</v>
          </cell>
          <cell r="J307">
            <v>12703</v>
          </cell>
          <cell r="K307">
            <v>9199000</v>
          </cell>
        </row>
        <row r="308">
          <cell r="B308">
            <v>1975</v>
          </cell>
          <cell r="E308" t="str">
            <v>VT</v>
          </cell>
          <cell r="F308">
            <v>1571</v>
          </cell>
          <cell r="G308">
            <v>1589000</v>
          </cell>
          <cell r="H308">
            <v>1613</v>
          </cell>
          <cell r="I308">
            <v>1722000</v>
          </cell>
          <cell r="J308">
            <v>3184</v>
          </cell>
          <cell r="K308">
            <v>3310000</v>
          </cell>
        </row>
        <row r="309">
          <cell r="B309">
            <v>1975</v>
          </cell>
          <cell r="E309" t="str">
            <v>VA</v>
          </cell>
          <cell r="F309">
            <v>9601</v>
          </cell>
          <cell r="G309">
            <v>15513000</v>
          </cell>
          <cell r="H309">
            <v>16274</v>
          </cell>
          <cell r="I309">
            <v>13621000</v>
          </cell>
          <cell r="J309">
            <v>25875</v>
          </cell>
          <cell r="K309">
            <v>29134000</v>
          </cell>
        </row>
        <row r="310">
          <cell r="B310">
            <v>1975</v>
          </cell>
          <cell r="E310" t="str">
            <v>WA</v>
          </cell>
          <cell r="F310">
            <v>8777</v>
          </cell>
          <cell r="G310">
            <v>14570000</v>
          </cell>
          <cell r="H310">
            <v>14964</v>
          </cell>
          <cell r="I310">
            <v>14772000</v>
          </cell>
          <cell r="J310">
            <v>23741</v>
          </cell>
          <cell r="K310">
            <v>29342000</v>
          </cell>
        </row>
        <row r="311">
          <cell r="B311">
            <v>1975</v>
          </cell>
          <cell r="E311" t="str">
            <v>WV</v>
          </cell>
          <cell r="F311">
            <v>3679</v>
          </cell>
          <cell r="G311">
            <v>5350000</v>
          </cell>
          <cell r="H311">
            <v>5430</v>
          </cell>
          <cell r="I311">
            <v>3506000</v>
          </cell>
          <cell r="J311">
            <v>9109</v>
          </cell>
          <cell r="K311">
            <v>8856000</v>
          </cell>
        </row>
        <row r="312">
          <cell r="B312">
            <v>1975</v>
          </cell>
          <cell r="E312" t="str">
            <v>WI</v>
          </cell>
          <cell r="F312">
            <v>14997</v>
          </cell>
          <cell r="G312">
            <v>19679000</v>
          </cell>
          <cell r="H312">
            <v>18139</v>
          </cell>
          <cell r="I312">
            <v>17780000</v>
          </cell>
          <cell r="J312">
            <v>33136</v>
          </cell>
          <cell r="K312">
            <v>37459000</v>
          </cell>
        </row>
        <row r="313">
          <cell r="B313">
            <v>1975</v>
          </cell>
          <cell r="E313" t="str">
            <v>WY</v>
          </cell>
          <cell r="F313">
            <v>1101</v>
          </cell>
          <cell r="G313">
            <v>1493000</v>
          </cell>
          <cell r="H313">
            <v>1863</v>
          </cell>
          <cell r="I313">
            <v>1497000</v>
          </cell>
          <cell r="J313">
            <v>2964</v>
          </cell>
          <cell r="K313">
            <v>2990000</v>
          </cell>
        </row>
        <row r="314">
          <cell r="B314">
            <v>1976</v>
          </cell>
          <cell r="E314" t="str">
            <v>US</v>
          </cell>
          <cell r="F314">
            <v>408076</v>
          </cell>
          <cell r="G314">
            <v>669356000</v>
          </cell>
          <cell r="H314">
            <v>647775</v>
          </cell>
          <cell r="I314">
            <v>568797000</v>
          </cell>
          <cell r="J314">
            <v>1055851</v>
          </cell>
          <cell r="K314">
            <v>1238154000</v>
          </cell>
        </row>
        <row r="315">
          <cell r="B315">
            <v>1976</v>
          </cell>
          <cell r="E315" t="str">
            <v>AL</v>
          </cell>
          <cell r="F315">
            <v>6878</v>
          </cell>
          <cell r="G315">
            <v>10046000</v>
          </cell>
          <cell r="H315">
            <v>12016</v>
          </cell>
          <cell r="I315">
            <v>9492000</v>
          </cell>
          <cell r="J315">
            <v>18894</v>
          </cell>
          <cell r="K315">
            <v>19538000</v>
          </cell>
        </row>
        <row r="316">
          <cell r="B316">
            <v>1976</v>
          </cell>
          <cell r="E316" t="str">
            <v>AK</v>
          </cell>
          <cell r="F316">
            <v>1098</v>
          </cell>
          <cell r="G316">
            <v>2403000</v>
          </cell>
          <cell r="H316">
            <v>1269</v>
          </cell>
          <cell r="I316">
            <v>2406000</v>
          </cell>
          <cell r="J316">
            <v>2367</v>
          </cell>
          <cell r="K316">
            <v>4809000</v>
          </cell>
        </row>
        <row r="317">
          <cell r="B317">
            <v>1976</v>
          </cell>
          <cell r="E317" t="str">
            <v>AZ</v>
          </cell>
          <cell r="F317">
            <v>5751</v>
          </cell>
          <cell r="G317">
            <v>11784000</v>
          </cell>
          <cell r="H317">
            <v>12032</v>
          </cell>
          <cell r="I317">
            <v>9519000</v>
          </cell>
          <cell r="J317">
            <v>17783</v>
          </cell>
          <cell r="K317">
            <v>21303000</v>
          </cell>
        </row>
        <row r="318">
          <cell r="B318">
            <v>1976</v>
          </cell>
          <cell r="E318" t="str">
            <v>AR</v>
          </cell>
          <cell r="F318">
            <v>3445</v>
          </cell>
          <cell r="G318">
            <v>5598000</v>
          </cell>
          <cell r="H318">
            <v>7318</v>
          </cell>
          <cell r="I318">
            <v>4482000</v>
          </cell>
          <cell r="J318">
            <v>10763</v>
          </cell>
          <cell r="K318">
            <v>10081000</v>
          </cell>
        </row>
        <row r="319">
          <cell r="B319">
            <v>1976</v>
          </cell>
          <cell r="E319" t="str">
            <v>CA</v>
          </cell>
          <cell r="F319">
            <v>49038</v>
          </cell>
          <cell r="G319">
            <v>95330000</v>
          </cell>
          <cell r="H319">
            <v>71157</v>
          </cell>
          <cell r="I319">
            <v>84186000</v>
          </cell>
          <cell r="J319">
            <v>120195</v>
          </cell>
          <cell r="K319">
            <v>179516000</v>
          </cell>
        </row>
        <row r="320">
          <cell r="B320">
            <v>1976</v>
          </cell>
          <cell r="E320" t="str">
            <v>CO</v>
          </cell>
          <cell r="F320">
            <v>6384</v>
          </cell>
          <cell r="G320">
            <v>9609000</v>
          </cell>
          <cell r="H320">
            <v>15035</v>
          </cell>
          <cell r="I320">
            <v>14991000</v>
          </cell>
          <cell r="J320">
            <v>21419</v>
          </cell>
          <cell r="K320">
            <v>24600000</v>
          </cell>
        </row>
        <row r="321">
          <cell r="B321">
            <v>1976</v>
          </cell>
          <cell r="E321" t="str">
            <v>CT</v>
          </cell>
          <cell r="F321">
            <v>3659</v>
          </cell>
          <cell r="G321">
            <v>5130000</v>
          </cell>
          <cell r="H321">
            <v>5723</v>
          </cell>
          <cell r="I321">
            <v>5313000</v>
          </cell>
          <cell r="J321">
            <v>9382</v>
          </cell>
          <cell r="K321">
            <v>10443000</v>
          </cell>
        </row>
        <row r="322">
          <cell r="B322">
            <v>1976</v>
          </cell>
          <cell r="E322" t="str">
            <v>DE</v>
          </cell>
          <cell r="F322">
            <v>1408</v>
          </cell>
          <cell r="G322">
            <v>1746000</v>
          </cell>
          <cell r="H322">
            <v>2448</v>
          </cell>
          <cell r="I322">
            <v>2328000</v>
          </cell>
          <cell r="J322">
            <v>3856</v>
          </cell>
          <cell r="K322">
            <v>4074000</v>
          </cell>
        </row>
        <row r="323">
          <cell r="B323">
            <v>1976</v>
          </cell>
          <cell r="E323" t="str">
            <v>DC</v>
          </cell>
          <cell r="F323">
            <v>783</v>
          </cell>
          <cell r="G323">
            <v>1544000</v>
          </cell>
          <cell r="H323">
            <v>1158</v>
          </cell>
          <cell r="I323">
            <v>1198000</v>
          </cell>
          <cell r="J323">
            <v>1941</v>
          </cell>
          <cell r="K323">
            <v>2742000</v>
          </cell>
        </row>
        <row r="324">
          <cell r="B324">
            <v>1976</v>
          </cell>
          <cell r="E324" t="str">
            <v>FL</v>
          </cell>
          <cell r="F324">
            <v>12562</v>
          </cell>
          <cell r="G324">
            <v>21689000</v>
          </cell>
          <cell r="H324">
            <v>24427</v>
          </cell>
          <cell r="I324">
            <v>21179000</v>
          </cell>
          <cell r="J324">
            <v>36989</v>
          </cell>
          <cell r="K324">
            <v>42868000</v>
          </cell>
        </row>
        <row r="325">
          <cell r="B325">
            <v>1976</v>
          </cell>
          <cell r="E325" t="str">
            <v>GA</v>
          </cell>
          <cell r="F325">
            <v>8223</v>
          </cell>
          <cell r="G325">
            <v>10603000</v>
          </cell>
          <cell r="H325">
            <v>15363</v>
          </cell>
          <cell r="I325">
            <v>11228000</v>
          </cell>
          <cell r="J325">
            <v>23586</v>
          </cell>
          <cell r="K325">
            <v>21831000</v>
          </cell>
        </row>
        <row r="326">
          <cell r="B326">
            <v>1976</v>
          </cell>
          <cell r="E326" t="str">
            <v>HI</v>
          </cell>
          <cell r="F326">
            <v>2263</v>
          </cell>
          <cell r="G326">
            <v>4083000</v>
          </cell>
          <cell r="H326">
            <v>3233</v>
          </cell>
          <cell r="I326">
            <v>3803000</v>
          </cell>
          <cell r="J326">
            <v>5496</v>
          </cell>
          <cell r="K326">
            <v>7886000</v>
          </cell>
        </row>
        <row r="327">
          <cell r="B327">
            <v>1976</v>
          </cell>
          <cell r="E327" t="str">
            <v>ID</v>
          </cell>
          <cell r="F327">
            <v>1775</v>
          </cell>
          <cell r="G327">
            <v>2277000</v>
          </cell>
          <cell r="H327">
            <v>3345</v>
          </cell>
          <cell r="I327">
            <v>2613000</v>
          </cell>
          <cell r="J327">
            <v>5120</v>
          </cell>
          <cell r="K327">
            <v>4890000</v>
          </cell>
        </row>
        <row r="328">
          <cell r="B328">
            <v>1976</v>
          </cell>
          <cell r="E328" t="str">
            <v>IL</v>
          </cell>
          <cell r="F328">
            <v>20629</v>
          </cell>
          <cell r="G328">
            <v>34227000</v>
          </cell>
          <cell r="H328">
            <v>28709</v>
          </cell>
          <cell r="I328">
            <v>26051000</v>
          </cell>
          <cell r="J328">
            <v>49338</v>
          </cell>
          <cell r="K328">
            <v>60279000</v>
          </cell>
        </row>
        <row r="329">
          <cell r="B329">
            <v>1976</v>
          </cell>
          <cell r="E329" t="str">
            <v>IN</v>
          </cell>
          <cell r="F329">
            <v>10784</v>
          </cell>
          <cell r="G329">
            <v>16776000</v>
          </cell>
          <cell r="H329">
            <v>19252</v>
          </cell>
          <cell r="I329">
            <v>12845000</v>
          </cell>
          <cell r="J329">
            <v>30036</v>
          </cell>
          <cell r="K329">
            <v>29621000</v>
          </cell>
        </row>
        <row r="330">
          <cell r="B330">
            <v>1976</v>
          </cell>
          <cell r="E330" t="str">
            <v>IA</v>
          </cell>
          <cell r="F330">
            <v>6612</v>
          </cell>
          <cell r="G330">
            <v>11428000</v>
          </cell>
          <cell r="H330">
            <v>11950</v>
          </cell>
          <cell r="I330">
            <v>11053000</v>
          </cell>
          <cell r="J330">
            <v>18562</v>
          </cell>
          <cell r="K330">
            <v>22481000</v>
          </cell>
        </row>
        <row r="331">
          <cell r="B331">
            <v>1976</v>
          </cell>
          <cell r="E331" t="str">
            <v>KS</v>
          </cell>
          <cell r="F331">
            <v>7722</v>
          </cell>
          <cell r="G331">
            <v>11237000</v>
          </cell>
          <cell r="H331">
            <v>8185</v>
          </cell>
          <cell r="I331">
            <v>6607000</v>
          </cell>
          <cell r="J331">
            <v>15907</v>
          </cell>
          <cell r="K331">
            <v>17844000</v>
          </cell>
        </row>
        <row r="332">
          <cell r="B332">
            <v>1976</v>
          </cell>
          <cell r="E332" t="str">
            <v>KY</v>
          </cell>
          <cell r="F332">
            <v>5270</v>
          </cell>
          <cell r="G332">
            <v>8273000</v>
          </cell>
          <cell r="H332">
            <v>10590</v>
          </cell>
          <cell r="I332">
            <v>7718000</v>
          </cell>
          <cell r="J332">
            <v>15860</v>
          </cell>
          <cell r="K332">
            <v>15992000</v>
          </cell>
        </row>
        <row r="333">
          <cell r="B333">
            <v>1976</v>
          </cell>
          <cell r="E333" t="str">
            <v>LA</v>
          </cell>
          <cell r="F333">
            <v>6278</v>
          </cell>
          <cell r="G333">
            <v>8811000</v>
          </cell>
          <cell r="H333">
            <v>11301</v>
          </cell>
          <cell r="I333">
            <v>8093000</v>
          </cell>
          <cell r="J333">
            <v>17579</v>
          </cell>
          <cell r="K333">
            <v>16904000</v>
          </cell>
        </row>
        <row r="334">
          <cell r="B334">
            <v>1976</v>
          </cell>
          <cell r="E334" t="str">
            <v>ME</v>
          </cell>
          <cell r="F334">
            <v>1394</v>
          </cell>
          <cell r="G334">
            <v>1609000</v>
          </cell>
          <cell r="H334">
            <v>2383</v>
          </cell>
          <cell r="I334">
            <v>2133000</v>
          </cell>
          <cell r="J334">
            <v>3777</v>
          </cell>
          <cell r="K334">
            <v>3741000</v>
          </cell>
        </row>
        <row r="335">
          <cell r="B335">
            <v>1976</v>
          </cell>
          <cell r="E335" t="str">
            <v>MD</v>
          </cell>
          <cell r="F335">
            <v>11970</v>
          </cell>
          <cell r="G335">
            <v>16658000</v>
          </cell>
          <cell r="H335">
            <v>13605</v>
          </cell>
          <cell r="I335">
            <v>10577000</v>
          </cell>
          <cell r="J335">
            <v>25575</v>
          </cell>
          <cell r="K335">
            <v>27236000</v>
          </cell>
        </row>
        <row r="336">
          <cell r="B336">
            <v>1976</v>
          </cell>
          <cell r="E336" t="str">
            <v>MA</v>
          </cell>
          <cell r="F336">
            <v>6193</v>
          </cell>
          <cell r="G336">
            <v>9420000</v>
          </cell>
          <cell r="H336">
            <v>8107</v>
          </cell>
          <cell r="I336">
            <v>7481000</v>
          </cell>
          <cell r="J336">
            <v>14300</v>
          </cell>
          <cell r="K336">
            <v>16900000</v>
          </cell>
        </row>
        <row r="337">
          <cell r="B337">
            <v>1976</v>
          </cell>
          <cell r="E337" t="str">
            <v>MI</v>
          </cell>
          <cell r="F337">
            <v>18001</v>
          </cell>
          <cell r="G337">
            <v>31781000</v>
          </cell>
          <cell r="H337">
            <v>33634</v>
          </cell>
          <cell r="I337">
            <v>33727000</v>
          </cell>
          <cell r="J337">
            <v>51635</v>
          </cell>
          <cell r="K337">
            <v>65509000</v>
          </cell>
        </row>
        <row r="338">
          <cell r="B338">
            <v>1976</v>
          </cell>
          <cell r="E338" t="str">
            <v>MN</v>
          </cell>
          <cell r="F338">
            <v>9505</v>
          </cell>
          <cell r="G338">
            <v>16754000</v>
          </cell>
          <cell r="H338">
            <v>12299</v>
          </cell>
          <cell r="I338">
            <v>12018000</v>
          </cell>
          <cell r="J338">
            <v>21804</v>
          </cell>
          <cell r="K338">
            <v>28772000</v>
          </cell>
        </row>
        <row r="339">
          <cell r="B339">
            <v>1976</v>
          </cell>
          <cell r="E339" t="str">
            <v>MS</v>
          </cell>
          <cell r="F339">
            <v>4920</v>
          </cell>
          <cell r="G339">
            <v>7086000</v>
          </cell>
          <cell r="H339">
            <v>7933</v>
          </cell>
          <cell r="I339">
            <v>5818000</v>
          </cell>
          <cell r="J339">
            <v>12853</v>
          </cell>
          <cell r="K339">
            <v>12903000</v>
          </cell>
        </row>
        <row r="340">
          <cell r="B340">
            <v>1976</v>
          </cell>
          <cell r="E340" t="str">
            <v>MO</v>
          </cell>
          <cell r="F340">
            <v>10499</v>
          </cell>
          <cell r="G340">
            <v>15902000</v>
          </cell>
          <cell r="H340">
            <v>11385</v>
          </cell>
          <cell r="I340">
            <v>7886000</v>
          </cell>
          <cell r="J340">
            <v>21884</v>
          </cell>
          <cell r="K340">
            <v>23789000</v>
          </cell>
        </row>
        <row r="341">
          <cell r="B341">
            <v>1976</v>
          </cell>
          <cell r="E341" t="str">
            <v>MT</v>
          </cell>
          <cell r="F341">
            <v>1875</v>
          </cell>
          <cell r="G341">
            <v>2631000</v>
          </cell>
          <cell r="H341">
            <v>2933</v>
          </cell>
          <cell r="I341">
            <v>2422000</v>
          </cell>
          <cell r="J341">
            <v>4808</v>
          </cell>
          <cell r="K341">
            <v>5053000</v>
          </cell>
        </row>
        <row r="342">
          <cell r="B342">
            <v>1976</v>
          </cell>
          <cell r="E342" t="str">
            <v>NE</v>
          </cell>
          <cell r="F342">
            <v>3660</v>
          </cell>
          <cell r="G342">
            <v>5628000</v>
          </cell>
          <cell r="H342">
            <v>6682</v>
          </cell>
          <cell r="I342">
            <v>3605000</v>
          </cell>
          <cell r="J342">
            <v>10342</v>
          </cell>
          <cell r="K342">
            <v>9233000</v>
          </cell>
        </row>
        <row r="343">
          <cell r="B343">
            <v>1976</v>
          </cell>
          <cell r="E343" t="str">
            <v>NV</v>
          </cell>
          <cell r="F343">
            <v>841</v>
          </cell>
          <cell r="G343">
            <v>1323000</v>
          </cell>
          <cell r="H343">
            <v>1530</v>
          </cell>
          <cell r="I343">
            <v>1541000</v>
          </cell>
          <cell r="J343">
            <v>2371</v>
          </cell>
          <cell r="K343">
            <v>2864000</v>
          </cell>
        </row>
        <row r="344">
          <cell r="B344">
            <v>1976</v>
          </cell>
          <cell r="E344" t="str">
            <v>NH</v>
          </cell>
          <cell r="F344">
            <v>1289</v>
          </cell>
          <cell r="G344">
            <v>1699000</v>
          </cell>
          <cell r="H344">
            <v>2694</v>
          </cell>
          <cell r="I344">
            <v>2028000</v>
          </cell>
          <cell r="J344">
            <v>3983</v>
          </cell>
          <cell r="K344">
            <v>3727000</v>
          </cell>
        </row>
        <row r="345">
          <cell r="B345">
            <v>1976</v>
          </cell>
          <cell r="E345" t="str">
            <v>NJ</v>
          </cell>
          <cell r="F345">
            <v>8399</v>
          </cell>
          <cell r="G345">
            <v>15605000</v>
          </cell>
          <cell r="H345">
            <v>12871</v>
          </cell>
          <cell r="I345">
            <v>12468000</v>
          </cell>
          <cell r="J345">
            <v>21270</v>
          </cell>
          <cell r="K345">
            <v>28073000</v>
          </cell>
        </row>
        <row r="346">
          <cell r="B346">
            <v>1976</v>
          </cell>
          <cell r="E346" t="str">
            <v>NM</v>
          </cell>
          <cell r="F346">
            <v>2352</v>
          </cell>
          <cell r="G346">
            <v>3601000</v>
          </cell>
          <cell r="H346">
            <v>7960</v>
          </cell>
          <cell r="I346">
            <v>6630000</v>
          </cell>
          <cell r="J346">
            <v>10312</v>
          </cell>
          <cell r="K346">
            <v>10230000</v>
          </cell>
        </row>
        <row r="347">
          <cell r="B347">
            <v>1976</v>
          </cell>
          <cell r="E347" t="str">
            <v>NY</v>
          </cell>
          <cell r="F347">
            <v>27172</v>
          </cell>
          <cell r="G347">
            <v>45819000</v>
          </cell>
          <cell r="H347">
            <v>28523</v>
          </cell>
          <cell r="I347">
            <v>27099000</v>
          </cell>
          <cell r="J347">
            <v>55695</v>
          </cell>
          <cell r="K347">
            <v>72917000</v>
          </cell>
        </row>
        <row r="348">
          <cell r="B348">
            <v>1976</v>
          </cell>
          <cell r="E348" t="str">
            <v>NC</v>
          </cell>
          <cell r="F348">
            <v>12072</v>
          </cell>
          <cell r="G348">
            <v>17965000</v>
          </cell>
          <cell r="H348">
            <v>22110</v>
          </cell>
          <cell r="I348">
            <v>14486000</v>
          </cell>
          <cell r="J348">
            <v>34182</v>
          </cell>
          <cell r="K348">
            <v>32452000</v>
          </cell>
        </row>
        <row r="349">
          <cell r="B349">
            <v>1976</v>
          </cell>
          <cell r="E349" t="str">
            <v>ND</v>
          </cell>
          <cell r="F349">
            <v>1722</v>
          </cell>
          <cell r="G349">
            <v>2885000</v>
          </cell>
          <cell r="H349">
            <v>2810</v>
          </cell>
          <cell r="I349">
            <v>2375000</v>
          </cell>
          <cell r="J349">
            <v>4532</v>
          </cell>
          <cell r="K349">
            <v>5259000</v>
          </cell>
        </row>
        <row r="350">
          <cell r="B350">
            <v>1976</v>
          </cell>
          <cell r="E350" t="str">
            <v>OH</v>
          </cell>
          <cell r="F350">
            <v>16484</v>
          </cell>
          <cell r="G350">
            <v>30378000</v>
          </cell>
          <cell r="H350">
            <v>24694</v>
          </cell>
          <cell r="I350">
            <v>23120000</v>
          </cell>
          <cell r="J350">
            <v>41178</v>
          </cell>
          <cell r="K350">
            <v>53497000</v>
          </cell>
        </row>
        <row r="351">
          <cell r="B351">
            <v>1976</v>
          </cell>
          <cell r="E351" t="str">
            <v>OK</v>
          </cell>
          <cell r="F351">
            <v>6343</v>
          </cell>
          <cell r="G351">
            <v>9480000</v>
          </cell>
          <cell r="H351">
            <v>12301</v>
          </cell>
          <cell r="I351">
            <v>9014000</v>
          </cell>
          <cell r="J351">
            <v>18644</v>
          </cell>
          <cell r="K351">
            <v>18493000</v>
          </cell>
        </row>
        <row r="352">
          <cell r="B352">
            <v>1976</v>
          </cell>
          <cell r="E352" t="str">
            <v>OR</v>
          </cell>
          <cell r="F352">
            <v>8356</v>
          </cell>
          <cell r="G352">
            <v>13602000</v>
          </cell>
          <cell r="H352">
            <v>9231</v>
          </cell>
          <cell r="I352">
            <v>7857000</v>
          </cell>
          <cell r="J352">
            <v>17587</v>
          </cell>
          <cell r="K352">
            <v>21459000</v>
          </cell>
        </row>
        <row r="353">
          <cell r="B353">
            <v>1976</v>
          </cell>
          <cell r="E353" t="str">
            <v>PA</v>
          </cell>
          <cell r="F353">
            <v>9463</v>
          </cell>
          <cell r="G353">
            <v>16668000</v>
          </cell>
          <cell r="H353">
            <v>16608</v>
          </cell>
          <cell r="I353">
            <v>16017000</v>
          </cell>
          <cell r="J353">
            <v>26071</v>
          </cell>
          <cell r="K353">
            <v>32685000</v>
          </cell>
        </row>
        <row r="354">
          <cell r="B354">
            <v>1976</v>
          </cell>
          <cell r="E354" t="str">
            <v>RI</v>
          </cell>
          <cell r="F354">
            <v>1535</v>
          </cell>
          <cell r="G354">
            <v>2507000</v>
          </cell>
          <cell r="H354">
            <v>3288</v>
          </cell>
          <cell r="I354">
            <v>3114000</v>
          </cell>
          <cell r="J354">
            <v>4823</v>
          </cell>
          <cell r="K354">
            <v>5620000</v>
          </cell>
        </row>
        <row r="355">
          <cell r="B355">
            <v>1976</v>
          </cell>
          <cell r="E355" t="str">
            <v>SC</v>
          </cell>
          <cell r="F355">
            <v>3816</v>
          </cell>
          <cell r="G355">
            <v>7035000</v>
          </cell>
          <cell r="H355">
            <v>9170</v>
          </cell>
          <cell r="I355">
            <v>6016000</v>
          </cell>
          <cell r="J355">
            <v>12986</v>
          </cell>
          <cell r="K355">
            <v>13051000</v>
          </cell>
        </row>
        <row r="356">
          <cell r="B356">
            <v>1976</v>
          </cell>
          <cell r="E356" t="str">
            <v>SD</v>
          </cell>
          <cell r="F356">
            <v>1384</v>
          </cell>
          <cell r="G356">
            <v>2048000</v>
          </cell>
          <cell r="H356">
            <v>2251</v>
          </cell>
          <cell r="I356">
            <v>1910000</v>
          </cell>
          <cell r="J356">
            <v>3635</v>
          </cell>
          <cell r="K356">
            <v>3958000</v>
          </cell>
        </row>
        <row r="357">
          <cell r="B357">
            <v>1976</v>
          </cell>
          <cell r="E357" t="str">
            <v>TN</v>
          </cell>
          <cell r="F357">
            <v>6306</v>
          </cell>
          <cell r="G357">
            <v>9786000</v>
          </cell>
          <cell r="H357">
            <v>12359</v>
          </cell>
          <cell r="I357">
            <v>6703000</v>
          </cell>
          <cell r="J357">
            <v>18665</v>
          </cell>
          <cell r="K357">
            <v>16489000</v>
          </cell>
        </row>
        <row r="358">
          <cell r="B358">
            <v>1976</v>
          </cell>
          <cell r="E358" t="str">
            <v>TX</v>
          </cell>
          <cell r="F358">
            <v>26233</v>
          </cell>
          <cell r="G358">
            <v>40019000</v>
          </cell>
          <cell r="H358">
            <v>48283</v>
          </cell>
          <cell r="I358">
            <v>37617000</v>
          </cell>
          <cell r="J358">
            <v>74516</v>
          </cell>
          <cell r="K358">
            <v>77635000</v>
          </cell>
        </row>
        <row r="359">
          <cell r="B359">
            <v>1976</v>
          </cell>
          <cell r="E359" t="str">
            <v>UT</v>
          </cell>
          <cell r="F359">
            <v>4107</v>
          </cell>
          <cell r="G359">
            <v>4651000</v>
          </cell>
          <cell r="H359">
            <v>10834</v>
          </cell>
          <cell r="I359">
            <v>6377000</v>
          </cell>
          <cell r="J359">
            <v>14941</v>
          </cell>
          <cell r="K359">
            <v>11028000</v>
          </cell>
        </row>
        <row r="360">
          <cell r="B360">
            <v>1976</v>
          </cell>
          <cell r="E360" t="str">
            <v>VT</v>
          </cell>
          <cell r="F360">
            <v>1468</v>
          </cell>
          <cell r="G360">
            <v>1613000</v>
          </cell>
          <cell r="H360">
            <v>1842</v>
          </cell>
          <cell r="I360">
            <v>1645000</v>
          </cell>
          <cell r="J360">
            <v>3310</v>
          </cell>
          <cell r="K360">
            <v>3257000</v>
          </cell>
        </row>
        <row r="361">
          <cell r="B361">
            <v>1976</v>
          </cell>
          <cell r="E361" t="str">
            <v>VA</v>
          </cell>
          <cell r="F361">
            <v>10491</v>
          </cell>
          <cell r="G361">
            <v>17625000</v>
          </cell>
          <cell r="H361">
            <v>15895</v>
          </cell>
          <cell r="I361">
            <v>12352000</v>
          </cell>
          <cell r="J361">
            <v>26386</v>
          </cell>
          <cell r="K361">
            <v>29978000</v>
          </cell>
        </row>
        <row r="362">
          <cell r="B362">
            <v>1976</v>
          </cell>
          <cell r="E362" t="str">
            <v>WA</v>
          </cell>
          <cell r="F362">
            <v>9863</v>
          </cell>
          <cell r="G362">
            <v>16447000</v>
          </cell>
          <cell r="H362">
            <v>14803</v>
          </cell>
          <cell r="I362">
            <v>15144000</v>
          </cell>
          <cell r="J362">
            <v>24666</v>
          </cell>
          <cell r="K362">
            <v>31591000</v>
          </cell>
        </row>
        <row r="363">
          <cell r="B363">
            <v>1976</v>
          </cell>
          <cell r="E363" t="str">
            <v>WV</v>
          </cell>
          <cell r="F363">
            <v>3198</v>
          </cell>
          <cell r="G363">
            <v>5154000</v>
          </cell>
          <cell r="H363">
            <v>5382</v>
          </cell>
          <cell r="I363">
            <v>4603000</v>
          </cell>
          <cell r="J363">
            <v>8580</v>
          </cell>
          <cell r="K363">
            <v>9757000</v>
          </cell>
        </row>
        <row r="364">
          <cell r="B364">
            <v>1976</v>
          </cell>
          <cell r="E364" t="str">
            <v>WI</v>
          </cell>
          <cell r="F364">
            <v>15257</v>
          </cell>
          <cell r="G364">
            <v>21434000</v>
          </cell>
          <cell r="H364">
            <v>17213</v>
          </cell>
          <cell r="I364">
            <v>18244000</v>
          </cell>
          <cell r="J364">
            <v>32470</v>
          </cell>
          <cell r="K364">
            <v>39678000</v>
          </cell>
        </row>
        <row r="365">
          <cell r="B365">
            <v>1976</v>
          </cell>
          <cell r="E365" t="str">
            <v>WY</v>
          </cell>
          <cell r="F365">
            <v>1346</v>
          </cell>
          <cell r="G365">
            <v>1951000</v>
          </cell>
          <cell r="H365">
            <v>1651</v>
          </cell>
          <cell r="I365">
            <v>1667000</v>
          </cell>
          <cell r="J365">
            <v>2997</v>
          </cell>
          <cell r="K365">
            <v>3617000</v>
          </cell>
        </row>
        <row r="366">
          <cell r="B366">
            <v>1977</v>
          </cell>
          <cell r="E366" t="str">
            <v>US</v>
          </cell>
          <cell r="F366">
            <v>426380</v>
          </cell>
          <cell r="G366">
            <v>743414258</v>
          </cell>
          <cell r="H366">
            <v>669615</v>
          </cell>
          <cell r="I366">
            <v>637774948</v>
          </cell>
          <cell r="J366">
            <v>1095995</v>
          </cell>
          <cell r="K366">
            <v>1381189206</v>
          </cell>
        </row>
        <row r="367">
          <cell r="B367">
            <v>1977</v>
          </cell>
          <cell r="E367" t="str">
            <v>AL</v>
          </cell>
          <cell r="F367">
            <v>7711</v>
          </cell>
          <cell r="G367">
            <v>11982042</v>
          </cell>
          <cell r="H367">
            <v>13096</v>
          </cell>
          <cell r="I367">
            <v>12221536</v>
          </cell>
          <cell r="J367">
            <v>20807</v>
          </cell>
          <cell r="K367">
            <v>24203578</v>
          </cell>
        </row>
        <row r="368">
          <cell r="B368">
            <v>1977</v>
          </cell>
          <cell r="E368" t="str">
            <v>AK</v>
          </cell>
          <cell r="F368">
            <v>1096</v>
          </cell>
          <cell r="G368">
            <v>2853783</v>
          </cell>
          <cell r="H368">
            <v>1207</v>
          </cell>
          <cell r="I368">
            <v>2471278</v>
          </cell>
          <cell r="J368">
            <v>2303</v>
          </cell>
          <cell r="K368">
            <v>5325061</v>
          </cell>
        </row>
        <row r="369">
          <cell r="B369">
            <v>1977</v>
          </cell>
          <cell r="E369" t="str">
            <v>AZ</v>
          </cell>
          <cell r="F369">
            <v>6212</v>
          </cell>
          <cell r="G369">
            <v>12484298</v>
          </cell>
          <cell r="H369">
            <v>12090</v>
          </cell>
          <cell r="I369">
            <v>9588738</v>
          </cell>
          <cell r="J369">
            <v>18302</v>
          </cell>
          <cell r="K369">
            <v>22073036</v>
          </cell>
        </row>
        <row r="370">
          <cell r="B370">
            <v>1977</v>
          </cell>
          <cell r="E370" t="str">
            <v>AR</v>
          </cell>
          <cell r="F370">
            <v>3569</v>
          </cell>
          <cell r="G370">
            <v>5658838</v>
          </cell>
          <cell r="H370">
            <v>5855</v>
          </cell>
          <cell r="I370">
            <v>4154594</v>
          </cell>
          <cell r="J370">
            <v>9424</v>
          </cell>
          <cell r="K370">
            <v>9813432</v>
          </cell>
        </row>
        <row r="371">
          <cell r="B371">
            <v>1977</v>
          </cell>
          <cell r="E371" t="str">
            <v>CA</v>
          </cell>
          <cell r="F371">
            <v>50266</v>
          </cell>
          <cell r="G371">
            <v>102525159</v>
          </cell>
          <cell r="H371">
            <v>77236</v>
          </cell>
          <cell r="I371">
            <v>95038371</v>
          </cell>
          <cell r="J371">
            <v>127502</v>
          </cell>
          <cell r="K371">
            <v>197563530</v>
          </cell>
        </row>
        <row r="372">
          <cell r="B372">
            <v>1977</v>
          </cell>
          <cell r="E372" t="str">
            <v>CO</v>
          </cell>
          <cell r="F372">
            <v>9302</v>
          </cell>
          <cell r="G372">
            <v>14017145</v>
          </cell>
          <cell r="H372">
            <v>9626</v>
          </cell>
          <cell r="I372">
            <v>11217149</v>
          </cell>
          <cell r="J372">
            <v>18928</v>
          </cell>
          <cell r="K372">
            <v>25234294</v>
          </cell>
        </row>
        <row r="373">
          <cell r="B373">
            <v>1977</v>
          </cell>
          <cell r="E373" t="str">
            <v>CT</v>
          </cell>
          <cell r="F373">
            <v>3740</v>
          </cell>
          <cell r="G373">
            <v>5769627</v>
          </cell>
          <cell r="H373">
            <v>5714</v>
          </cell>
          <cell r="I373">
            <v>5848689</v>
          </cell>
          <cell r="J373">
            <v>9454</v>
          </cell>
          <cell r="K373">
            <v>11618316</v>
          </cell>
        </row>
        <row r="374">
          <cell r="B374">
            <v>1977</v>
          </cell>
          <cell r="E374" t="str">
            <v>DE</v>
          </cell>
          <cell r="F374">
            <v>1301</v>
          </cell>
          <cell r="G374">
            <v>2190591</v>
          </cell>
          <cell r="H374">
            <v>4026</v>
          </cell>
          <cell r="I374">
            <v>3480922</v>
          </cell>
          <cell r="J374">
            <v>5327</v>
          </cell>
          <cell r="K374">
            <v>5671513</v>
          </cell>
        </row>
        <row r="375">
          <cell r="B375">
            <v>1977</v>
          </cell>
          <cell r="E375" t="str">
            <v>DC</v>
          </cell>
          <cell r="F375">
            <v>1579</v>
          </cell>
          <cell r="G375">
            <v>3198244</v>
          </cell>
          <cell r="H375">
            <v>2078</v>
          </cell>
          <cell r="I375">
            <v>2411512</v>
          </cell>
          <cell r="J375">
            <v>3657</v>
          </cell>
          <cell r="K375">
            <v>5609756</v>
          </cell>
        </row>
        <row r="376">
          <cell r="B376">
            <v>1977</v>
          </cell>
          <cell r="E376" t="str">
            <v>FL</v>
          </cell>
          <cell r="F376">
            <v>13085</v>
          </cell>
          <cell r="G376">
            <v>23828862</v>
          </cell>
          <cell r="H376">
            <v>23136</v>
          </cell>
          <cell r="I376">
            <v>21478865</v>
          </cell>
          <cell r="J376">
            <v>36221</v>
          </cell>
          <cell r="K376">
            <v>45307727</v>
          </cell>
        </row>
        <row r="377">
          <cell r="B377">
            <v>1977</v>
          </cell>
          <cell r="E377" t="str">
            <v>GA</v>
          </cell>
          <cell r="F377">
            <v>7727</v>
          </cell>
          <cell r="G377">
            <v>11736705</v>
          </cell>
          <cell r="H377">
            <v>17651</v>
          </cell>
          <cell r="I377">
            <v>15513613</v>
          </cell>
          <cell r="J377">
            <v>25378</v>
          </cell>
          <cell r="K377">
            <v>27250318</v>
          </cell>
        </row>
        <row r="378">
          <cell r="B378">
            <v>1977</v>
          </cell>
          <cell r="E378" t="str">
            <v>HI</v>
          </cell>
          <cell r="F378">
            <v>2487</v>
          </cell>
          <cell r="G378">
            <v>2303624</v>
          </cell>
          <cell r="H378">
            <v>3320</v>
          </cell>
          <cell r="I378">
            <v>4143910</v>
          </cell>
          <cell r="J378">
            <v>5807</v>
          </cell>
          <cell r="K378">
            <v>6447534</v>
          </cell>
        </row>
        <row r="379">
          <cell r="B379">
            <v>1977</v>
          </cell>
          <cell r="E379" t="str">
            <v>ID</v>
          </cell>
          <cell r="F379">
            <v>2003</v>
          </cell>
          <cell r="G379">
            <v>2759971</v>
          </cell>
          <cell r="H379">
            <v>3160</v>
          </cell>
          <cell r="I379">
            <v>2815086</v>
          </cell>
          <cell r="J379">
            <v>5163</v>
          </cell>
          <cell r="K379">
            <v>5575057</v>
          </cell>
        </row>
        <row r="380">
          <cell r="B380">
            <v>1977</v>
          </cell>
          <cell r="E380" t="str">
            <v>IL</v>
          </cell>
          <cell r="F380">
            <v>20343</v>
          </cell>
          <cell r="G380">
            <v>36918292</v>
          </cell>
          <cell r="H380">
            <v>31380</v>
          </cell>
          <cell r="I380">
            <v>34158899</v>
          </cell>
          <cell r="J380">
            <v>51723</v>
          </cell>
          <cell r="K380">
            <v>71077191</v>
          </cell>
        </row>
        <row r="381">
          <cell r="B381">
            <v>1977</v>
          </cell>
          <cell r="E381" t="str">
            <v>IN</v>
          </cell>
          <cell r="F381">
            <v>10291</v>
          </cell>
          <cell r="G381">
            <v>19679649</v>
          </cell>
          <cell r="H381">
            <v>17931</v>
          </cell>
          <cell r="I381">
            <v>19304856</v>
          </cell>
          <cell r="J381">
            <v>28222</v>
          </cell>
          <cell r="K381">
            <v>38984505</v>
          </cell>
        </row>
        <row r="382">
          <cell r="B382">
            <v>1977</v>
          </cell>
          <cell r="E382" t="str">
            <v>IA</v>
          </cell>
          <cell r="F382">
            <v>6802</v>
          </cell>
          <cell r="G382">
            <v>12443027</v>
          </cell>
          <cell r="H382">
            <v>11481</v>
          </cell>
          <cell r="I382">
            <v>13769173</v>
          </cell>
          <cell r="J382">
            <v>18283</v>
          </cell>
          <cell r="K382">
            <v>26212200</v>
          </cell>
        </row>
        <row r="383">
          <cell r="B383">
            <v>1977</v>
          </cell>
          <cell r="E383" t="str">
            <v>KS</v>
          </cell>
          <cell r="F383">
            <v>7073</v>
          </cell>
          <cell r="G383">
            <v>11498095</v>
          </cell>
          <cell r="H383">
            <v>9977</v>
          </cell>
          <cell r="I383">
            <v>8207534</v>
          </cell>
          <cell r="J383">
            <v>17050</v>
          </cell>
          <cell r="K383">
            <v>19705629</v>
          </cell>
        </row>
        <row r="384">
          <cell r="B384">
            <v>1977</v>
          </cell>
          <cell r="E384" t="str">
            <v>KY</v>
          </cell>
          <cell r="F384">
            <v>5465</v>
          </cell>
          <cell r="G384">
            <v>9269135</v>
          </cell>
          <cell r="H384">
            <v>11092</v>
          </cell>
          <cell r="I384">
            <v>8251550</v>
          </cell>
          <cell r="J384">
            <v>16557</v>
          </cell>
          <cell r="K384">
            <v>17520685</v>
          </cell>
        </row>
        <row r="385">
          <cell r="B385">
            <v>1977</v>
          </cell>
          <cell r="E385" t="str">
            <v>LA</v>
          </cell>
          <cell r="F385">
            <v>6938</v>
          </cell>
          <cell r="G385">
            <v>10888590</v>
          </cell>
          <cell r="H385">
            <v>10899</v>
          </cell>
          <cell r="I385">
            <v>8011079</v>
          </cell>
          <cell r="J385">
            <v>17837</v>
          </cell>
          <cell r="K385">
            <v>18899669</v>
          </cell>
        </row>
        <row r="386">
          <cell r="B386">
            <v>1977</v>
          </cell>
          <cell r="E386" t="str">
            <v>ME</v>
          </cell>
          <cell r="F386">
            <v>1470</v>
          </cell>
          <cell r="G386">
            <v>2118525</v>
          </cell>
          <cell r="H386">
            <v>2994</v>
          </cell>
          <cell r="I386">
            <v>1946623</v>
          </cell>
          <cell r="J386">
            <v>4464</v>
          </cell>
          <cell r="K386">
            <v>4065148</v>
          </cell>
        </row>
        <row r="387">
          <cell r="B387">
            <v>1977</v>
          </cell>
          <cell r="E387" t="str">
            <v>MD</v>
          </cell>
          <cell r="F387">
            <v>12407</v>
          </cell>
          <cell r="G387">
            <v>18671198</v>
          </cell>
          <cell r="H387">
            <v>15357</v>
          </cell>
          <cell r="I387">
            <v>12211813</v>
          </cell>
          <cell r="J387">
            <v>27764</v>
          </cell>
          <cell r="K387">
            <v>30883011</v>
          </cell>
        </row>
        <row r="388">
          <cell r="B388">
            <v>1977</v>
          </cell>
          <cell r="E388" t="str">
            <v>MA</v>
          </cell>
          <cell r="F388">
            <v>6022</v>
          </cell>
          <cell r="G388">
            <v>9588707</v>
          </cell>
          <cell r="H388">
            <v>8510</v>
          </cell>
          <cell r="I388">
            <v>8724886</v>
          </cell>
          <cell r="J388">
            <v>14532</v>
          </cell>
          <cell r="K388">
            <v>18313593</v>
          </cell>
        </row>
        <row r="389">
          <cell r="B389">
            <v>1977</v>
          </cell>
          <cell r="E389" t="str">
            <v>MI</v>
          </cell>
          <cell r="F389">
            <v>20175</v>
          </cell>
          <cell r="G389">
            <v>37322149</v>
          </cell>
          <cell r="H389">
            <v>34466</v>
          </cell>
          <cell r="I389">
            <v>37786777</v>
          </cell>
          <cell r="J389">
            <v>54641</v>
          </cell>
          <cell r="K389">
            <v>75108926</v>
          </cell>
        </row>
        <row r="390">
          <cell r="B390">
            <v>1977</v>
          </cell>
          <cell r="E390" t="str">
            <v>MN</v>
          </cell>
          <cell r="F390">
            <v>9692</v>
          </cell>
          <cell r="G390">
            <v>18040067</v>
          </cell>
          <cell r="H390">
            <v>12453</v>
          </cell>
          <cell r="I390">
            <v>13011961</v>
          </cell>
          <cell r="J390">
            <v>22145</v>
          </cell>
          <cell r="K390">
            <v>31052028</v>
          </cell>
        </row>
        <row r="391">
          <cell r="B391">
            <v>1977</v>
          </cell>
          <cell r="E391" t="str">
            <v>MS</v>
          </cell>
          <cell r="F391">
            <v>5553</v>
          </cell>
          <cell r="G391">
            <v>8731737</v>
          </cell>
          <cell r="H391">
            <v>10324</v>
          </cell>
          <cell r="I391">
            <v>7047489</v>
          </cell>
          <cell r="J391">
            <v>15877</v>
          </cell>
          <cell r="K391">
            <v>15779226</v>
          </cell>
        </row>
        <row r="392">
          <cell r="B392">
            <v>1977</v>
          </cell>
          <cell r="E392" t="str">
            <v>MO</v>
          </cell>
          <cell r="F392">
            <v>10011</v>
          </cell>
          <cell r="G392">
            <v>15852342</v>
          </cell>
          <cell r="H392">
            <v>10283</v>
          </cell>
          <cell r="I392">
            <v>7454411</v>
          </cell>
          <cell r="J392">
            <v>20294</v>
          </cell>
          <cell r="K392">
            <v>23306753</v>
          </cell>
        </row>
        <row r="393">
          <cell r="B393">
            <v>1977</v>
          </cell>
          <cell r="E393" t="str">
            <v>MT</v>
          </cell>
          <cell r="F393">
            <v>1624</v>
          </cell>
          <cell r="G393">
            <v>2584699</v>
          </cell>
          <cell r="H393">
            <v>2081</v>
          </cell>
          <cell r="I393">
            <v>2639292</v>
          </cell>
          <cell r="J393">
            <v>3705</v>
          </cell>
          <cell r="K393">
            <v>5223991</v>
          </cell>
        </row>
        <row r="394">
          <cell r="B394">
            <v>1977</v>
          </cell>
          <cell r="E394" t="str">
            <v>NE</v>
          </cell>
          <cell r="F394">
            <v>3747</v>
          </cell>
          <cell r="G394">
            <v>6160630</v>
          </cell>
          <cell r="H394">
            <v>6589</v>
          </cell>
          <cell r="I394">
            <v>4088454</v>
          </cell>
          <cell r="J394">
            <v>10336</v>
          </cell>
          <cell r="K394">
            <v>10249084</v>
          </cell>
        </row>
        <row r="395">
          <cell r="B395">
            <v>1977</v>
          </cell>
          <cell r="E395" t="str">
            <v>NV</v>
          </cell>
          <cell r="F395">
            <v>1091</v>
          </cell>
          <cell r="G395">
            <v>1833883</v>
          </cell>
          <cell r="H395">
            <v>2032</v>
          </cell>
          <cell r="I395">
            <v>2156491</v>
          </cell>
          <cell r="J395">
            <v>3123</v>
          </cell>
          <cell r="K395">
            <v>3990374</v>
          </cell>
        </row>
        <row r="396">
          <cell r="B396">
            <v>1977</v>
          </cell>
          <cell r="E396" t="str">
            <v>NH</v>
          </cell>
          <cell r="F396">
            <v>1313</v>
          </cell>
          <cell r="G396">
            <v>1712559</v>
          </cell>
          <cell r="H396">
            <v>2580</v>
          </cell>
          <cell r="I396">
            <v>1989821</v>
          </cell>
          <cell r="J396">
            <v>3893</v>
          </cell>
          <cell r="K396">
            <v>3702380</v>
          </cell>
        </row>
        <row r="397">
          <cell r="B397">
            <v>1977</v>
          </cell>
          <cell r="E397" t="str">
            <v>NJ</v>
          </cell>
          <cell r="F397">
            <v>9296</v>
          </cell>
          <cell r="G397">
            <v>17891837</v>
          </cell>
          <cell r="H397">
            <v>14214</v>
          </cell>
          <cell r="I397">
            <v>13807831</v>
          </cell>
          <cell r="J397">
            <v>23510</v>
          </cell>
          <cell r="K397">
            <v>31699668</v>
          </cell>
        </row>
        <row r="398">
          <cell r="B398">
            <v>1977</v>
          </cell>
          <cell r="E398" t="str">
            <v>NM</v>
          </cell>
          <cell r="F398">
            <v>2738</v>
          </cell>
          <cell r="G398">
            <v>4688418</v>
          </cell>
          <cell r="H398">
            <v>7081</v>
          </cell>
          <cell r="I398">
            <v>5930075</v>
          </cell>
          <cell r="J398">
            <v>9819</v>
          </cell>
          <cell r="K398">
            <v>10618493</v>
          </cell>
        </row>
        <row r="399">
          <cell r="B399">
            <v>1977</v>
          </cell>
          <cell r="E399" t="str">
            <v>NY</v>
          </cell>
          <cell r="F399">
            <v>28330</v>
          </cell>
          <cell r="G399">
            <v>49920797</v>
          </cell>
          <cell r="H399">
            <v>29399</v>
          </cell>
          <cell r="I399">
            <v>28291342</v>
          </cell>
          <cell r="J399">
            <v>57729</v>
          </cell>
          <cell r="K399">
            <v>78212139</v>
          </cell>
        </row>
        <row r="400">
          <cell r="B400">
            <v>1977</v>
          </cell>
          <cell r="E400" t="str">
            <v>NC</v>
          </cell>
          <cell r="F400">
            <v>14568</v>
          </cell>
          <cell r="G400">
            <v>22231945</v>
          </cell>
          <cell r="H400">
            <v>22682</v>
          </cell>
          <cell r="I400">
            <v>16051631</v>
          </cell>
          <cell r="J400">
            <v>37250</v>
          </cell>
          <cell r="K400">
            <v>38283576</v>
          </cell>
        </row>
        <row r="401">
          <cell r="B401">
            <v>1977</v>
          </cell>
          <cell r="E401" t="str">
            <v>ND</v>
          </cell>
          <cell r="F401">
            <v>1810</v>
          </cell>
          <cell r="G401">
            <v>3181804</v>
          </cell>
          <cell r="H401">
            <v>2674</v>
          </cell>
          <cell r="I401">
            <v>2375823</v>
          </cell>
          <cell r="J401">
            <v>4484</v>
          </cell>
          <cell r="K401">
            <v>5557627</v>
          </cell>
        </row>
        <row r="402">
          <cell r="B402">
            <v>1977</v>
          </cell>
          <cell r="E402" t="str">
            <v>OH</v>
          </cell>
          <cell r="F402">
            <v>16731</v>
          </cell>
          <cell r="G402">
            <v>32374492</v>
          </cell>
          <cell r="H402">
            <v>29128</v>
          </cell>
          <cell r="I402">
            <v>24777698</v>
          </cell>
          <cell r="J402">
            <v>45859</v>
          </cell>
          <cell r="K402">
            <v>57152190</v>
          </cell>
        </row>
        <row r="403">
          <cell r="B403">
            <v>1977</v>
          </cell>
          <cell r="E403" t="str">
            <v>OK</v>
          </cell>
          <cell r="F403">
            <v>6251</v>
          </cell>
          <cell r="G403">
            <v>10067064</v>
          </cell>
          <cell r="H403">
            <v>11624</v>
          </cell>
          <cell r="I403">
            <v>9271519</v>
          </cell>
          <cell r="J403">
            <v>17875</v>
          </cell>
          <cell r="K403">
            <v>19338583</v>
          </cell>
        </row>
        <row r="404">
          <cell r="B404">
            <v>1977</v>
          </cell>
          <cell r="E404" t="str">
            <v>OR</v>
          </cell>
          <cell r="F404">
            <v>7674</v>
          </cell>
          <cell r="G404">
            <v>13662818</v>
          </cell>
          <cell r="H404">
            <v>9074</v>
          </cell>
          <cell r="I404">
            <v>8553359</v>
          </cell>
          <cell r="J404">
            <v>16748</v>
          </cell>
          <cell r="K404">
            <v>22216177</v>
          </cell>
        </row>
        <row r="405">
          <cell r="B405">
            <v>1977</v>
          </cell>
          <cell r="E405" t="str">
            <v>PA</v>
          </cell>
          <cell r="F405">
            <v>10230</v>
          </cell>
          <cell r="G405">
            <v>19257925</v>
          </cell>
          <cell r="H405">
            <v>15828</v>
          </cell>
          <cell r="I405">
            <v>15781339</v>
          </cell>
          <cell r="J405">
            <v>26058</v>
          </cell>
          <cell r="K405">
            <v>35039264</v>
          </cell>
        </row>
        <row r="406">
          <cell r="B406">
            <v>1977</v>
          </cell>
          <cell r="E406" t="str">
            <v>RI</v>
          </cell>
          <cell r="F406">
            <v>1520</v>
          </cell>
          <cell r="G406">
            <v>2438798</v>
          </cell>
          <cell r="H406">
            <v>3270</v>
          </cell>
          <cell r="I406">
            <v>3133942</v>
          </cell>
          <cell r="J406">
            <v>4790</v>
          </cell>
          <cell r="K406">
            <v>5572740</v>
          </cell>
        </row>
        <row r="407">
          <cell r="B407">
            <v>1977</v>
          </cell>
          <cell r="E407" t="str">
            <v>SC</v>
          </cell>
          <cell r="F407">
            <v>3992</v>
          </cell>
          <cell r="G407">
            <v>8168173</v>
          </cell>
          <cell r="H407">
            <v>10078</v>
          </cell>
          <cell r="I407">
            <v>7968609</v>
          </cell>
          <cell r="J407">
            <v>14070</v>
          </cell>
          <cell r="K407">
            <v>16136782</v>
          </cell>
        </row>
        <row r="408">
          <cell r="B408">
            <v>1977</v>
          </cell>
          <cell r="E408" t="str">
            <v>SD</v>
          </cell>
          <cell r="F408">
            <v>1379</v>
          </cell>
          <cell r="G408">
            <v>2070285</v>
          </cell>
          <cell r="H408">
            <v>2421</v>
          </cell>
          <cell r="I408">
            <v>2033313</v>
          </cell>
          <cell r="J408">
            <v>3800</v>
          </cell>
          <cell r="K408">
            <v>4103598</v>
          </cell>
        </row>
        <row r="409">
          <cell r="B409">
            <v>1977</v>
          </cell>
          <cell r="E409" t="str">
            <v>TN</v>
          </cell>
          <cell r="F409">
            <v>6446</v>
          </cell>
          <cell r="G409">
            <v>9921319</v>
          </cell>
          <cell r="H409">
            <v>13225</v>
          </cell>
          <cell r="I409">
            <v>9428666</v>
          </cell>
          <cell r="J409">
            <v>19671</v>
          </cell>
          <cell r="K409">
            <v>19349985</v>
          </cell>
        </row>
        <row r="410">
          <cell r="B410">
            <v>1977</v>
          </cell>
          <cell r="E410" t="str">
            <v>TX</v>
          </cell>
          <cell r="F410">
            <v>27276</v>
          </cell>
          <cell r="G410">
            <v>43546307</v>
          </cell>
          <cell r="H410">
            <v>51237</v>
          </cell>
          <cell r="I410">
            <v>42750413</v>
          </cell>
          <cell r="J410">
            <v>78513</v>
          </cell>
          <cell r="K410">
            <v>86296720</v>
          </cell>
        </row>
        <row r="411">
          <cell r="B411">
            <v>1977</v>
          </cell>
          <cell r="E411" t="str">
            <v>UT</v>
          </cell>
          <cell r="F411">
            <v>5472</v>
          </cell>
          <cell r="G411">
            <v>6201061</v>
          </cell>
          <cell r="H411">
            <v>7618</v>
          </cell>
          <cell r="I411">
            <v>6008718</v>
          </cell>
          <cell r="J411">
            <v>13090</v>
          </cell>
          <cell r="K411">
            <v>12209779</v>
          </cell>
        </row>
        <row r="412">
          <cell r="B412">
            <v>1977</v>
          </cell>
          <cell r="E412" t="str">
            <v>VT</v>
          </cell>
          <cell r="F412">
            <v>1138</v>
          </cell>
          <cell r="G412">
            <v>1818372</v>
          </cell>
          <cell r="H412">
            <v>2363</v>
          </cell>
          <cell r="I412">
            <v>2043788</v>
          </cell>
          <cell r="J412">
            <v>3501</v>
          </cell>
          <cell r="K412">
            <v>3862160</v>
          </cell>
        </row>
        <row r="413">
          <cell r="B413">
            <v>1977</v>
          </cell>
          <cell r="E413" t="str">
            <v>VA</v>
          </cell>
          <cell r="F413">
            <v>11657</v>
          </cell>
          <cell r="G413">
            <v>20931145</v>
          </cell>
          <cell r="H413">
            <v>17172</v>
          </cell>
          <cell r="I413">
            <v>13800401</v>
          </cell>
          <cell r="J413">
            <v>28829</v>
          </cell>
          <cell r="K413">
            <v>34731546</v>
          </cell>
        </row>
        <row r="414">
          <cell r="B414">
            <v>1977</v>
          </cell>
          <cell r="E414" t="str">
            <v>WA</v>
          </cell>
          <cell r="F414">
            <v>10148</v>
          </cell>
          <cell r="G414">
            <v>18381945</v>
          </cell>
          <cell r="H414">
            <v>15560</v>
          </cell>
          <cell r="I414">
            <v>17384763</v>
          </cell>
          <cell r="J414">
            <v>25708</v>
          </cell>
          <cell r="K414">
            <v>35766708</v>
          </cell>
        </row>
        <row r="415">
          <cell r="B415">
            <v>1977</v>
          </cell>
          <cell r="E415" t="str">
            <v>WV</v>
          </cell>
          <cell r="F415">
            <v>3277</v>
          </cell>
          <cell r="G415">
            <v>6171281</v>
          </cell>
          <cell r="H415">
            <v>6121</v>
          </cell>
          <cell r="I415">
            <v>5234893</v>
          </cell>
          <cell r="J415">
            <v>9398</v>
          </cell>
          <cell r="K415">
            <v>11406174</v>
          </cell>
        </row>
        <row r="416">
          <cell r="B416">
            <v>1977</v>
          </cell>
          <cell r="E416" t="str">
            <v>WI</v>
          </cell>
          <cell r="F416">
            <v>15113</v>
          </cell>
          <cell r="G416">
            <v>23915948</v>
          </cell>
          <cell r="H416">
            <v>18116</v>
          </cell>
          <cell r="I416">
            <v>20098698</v>
          </cell>
          <cell r="J416">
            <v>33229</v>
          </cell>
          <cell r="K416">
            <v>44014646</v>
          </cell>
        </row>
        <row r="417">
          <cell r="B417">
            <v>1977</v>
          </cell>
          <cell r="E417" t="str">
            <v>WY</v>
          </cell>
          <cell r="F417">
            <v>1239</v>
          </cell>
          <cell r="G417">
            <v>1950351</v>
          </cell>
          <cell r="H417">
            <v>2106</v>
          </cell>
          <cell r="I417">
            <v>1902755</v>
          </cell>
          <cell r="J417">
            <v>3345</v>
          </cell>
          <cell r="K417">
            <v>3853106</v>
          </cell>
        </row>
        <row r="418">
          <cell r="B418">
            <v>1978</v>
          </cell>
          <cell r="E418" t="str">
            <v>US</v>
          </cell>
          <cell r="F418">
            <v>422625</v>
          </cell>
          <cell r="G418">
            <v>773450000</v>
          </cell>
          <cell r="H418">
            <v>684591</v>
          </cell>
          <cell r="I418">
            <v>693843000</v>
          </cell>
          <cell r="J418">
            <v>1107216</v>
          </cell>
          <cell r="K418">
            <v>1467293000</v>
          </cell>
        </row>
        <row r="419">
          <cell r="B419">
            <v>1978</v>
          </cell>
          <cell r="E419" t="str">
            <v>AL</v>
          </cell>
          <cell r="F419">
            <v>7728</v>
          </cell>
          <cell r="G419">
            <v>13154000</v>
          </cell>
          <cell r="H419">
            <v>13754</v>
          </cell>
          <cell r="I419">
            <v>13344000</v>
          </cell>
          <cell r="J419">
            <v>21482</v>
          </cell>
          <cell r="K419">
            <v>26498000</v>
          </cell>
        </row>
        <row r="420">
          <cell r="B420">
            <v>1978</v>
          </cell>
          <cell r="E420" t="str">
            <v>AK</v>
          </cell>
          <cell r="F420">
            <v>689</v>
          </cell>
          <cell r="G420">
            <v>2255000</v>
          </cell>
          <cell r="H420">
            <v>1665</v>
          </cell>
          <cell r="I420">
            <v>2873000</v>
          </cell>
          <cell r="J420">
            <v>2354</v>
          </cell>
          <cell r="K420">
            <v>5129000</v>
          </cell>
        </row>
        <row r="421">
          <cell r="B421">
            <v>1978</v>
          </cell>
          <cell r="E421" t="str">
            <v>AZ</v>
          </cell>
          <cell r="F421">
            <v>6244</v>
          </cell>
          <cell r="G421">
            <v>14232000</v>
          </cell>
          <cell r="H421">
            <v>10251</v>
          </cell>
          <cell r="I421">
            <v>10116000</v>
          </cell>
          <cell r="J421">
            <v>16495</v>
          </cell>
          <cell r="K421">
            <v>24348000</v>
          </cell>
        </row>
        <row r="422">
          <cell r="B422">
            <v>1978</v>
          </cell>
          <cell r="E422" t="str">
            <v>AR</v>
          </cell>
          <cell r="F422">
            <v>3441</v>
          </cell>
          <cell r="G422">
            <v>6485000</v>
          </cell>
          <cell r="H422">
            <v>6104</v>
          </cell>
          <cell r="I422">
            <v>5173000</v>
          </cell>
          <cell r="J422">
            <v>9545</v>
          </cell>
          <cell r="K422">
            <v>11658000</v>
          </cell>
        </row>
        <row r="423">
          <cell r="B423">
            <v>1978</v>
          </cell>
          <cell r="E423" t="str">
            <v>CA</v>
          </cell>
          <cell r="F423">
            <v>47749</v>
          </cell>
          <cell r="G423">
            <v>95138000</v>
          </cell>
          <cell r="H423">
            <v>74769</v>
          </cell>
          <cell r="I423">
            <v>93570000</v>
          </cell>
          <cell r="J423">
            <v>122518</v>
          </cell>
          <cell r="K423">
            <v>188707000</v>
          </cell>
        </row>
        <row r="424">
          <cell r="B424">
            <v>1978</v>
          </cell>
          <cell r="E424" t="str">
            <v>CO</v>
          </cell>
          <cell r="F424">
            <v>11169</v>
          </cell>
          <cell r="G424">
            <v>18570000</v>
          </cell>
          <cell r="H424">
            <v>12374</v>
          </cell>
          <cell r="I424">
            <v>14431000</v>
          </cell>
          <cell r="J424">
            <v>23543</v>
          </cell>
          <cell r="K424">
            <v>33001000</v>
          </cell>
        </row>
        <row r="425">
          <cell r="B425">
            <v>1978</v>
          </cell>
          <cell r="E425" t="str">
            <v>CT</v>
          </cell>
          <cell r="F425">
            <v>4056</v>
          </cell>
          <cell r="G425">
            <v>6790000</v>
          </cell>
          <cell r="H425">
            <v>6254</v>
          </cell>
          <cell r="I425">
            <v>7105000</v>
          </cell>
          <cell r="J425">
            <v>10310</v>
          </cell>
          <cell r="K425">
            <v>13895000</v>
          </cell>
        </row>
        <row r="426">
          <cell r="B426">
            <v>1978</v>
          </cell>
          <cell r="E426" t="str">
            <v>DE</v>
          </cell>
          <cell r="F426">
            <v>1258</v>
          </cell>
          <cell r="G426">
            <v>2331000</v>
          </cell>
          <cell r="H426">
            <v>3017</v>
          </cell>
          <cell r="I426">
            <v>2865000</v>
          </cell>
          <cell r="J426">
            <v>4275</v>
          </cell>
          <cell r="K426">
            <v>5196000</v>
          </cell>
        </row>
        <row r="427">
          <cell r="B427">
            <v>1978</v>
          </cell>
          <cell r="E427" t="str">
            <v>DC</v>
          </cell>
          <cell r="F427">
            <v>675</v>
          </cell>
          <cell r="G427">
            <v>1939000</v>
          </cell>
          <cell r="H427">
            <v>941</v>
          </cell>
          <cell r="I427">
            <v>1498000</v>
          </cell>
          <cell r="J427">
            <v>1616</v>
          </cell>
          <cell r="K427">
            <v>3436000</v>
          </cell>
        </row>
        <row r="428">
          <cell r="B428">
            <v>1978</v>
          </cell>
          <cell r="E428" t="str">
            <v>FL</v>
          </cell>
          <cell r="F428">
            <v>15150</v>
          </cell>
          <cell r="G428">
            <v>26571000</v>
          </cell>
          <cell r="H428">
            <v>25966</v>
          </cell>
          <cell r="I428">
            <v>23987000</v>
          </cell>
          <cell r="J428">
            <v>41116</v>
          </cell>
          <cell r="K428">
            <v>50558000</v>
          </cell>
        </row>
        <row r="429">
          <cell r="B429">
            <v>1978</v>
          </cell>
          <cell r="E429" t="str">
            <v>GA</v>
          </cell>
          <cell r="F429">
            <v>7833</v>
          </cell>
          <cell r="G429">
            <v>13480000</v>
          </cell>
          <cell r="H429">
            <v>16893</v>
          </cell>
          <cell r="I429">
            <v>15387000</v>
          </cell>
          <cell r="J429">
            <v>24726</v>
          </cell>
          <cell r="K429">
            <v>28867000</v>
          </cell>
        </row>
        <row r="430">
          <cell r="B430">
            <v>1978</v>
          </cell>
          <cell r="E430" t="str">
            <v>HI</v>
          </cell>
          <cell r="F430">
            <v>2188</v>
          </cell>
          <cell r="G430">
            <v>4158000</v>
          </cell>
          <cell r="H430">
            <v>3358</v>
          </cell>
          <cell r="I430">
            <v>4301000</v>
          </cell>
          <cell r="J430">
            <v>5546</v>
          </cell>
          <cell r="K430">
            <v>8459000</v>
          </cell>
        </row>
        <row r="431">
          <cell r="B431">
            <v>1978</v>
          </cell>
          <cell r="E431" t="str">
            <v>ID</v>
          </cell>
          <cell r="F431">
            <v>1895</v>
          </cell>
          <cell r="G431">
            <v>2741000</v>
          </cell>
          <cell r="H431">
            <v>3581</v>
          </cell>
          <cell r="I431">
            <v>3184000</v>
          </cell>
          <cell r="J431">
            <v>5476</v>
          </cell>
          <cell r="K431">
            <v>5925000</v>
          </cell>
        </row>
        <row r="432">
          <cell r="B432">
            <v>1978</v>
          </cell>
          <cell r="E432" t="str">
            <v>IL</v>
          </cell>
          <cell r="F432">
            <v>23965</v>
          </cell>
          <cell r="G432">
            <v>39428000</v>
          </cell>
          <cell r="H432">
            <v>35269</v>
          </cell>
          <cell r="I432">
            <v>38659000</v>
          </cell>
          <cell r="J432">
            <v>59234</v>
          </cell>
          <cell r="K432">
            <v>78087000</v>
          </cell>
        </row>
        <row r="433">
          <cell r="B433">
            <v>1978</v>
          </cell>
          <cell r="E433" t="str">
            <v>IN</v>
          </cell>
          <cell r="F433">
            <v>10544</v>
          </cell>
          <cell r="G433">
            <v>20134000</v>
          </cell>
          <cell r="H433">
            <v>19366</v>
          </cell>
          <cell r="I433">
            <v>21835000</v>
          </cell>
          <cell r="J433">
            <v>29910</v>
          </cell>
          <cell r="K433">
            <v>41969000</v>
          </cell>
        </row>
        <row r="434">
          <cell r="B434">
            <v>1978</v>
          </cell>
          <cell r="E434" t="str">
            <v>IA</v>
          </cell>
          <cell r="F434">
            <v>6712</v>
          </cell>
          <cell r="G434">
            <v>13442000</v>
          </cell>
          <cell r="H434">
            <v>12337</v>
          </cell>
          <cell r="I434">
            <v>13096000</v>
          </cell>
          <cell r="J434">
            <v>19049</v>
          </cell>
          <cell r="K434">
            <v>26537000</v>
          </cell>
        </row>
        <row r="435">
          <cell r="B435">
            <v>1978</v>
          </cell>
          <cell r="E435" t="str">
            <v>KS</v>
          </cell>
          <cell r="F435">
            <v>7014</v>
          </cell>
          <cell r="G435">
            <v>11675000</v>
          </cell>
          <cell r="H435">
            <v>10286</v>
          </cell>
          <cell r="I435">
            <v>9109000</v>
          </cell>
          <cell r="J435">
            <v>17300</v>
          </cell>
          <cell r="K435">
            <v>20784000</v>
          </cell>
        </row>
        <row r="436">
          <cell r="B436">
            <v>1978</v>
          </cell>
          <cell r="E436" t="str">
            <v>KY</v>
          </cell>
          <cell r="F436">
            <v>5471</v>
          </cell>
          <cell r="G436">
            <v>9636000</v>
          </cell>
          <cell r="H436">
            <v>12162</v>
          </cell>
          <cell r="I436">
            <v>10409000</v>
          </cell>
          <cell r="J436">
            <v>17633</v>
          </cell>
          <cell r="K436">
            <v>20044000</v>
          </cell>
        </row>
        <row r="437">
          <cell r="B437">
            <v>1978</v>
          </cell>
          <cell r="E437" t="str">
            <v>LA</v>
          </cell>
          <cell r="F437">
            <v>6517</v>
          </cell>
          <cell r="G437">
            <v>10397000</v>
          </cell>
          <cell r="H437">
            <v>10164</v>
          </cell>
          <cell r="I437">
            <v>8656000</v>
          </cell>
          <cell r="J437">
            <v>16681</v>
          </cell>
          <cell r="K437">
            <v>19052000</v>
          </cell>
        </row>
        <row r="438">
          <cell r="B438">
            <v>1978</v>
          </cell>
          <cell r="E438" t="str">
            <v>ME</v>
          </cell>
          <cell r="F438">
            <v>1458</v>
          </cell>
          <cell r="G438">
            <v>2128000</v>
          </cell>
          <cell r="H438">
            <v>2981</v>
          </cell>
          <cell r="I438">
            <v>2674000</v>
          </cell>
          <cell r="J438">
            <v>4439</v>
          </cell>
          <cell r="K438">
            <v>4802000</v>
          </cell>
        </row>
        <row r="439">
          <cell r="B439">
            <v>1978</v>
          </cell>
          <cell r="E439" t="str">
            <v>MD</v>
          </cell>
          <cell r="F439">
            <v>12090</v>
          </cell>
          <cell r="G439">
            <v>19270000</v>
          </cell>
          <cell r="H439">
            <v>14948</v>
          </cell>
          <cell r="I439">
            <v>13133000</v>
          </cell>
          <cell r="J439">
            <v>27038</v>
          </cell>
          <cell r="K439">
            <v>32403000</v>
          </cell>
        </row>
        <row r="440">
          <cell r="B440">
            <v>1978</v>
          </cell>
          <cell r="E440" t="str">
            <v>MA</v>
          </cell>
          <cell r="F440">
            <v>6668</v>
          </cell>
          <cell r="G440">
            <v>10255000</v>
          </cell>
          <cell r="H440">
            <v>10078</v>
          </cell>
          <cell r="I440">
            <v>10463000</v>
          </cell>
          <cell r="J440">
            <v>16746</v>
          </cell>
          <cell r="K440">
            <v>20717000</v>
          </cell>
        </row>
        <row r="441">
          <cell r="B441">
            <v>1978</v>
          </cell>
          <cell r="E441" t="str">
            <v>MI</v>
          </cell>
          <cell r="F441">
            <v>18271</v>
          </cell>
          <cell r="G441">
            <v>35726000</v>
          </cell>
          <cell r="H441">
            <v>36700</v>
          </cell>
          <cell r="I441">
            <v>42680000</v>
          </cell>
          <cell r="J441">
            <v>54971</v>
          </cell>
          <cell r="K441">
            <v>78406000</v>
          </cell>
        </row>
        <row r="442">
          <cell r="B442">
            <v>1978</v>
          </cell>
          <cell r="E442" t="str">
            <v>MN</v>
          </cell>
          <cell r="F442">
            <v>9705</v>
          </cell>
          <cell r="G442">
            <v>19277000</v>
          </cell>
          <cell r="H442">
            <v>12636</v>
          </cell>
          <cell r="I442">
            <v>14105000</v>
          </cell>
          <cell r="J442">
            <v>22341</v>
          </cell>
          <cell r="K442">
            <v>33382000</v>
          </cell>
        </row>
        <row r="443">
          <cell r="B443">
            <v>1978</v>
          </cell>
          <cell r="E443" t="str">
            <v>MS</v>
          </cell>
          <cell r="F443">
            <v>4644</v>
          </cell>
          <cell r="G443">
            <v>7517000</v>
          </cell>
          <cell r="H443">
            <v>9583</v>
          </cell>
          <cell r="I443">
            <v>7296000</v>
          </cell>
          <cell r="J443">
            <v>14227</v>
          </cell>
          <cell r="K443">
            <v>14814000</v>
          </cell>
        </row>
        <row r="444">
          <cell r="B444">
            <v>1978</v>
          </cell>
          <cell r="E444" t="str">
            <v>MO</v>
          </cell>
          <cell r="F444">
            <v>9541</v>
          </cell>
          <cell r="G444">
            <v>16096000</v>
          </cell>
          <cell r="H444">
            <v>10140</v>
          </cell>
          <cell r="I444">
            <v>8075000</v>
          </cell>
          <cell r="J444">
            <v>19681</v>
          </cell>
          <cell r="K444">
            <v>24171000</v>
          </cell>
        </row>
        <row r="445">
          <cell r="B445">
            <v>1978</v>
          </cell>
          <cell r="E445" t="str">
            <v>MT</v>
          </cell>
          <cell r="F445">
            <v>1484</v>
          </cell>
          <cell r="G445">
            <v>2562000</v>
          </cell>
          <cell r="H445">
            <v>2333</v>
          </cell>
          <cell r="I445">
            <v>2841000</v>
          </cell>
          <cell r="J445">
            <v>3817</v>
          </cell>
          <cell r="K445">
            <v>5403000</v>
          </cell>
        </row>
        <row r="446">
          <cell r="B446">
            <v>1978</v>
          </cell>
          <cell r="E446" t="str">
            <v>NE</v>
          </cell>
          <cell r="F446">
            <v>3863</v>
          </cell>
          <cell r="G446">
            <v>6681000</v>
          </cell>
          <cell r="H446">
            <v>8479</v>
          </cell>
          <cell r="I446">
            <v>5818000</v>
          </cell>
          <cell r="J446">
            <v>12342</v>
          </cell>
          <cell r="K446">
            <v>12499000</v>
          </cell>
        </row>
        <row r="447">
          <cell r="B447">
            <v>1978</v>
          </cell>
          <cell r="E447" t="str">
            <v>NV</v>
          </cell>
          <cell r="F447">
            <v>1102</v>
          </cell>
          <cell r="G447">
            <v>2004000</v>
          </cell>
          <cell r="H447">
            <v>2183</v>
          </cell>
          <cell r="I447">
            <v>2549000</v>
          </cell>
          <cell r="J447">
            <v>3285</v>
          </cell>
          <cell r="K447">
            <v>4553000</v>
          </cell>
        </row>
        <row r="448">
          <cell r="B448">
            <v>1978</v>
          </cell>
          <cell r="E448" t="str">
            <v>NH</v>
          </cell>
          <cell r="F448">
            <v>1285</v>
          </cell>
          <cell r="G448">
            <v>1826000</v>
          </cell>
          <cell r="H448">
            <v>2514</v>
          </cell>
          <cell r="I448">
            <v>2198000</v>
          </cell>
          <cell r="J448">
            <v>3799</v>
          </cell>
          <cell r="K448">
            <v>4025000</v>
          </cell>
        </row>
        <row r="449">
          <cell r="B449">
            <v>1978</v>
          </cell>
          <cell r="E449" t="str">
            <v>NJ</v>
          </cell>
          <cell r="F449">
            <v>8592</v>
          </cell>
          <cell r="G449">
            <v>18719000</v>
          </cell>
          <cell r="H449">
            <v>15512</v>
          </cell>
          <cell r="I449">
            <v>15406000</v>
          </cell>
          <cell r="J449">
            <v>24104</v>
          </cell>
          <cell r="K449">
            <v>34125000</v>
          </cell>
        </row>
        <row r="450">
          <cell r="B450">
            <v>1978</v>
          </cell>
          <cell r="E450" t="str">
            <v>NM</v>
          </cell>
          <cell r="F450">
            <v>2733</v>
          </cell>
          <cell r="G450">
            <v>4768000</v>
          </cell>
          <cell r="H450">
            <v>7449</v>
          </cell>
          <cell r="I450">
            <v>6717000</v>
          </cell>
          <cell r="J450">
            <v>10182</v>
          </cell>
          <cell r="K450">
            <v>11485000</v>
          </cell>
        </row>
        <row r="451">
          <cell r="B451">
            <v>1978</v>
          </cell>
          <cell r="E451" t="str">
            <v>NY</v>
          </cell>
          <cell r="F451">
            <v>26212</v>
          </cell>
          <cell r="G451">
            <v>52169000</v>
          </cell>
          <cell r="H451">
            <v>25715</v>
          </cell>
          <cell r="I451">
            <v>29306000</v>
          </cell>
          <cell r="J451">
            <v>51927</v>
          </cell>
          <cell r="K451">
            <v>81475000</v>
          </cell>
        </row>
        <row r="452">
          <cell r="B452">
            <v>1978</v>
          </cell>
          <cell r="E452" t="str">
            <v>NC</v>
          </cell>
          <cell r="F452">
            <v>13234</v>
          </cell>
          <cell r="G452">
            <v>22413000</v>
          </cell>
          <cell r="H452">
            <v>20107</v>
          </cell>
          <cell r="I452">
            <v>19535000</v>
          </cell>
          <cell r="J452">
            <v>33341</v>
          </cell>
          <cell r="K452">
            <v>41948000</v>
          </cell>
        </row>
        <row r="453">
          <cell r="B453">
            <v>1978</v>
          </cell>
          <cell r="E453" t="str">
            <v>ND</v>
          </cell>
          <cell r="F453">
            <v>1855</v>
          </cell>
          <cell r="G453">
            <v>3411000</v>
          </cell>
          <cell r="H453">
            <v>2929</v>
          </cell>
          <cell r="I453">
            <v>2607000</v>
          </cell>
          <cell r="J453">
            <v>4784</v>
          </cell>
          <cell r="K453">
            <v>6018000</v>
          </cell>
        </row>
        <row r="454">
          <cell r="B454">
            <v>1978</v>
          </cell>
          <cell r="E454" t="str">
            <v>OH</v>
          </cell>
          <cell r="F454">
            <v>16246</v>
          </cell>
          <cell r="G454">
            <v>31361000</v>
          </cell>
          <cell r="H454">
            <v>28804</v>
          </cell>
          <cell r="I454">
            <v>27896000</v>
          </cell>
          <cell r="J454">
            <v>45050</v>
          </cell>
          <cell r="K454">
            <v>59256000</v>
          </cell>
        </row>
        <row r="455">
          <cell r="B455">
            <v>1978</v>
          </cell>
          <cell r="E455" t="str">
            <v>OK</v>
          </cell>
          <cell r="F455">
            <v>5809</v>
          </cell>
          <cell r="G455">
            <v>10216000</v>
          </cell>
          <cell r="H455">
            <v>11714</v>
          </cell>
          <cell r="I455">
            <v>9630000</v>
          </cell>
          <cell r="J455">
            <v>17523</v>
          </cell>
          <cell r="K455">
            <v>19846000</v>
          </cell>
        </row>
        <row r="456">
          <cell r="B456">
            <v>1978</v>
          </cell>
          <cell r="E456" t="str">
            <v>OR</v>
          </cell>
          <cell r="F456">
            <v>8494</v>
          </cell>
          <cell r="G456">
            <v>15246000</v>
          </cell>
          <cell r="H456">
            <v>9649</v>
          </cell>
          <cell r="I456">
            <v>8841000</v>
          </cell>
          <cell r="J456">
            <v>18143</v>
          </cell>
          <cell r="K456">
            <v>24088000</v>
          </cell>
        </row>
        <row r="457">
          <cell r="B457">
            <v>1978</v>
          </cell>
          <cell r="E457" t="str">
            <v>PA</v>
          </cell>
          <cell r="F457">
            <v>10465</v>
          </cell>
          <cell r="G457">
            <v>20838000</v>
          </cell>
          <cell r="H457">
            <v>15685</v>
          </cell>
          <cell r="I457">
            <v>16429000</v>
          </cell>
          <cell r="J457">
            <v>26150</v>
          </cell>
          <cell r="K457">
            <v>37266000</v>
          </cell>
        </row>
        <row r="458">
          <cell r="B458">
            <v>1978</v>
          </cell>
          <cell r="E458" t="str">
            <v>RI</v>
          </cell>
          <cell r="F458">
            <v>1577</v>
          </cell>
          <cell r="G458">
            <v>2565000</v>
          </cell>
          <cell r="H458">
            <v>2776</v>
          </cell>
          <cell r="I458">
            <v>2791000</v>
          </cell>
          <cell r="J458">
            <v>4353</v>
          </cell>
          <cell r="K458">
            <v>5356000</v>
          </cell>
        </row>
        <row r="459">
          <cell r="B459">
            <v>1978</v>
          </cell>
          <cell r="E459" t="str">
            <v>SC</v>
          </cell>
          <cell r="F459">
            <v>4087</v>
          </cell>
          <cell r="G459">
            <v>8394000</v>
          </cell>
          <cell r="H459">
            <v>10824</v>
          </cell>
          <cell r="I459">
            <v>9599000</v>
          </cell>
          <cell r="J459">
            <v>14911</v>
          </cell>
          <cell r="K459">
            <v>17993000</v>
          </cell>
        </row>
        <row r="460">
          <cell r="B460">
            <v>1978</v>
          </cell>
          <cell r="E460" t="str">
            <v>SD</v>
          </cell>
          <cell r="F460">
            <v>1501</v>
          </cell>
          <cell r="G460">
            <v>2349000</v>
          </cell>
          <cell r="H460">
            <v>2556</v>
          </cell>
          <cell r="I460">
            <v>2329000</v>
          </cell>
          <cell r="J460">
            <v>4057</v>
          </cell>
          <cell r="K460">
            <v>4677000</v>
          </cell>
        </row>
        <row r="461">
          <cell r="B461">
            <v>1978</v>
          </cell>
          <cell r="E461" t="str">
            <v>TN</v>
          </cell>
          <cell r="F461">
            <v>6628</v>
          </cell>
          <cell r="G461">
            <v>11277000</v>
          </cell>
          <cell r="H461">
            <v>12606</v>
          </cell>
          <cell r="I461">
            <v>9766000</v>
          </cell>
          <cell r="J461">
            <v>19234</v>
          </cell>
          <cell r="K461">
            <v>21042000</v>
          </cell>
        </row>
        <row r="462">
          <cell r="B462">
            <v>1978</v>
          </cell>
          <cell r="E462" t="str">
            <v>TX</v>
          </cell>
          <cell r="F462">
            <v>25503</v>
          </cell>
          <cell r="G462">
            <v>48724000</v>
          </cell>
          <cell r="H462">
            <v>52556</v>
          </cell>
          <cell r="I462">
            <v>47749000</v>
          </cell>
          <cell r="J462">
            <v>78059</v>
          </cell>
          <cell r="K462">
            <v>96473000</v>
          </cell>
        </row>
        <row r="463">
          <cell r="B463">
            <v>1978</v>
          </cell>
          <cell r="E463" t="str">
            <v>UT</v>
          </cell>
          <cell r="F463">
            <v>5677</v>
          </cell>
          <cell r="G463">
            <v>7935000</v>
          </cell>
          <cell r="H463">
            <v>7985</v>
          </cell>
          <cell r="I463">
            <v>6419000</v>
          </cell>
          <cell r="J463">
            <v>13662</v>
          </cell>
          <cell r="K463">
            <v>14354000</v>
          </cell>
        </row>
        <row r="464">
          <cell r="B464">
            <v>1978</v>
          </cell>
          <cell r="E464" t="str">
            <v>VT</v>
          </cell>
          <cell r="F464">
            <v>1168</v>
          </cell>
          <cell r="G464">
            <v>1866000</v>
          </cell>
          <cell r="H464">
            <v>2269</v>
          </cell>
          <cell r="I464">
            <v>2045000</v>
          </cell>
          <cell r="J464">
            <v>3437</v>
          </cell>
          <cell r="K464">
            <v>3911000</v>
          </cell>
        </row>
        <row r="465">
          <cell r="B465">
            <v>1978</v>
          </cell>
          <cell r="E465" t="str">
            <v>VA</v>
          </cell>
          <cell r="F465">
            <v>11547</v>
          </cell>
          <cell r="G465">
            <v>22404000</v>
          </cell>
          <cell r="H465">
            <v>19762</v>
          </cell>
          <cell r="I465">
            <v>18097000</v>
          </cell>
          <cell r="J465">
            <v>31309</v>
          </cell>
          <cell r="K465">
            <v>40501000</v>
          </cell>
        </row>
        <row r="466">
          <cell r="B466">
            <v>1978</v>
          </cell>
          <cell r="E466" t="str">
            <v>WA</v>
          </cell>
          <cell r="F466">
            <v>10465</v>
          </cell>
          <cell r="G466">
            <v>19911000</v>
          </cell>
          <cell r="H466">
            <v>16112</v>
          </cell>
          <cell r="I466">
            <v>18414000</v>
          </cell>
          <cell r="J466">
            <v>26577</v>
          </cell>
          <cell r="K466">
            <v>38325000</v>
          </cell>
        </row>
        <row r="467">
          <cell r="B467">
            <v>1978</v>
          </cell>
          <cell r="E467" t="str">
            <v>WV</v>
          </cell>
          <cell r="F467">
            <v>3393</v>
          </cell>
          <cell r="G467">
            <v>6575000</v>
          </cell>
          <cell r="H467">
            <v>6476</v>
          </cell>
          <cell r="I467">
            <v>5603000</v>
          </cell>
          <cell r="J467">
            <v>9869</v>
          </cell>
          <cell r="K467">
            <v>12178000</v>
          </cell>
        </row>
        <row r="468">
          <cell r="B468">
            <v>1978</v>
          </cell>
          <cell r="E468" t="str">
            <v>WI</v>
          </cell>
          <cell r="F468">
            <v>15733</v>
          </cell>
          <cell r="G468">
            <v>24242000</v>
          </cell>
          <cell r="H468">
            <v>19889</v>
          </cell>
          <cell r="I468">
            <v>21163000</v>
          </cell>
          <cell r="J468">
            <v>35622</v>
          </cell>
          <cell r="K468">
            <v>45405000</v>
          </cell>
        </row>
        <row r="469">
          <cell r="B469">
            <v>1978</v>
          </cell>
          <cell r="E469" t="str">
            <v>WY</v>
          </cell>
          <cell r="F469">
            <v>1297</v>
          </cell>
          <cell r="G469">
            <v>2169000</v>
          </cell>
          <cell r="H469">
            <v>2130</v>
          </cell>
          <cell r="I469">
            <v>2074000</v>
          </cell>
          <cell r="J469">
            <v>3427</v>
          </cell>
          <cell r="K469">
            <v>4243000</v>
          </cell>
        </row>
        <row r="470">
          <cell r="B470">
            <v>1979</v>
          </cell>
          <cell r="E470" t="str">
            <v>US</v>
          </cell>
          <cell r="F470">
            <v>426081</v>
          </cell>
          <cell r="G470">
            <v>835445000</v>
          </cell>
          <cell r="H470">
            <v>708064</v>
          </cell>
          <cell r="I470">
            <v>769201000</v>
          </cell>
          <cell r="J470">
            <v>1134145</v>
          </cell>
          <cell r="K470">
            <v>1604646000</v>
          </cell>
        </row>
        <row r="471">
          <cell r="B471">
            <v>1979</v>
          </cell>
          <cell r="E471" t="str">
            <v>AL</v>
          </cell>
          <cell r="F471">
            <v>7416</v>
          </cell>
          <cell r="G471">
            <v>13222000</v>
          </cell>
          <cell r="H471">
            <v>13652</v>
          </cell>
          <cell r="I471">
            <v>16098000</v>
          </cell>
          <cell r="J471">
            <v>21068</v>
          </cell>
          <cell r="K471">
            <v>29320000</v>
          </cell>
        </row>
        <row r="472">
          <cell r="B472">
            <v>1979</v>
          </cell>
          <cell r="E472" t="str">
            <v>AK</v>
          </cell>
          <cell r="F472">
            <v>1304</v>
          </cell>
          <cell r="G472">
            <v>2898000</v>
          </cell>
          <cell r="H472">
            <v>1566</v>
          </cell>
          <cell r="I472">
            <v>2747000</v>
          </cell>
          <cell r="J472">
            <v>2870</v>
          </cell>
          <cell r="K472">
            <v>5645000</v>
          </cell>
        </row>
        <row r="473">
          <cell r="B473">
            <v>1979</v>
          </cell>
          <cell r="E473" t="str">
            <v>AZ</v>
          </cell>
          <cell r="F473">
            <v>7014</v>
          </cell>
          <cell r="G473">
            <v>16514000</v>
          </cell>
          <cell r="H473">
            <v>12338</v>
          </cell>
          <cell r="I473">
            <v>12692000</v>
          </cell>
          <cell r="J473">
            <v>19352</v>
          </cell>
          <cell r="K473">
            <v>29206000</v>
          </cell>
        </row>
        <row r="474">
          <cell r="B474">
            <v>1979</v>
          </cell>
          <cell r="E474" t="str">
            <v>AR</v>
          </cell>
          <cell r="F474">
            <v>4116</v>
          </cell>
          <cell r="G474">
            <v>7433000</v>
          </cell>
          <cell r="H474">
            <v>6395</v>
          </cell>
          <cell r="I474">
            <v>5707000</v>
          </cell>
          <cell r="J474">
            <v>10511</v>
          </cell>
          <cell r="K474">
            <v>13140000</v>
          </cell>
        </row>
        <row r="475">
          <cell r="B475">
            <v>1979</v>
          </cell>
          <cell r="E475" t="str">
            <v>CA</v>
          </cell>
          <cell r="F475">
            <v>50889</v>
          </cell>
          <cell r="G475">
            <v>110829000</v>
          </cell>
          <cell r="H475">
            <v>77709</v>
          </cell>
          <cell r="I475">
            <v>106008000</v>
          </cell>
          <cell r="J475">
            <v>128598</v>
          </cell>
          <cell r="K475">
            <v>216837000</v>
          </cell>
        </row>
        <row r="476">
          <cell r="B476">
            <v>1979</v>
          </cell>
          <cell r="E476" t="str">
            <v>CO</v>
          </cell>
          <cell r="F476">
            <v>9681</v>
          </cell>
          <cell r="G476">
            <v>16989000</v>
          </cell>
          <cell r="H476">
            <v>10342</v>
          </cell>
          <cell r="I476">
            <v>12854000</v>
          </cell>
          <cell r="J476">
            <v>20023</v>
          </cell>
          <cell r="K476">
            <v>29843000</v>
          </cell>
        </row>
        <row r="477">
          <cell r="B477">
            <v>1979</v>
          </cell>
          <cell r="E477" t="str">
            <v>CT</v>
          </cell>
          <cell r="F477">
            <v>3884</v>
          </cell>
          <cell r="G477">
            <v>6829000</v>
          </cell>
          <cell r="H477">
            <v>6424</v>
          </cell>
          <cell r="I477">
            <v>7381000</v>
          </cell>
          <cell r="J477">
            <v>10308</v>
          </cell>
          <cell r="K477">
            <v>14210000</v>
          </cell>
        </row>
        <row r="478">
          <cell r="B478">
            <v>1979</v>
          </cell>
          <cell r="E478" t="str">
            <v>DE</v>
          </cell>
          <cell r="F478">
            <v>1255</v>
          </cell>
          <cell r="G478">
            <v>2849000</v>
          </cell>
          <cell r="H478">
            <v>2571</v>
          </cell>
          <cell r="I478">
            <v>2589000</v>
          </cell>
          <cell r="J478">
            <v>3826</v>
          </cell>
          <cell r="K478">
            <v>5438000</v>
          </cell>
        </row>
        <row r="479">
          <cell r="B479">
            <v>1979</v>
          </cell>
          <cell r="E479" t="str">
            <v>DC</v>
          </cell>
          <cell r="F479">
            <v>804</v>
          </cell>
          <cell r="G479">
            <v>2010000</v>
          </cell>
          <cell r="H479">
            <v>954</v>
          </cell>
          <cell r="I479">
            <v>1307000</v>
          </cell>
          <cell r="J479">
            <v>1758</v>
          </cell>
          <cell r="K479">
            <v>3317000</v>
          </cell>
        </row>
        <row r="480">
          <cell r="B480">
            <v>1979</v>
          </cell>
          <cell r="E480" t="str">
            <v>FL</v>
          </cell>
          <cell r="F480">
            <v>14031</v>
          </cell>
          <cell r="G480">
            <v>29704000</v>
          </cell>
          <cell r="H480">
            <v>23841</v>
          </cell>
          <cell r="I480">
            <v>24991000</v>
          </cell>
          <cell r="J480">
            <v>37872</v>
          </cell>
          <cell r="K480">
            <v>54695000</v>
          </cell>
        </row>
        <row r="481">
          <cell r="B481">
            <v>1979</v>
          </cell>
          <cell r="E481" t="str">
            <v>GA</v>
          </cell>
          <cell r="F481">
            <v>8175</v>
          </cell>
          <cell r="G481">
            <v>14029000</v>
          </cell>
          <cell r="H481">
            <v>16519</v>
          </cell>
          <cell r="I481">
            <v>15806000</v>
          </cell>
          <cell r="J481">
            <v>24694</v>
          </cell>
          <cell r="K481">
            <v>29835000</v>
          </cell>
        </row>
        <row r="482">
          <cell r="B482">
            <v>1979</v>
          </cell>
          <cell r="E482" t="str">
            <v>HI</v>
          </cell>
          <cell r="F482">
            <v>2218</v>
          </cell>
          <cell r="G482">
            <v>4123000</v>
          </cell>
          <cell r="H482">
            <v>3355</v>
          </cell>
          <cell r="I482">
            <v>4347000</v>
          </cell>
          <cell r="J482">
            <v>5573</v>
          </cell>
          <cell r="K482">
            <v>8470000</v>
          </cell>
        </row>
        <row r="483">
          <cell r="B483">
            <v>1979</v>
          </cell>
          <cell r="E483" t="str">
            <v>ID</v>
          </cell>
          <cell r="F483">
            <v>1885</v>
          </cell>
          <cell r="G483">
            <v>3004000</v>
          </cell>
          <cell r="H483">
            <v>3456</v>
          </cell>
          <cell r="I483">
            <v>3360000</v>
          </cell>
          <cell r="J483">
            <v>5341</v>
          </cell>
          <cell r="K483">
            <v>6364000</v>
          </cell>
        </row>
        <row r="484">
          <cell r="B484">
            <v>1979</v>
          </cell>
          <cell r="E484" t="str">
            <v>IL</v>
          </cell>
          <cell r="F484">
            <v>20988</v>
          </cell>
          <cell r="G484">
            <v>42916000</v>
          </cell>
          <cell r="H484">
            <v>33608</v>
          </cell>
          <cell r="I484">
            <v>36321000</v>
          </cell>
          <cell r="J484">
            <v>54596</v>
          </cell>
          <cell r="K484">
            <v>79238000</v>
          </cell>
        </row>
        <row r="485">
          <cell r="B485">
            <v>1979</v>
          </cell>
          <cell r="E485" t="str">
            <v>IN</v>
          </cell>
          <cell r="F485">
            <v>12320</v>
          </cell>
          <cell r="G485">
            <v>18271000</v>
          </cell>
          <cell r="H485">
            <v>20071</v>
          </cell>
          <cell r="I485">
            <v>23886000</v>
          </cell>
          <cell r="J485">
            <v>32391</v>
          </cell>
          <cell r="K485">
            <v>42156000</v>
          </cell>
        </row>
        <row r="486">
          <cell r="B486">
            <v>1979</v>
          </cell>
          <cell r="E486" t="str">
            <v>IA</v>
          </cell>
          <cell r="F486">
            <v>6339</v>
          </cell>
          <cell r="G486">
            <v>13532000</v>
          </cell>
          <cell r="H486">
            <v>13284</v>
          </cell>
          <cell r="I486">
            <v>15425000</v>
          </cell>
          <cell r="J486">
            <v>19623</v>
          </cell>
          <cell r="K486">
            <v>28958000</v>
          </cell>
        </row>
        <row r="487">
          <cell r="B487">
            <v>1979</v>
          </cell>
          <cell r="E487" t="str">
            <v>KS</v>
          </cell>
          <cell r="F487">
            <v>6026</v>
          </cell>
          <cell r="G487">
            <v>11592000</v>
          </cell>
          <cell r="H487">
            <v>11944</v>
          </cell>
          <cell r="I487">
            <v>11955000</v>
          </cell>
          <cell r="J487">
            <v>17970</v>
          </cell>
          <cell r="K487">
            <v>23547000</v>
          </cell>
        </row>
        <row r="488">
          <cell r="B488">
            <v>1979</v>
          </cell>
          <cell r="E488" t="str">
            <v>KY</v>
          </cell>
          <cell r="F488">
            <v>5738</v>
          </cell>
          <cell r="G488">
            <v>10992000</v>
          </cell>
          <cell r="H488">
            <v>11934</v>
          </cell>
          <cell r="I488">
            <v>10557000</v>
          </cell>
          <cell r="J488">
            <v>17672</v>
          </cell>
          <cell r="K488">
            <v>21549000</v>
          </cell>
        </row>
        <row r="489">
          <cell r="B489">
            <v>1979</v>
          </cell>
          <cell r="E489" t="str">
            <v>LA</v>
          </cell>
          <cell r="F489">
            <v>6603</v>
          </cell>
          <cell r="G489">
            <v>11116000</v>
          </cell>
          <cell r="H489">
            <v>11215</v>
          </cell>
          <cell r="I489">
            <v>10919000</v>
          </cell>
          <cell r="J489">
            <v>17818</v>
          </cell>
          <cell r="K489">
            <v>22035000</v>
          </cell>
        </row>
        <row r="490">
          <cell r="B490">
            <v>1979</v>
          </cell>
          <cell r="E490" t="str">
            <v>ME</v>
          </cell>
          <cell r="F490">
            <v>1763</v>
          </cell>
          <cell r="G490">
            <v>2692000</v>
          </cell>
          <cell r="H490">
            <v>5266</v>
          </cell>
          <cell r="I490">
            <v>4858000</v>
          </cell>
          <cell r="J490">
            <v>7029</v>
          </cell>
          <cell r="K490">
            <v>7550000</v>
          </cell>
        </row>
        <row r="491">
          <cell r="B491">
            <v>1979</v>
          </cell>
          <cell r="E491" t="str">
            <v>MD</v>
          </cell>
          <cell r="F491">
            <v>12417</v>
          </cell>
          <cell r="G491">
            <v>20853000</v>
          </cell>
          <cell r="H491">
            <v>15546</v>
          </cell>
          <cell r="I491">
            <v>13768000</v>
          </cell>
          <cell r="J491">
            <v>27963</v>
          </cell>
          <cell r="K491">
            <v>34621000</v>
          </cell>
        </row>
        <row r="492">
          <cell r="B492">
            <v>1979</v>
          </cell>
          <cell r="E492" t="str">
            <v>MA</v>
          </cell>
          <cell r="F492">
            <v>6286</v>
          </cell>
          <cell r="G492">
            <v>11104000</v>
          </cell>
          <cell r="H492">
            <v>9155</v>
          </cell>
          <cell r="I492">
            <v>10042000</v>
          </cell>
          <cell r="J492">
            <v>15441</v>
          </cell>
          <cell r="K492">
            <v>21145000</v>
          </cell>
        </row>
        <row r="493">
          <cell r="B493">
            <v>1979</v>
          </cell>
          <cell r="E493" t="str">
            <v>MI</v>
          </cell>
          <cell r="F493">
            <v>18012</v>
          </cell>
          <cell r="G493">
            <v>40419000</v>
          </cell>
          <cell r="H493">
            <v>37777</v>
          </cell>
          <cell r="I493">
            <v>47267000</v>
          </cell>
          <cell r="J493">
            <v>55789</v>
          </cell>
          <cell r="K493">
            <v>87686000</v>
          </cell>
        </row>
        <row r="494">
          <cell r="B494">
            <v>1979</v>
          </cell>
          <cell r="E494" t="str">
            <v>MN</v>
          </cell>
          <cell r="F494">
            <v>10017</v>
          </cell>
          <cell r="G494">
            <v>20494000</v>
          </cell>
          <cell r="H494">
            <v>12939</v>
          </cell>
          <cell r="I494">
            <v>15254000</v>
          </cell>
          <cell r="J494">
            <v>22956</v>
          </cell>
          <cell r="K494">
            <v>35748000</v>
          </cell>
        </row>
        <row r="495">
          <cell r="B495">
            <v>1979</v>
          </cell>
          <cell r="E495" t="str">
            <v>MS</v>
          </cell>
          <cell r="F495">
            <v>5326</v>
          </cell>
          <cell r="G495">
            <v>8900000</v>
          </cell>
          <cell r="H495">
            <v>11221</v>
          </cell>
          <cell r="I495">
            <v>8738000</v>
          </cell>
          <cell r="J495">
            <v>16547</v>
          </cell>
          <cell r="K495">
            <v>17638000</v>
          </cell>
        </row>
        <row r="496">
          <cell r="B496">
            <v>1979</v>
          </cell>
          <cell r="E496" t="str">
            <v>MO</v>
          </cell>
          <cell r="F496">
            <v>9384</v>
          </cell>
          <cell r="G496">
            <v>17854000</v>
          </cell>
          <cell r="H496">
            <v>10475</v>
          </cell>
          <cell r="I496">
            <v>8766000</v>
          </cell>
          <cell r="J496">
            <v>19859</v>
          </cell>
          <cell r="K496">
            <v>26620000</v>
          </cell>
        </row>
        <row r="497">
          <cell r="B497">
            <v>1979</v>
          </cell>
          <cell r="E497" t="str">
            <v>MT</v>
          </cell>
          <cell r="F497">
            <v>1527</v>
          </cell>
          <cell r="G497">
            <v>2833000</v>
          </cell>
          <cell r="H497">
            <v>3358</v>
          </cell>
          <cell r="I497">
            <v>3566000</v>
          </cell>
          <cell r="J497">
            <v>4885</v>
          </cell>
          <cell r="K497">
            <v>6399000</v>
          </cell>
        </row>
        <row r="498">
          <cell r="B498">
            <v>1979</v>
          </cell>
          <cell r="E498" t="str">
            <v>NE</v>
          </cell>
          <cell r="F498">
            <v>4035</v>
          </cell>
          <cell r="G498">
            <v>7655000</v>
          </cell>
          <cell r="H498">
            <v>8843</v>
          </cell>
          <cell r="I498">
            <v>6256000</v>
          </cell>
          <cell r="J498">
            <v>12878</v>
          </cell>
          <cell r="K498">
            <v>13911000</v>
          </cell>
        </row>
        <row r="499">
          <cell r="B499">
            <v>1979</v>
          </cell>
          <cell r="E499" t="str">
            <v>NV</v>
          </cell>
          <cell r="F499">
            <v>1101</v>
          </cell>
          <cell r="G499">
            <v>2230000</v>
          </cell>
          <cell r="H499">
            <v>2421</v>
          </cell>
          <cell r="I499">
            <v>3015000</v>
          </cell>
          <cell r="J499">
            <v>3522</v>
          </cell>
          <cell r="K499">
            <v>5245000</v>
          </cell>
        </row>
        <row r="500">
          <cell r="B500">
            <v>1979</v>
          </cell>
          <cell r="E500" t="str">
            <v>NH</v>
          </cell>
          <cell r="F500">
            <v>1478</v>
          </cell>
          <cell r="G500">
            <v>2402000</v>
          </cell>
          <cell r="H500">
            <v>2779</v>
          </cell>
          <cell r="I500">
            <v>2541000</v>
          </cell>
          <cell r="J500">
            <v>4257</v>
          </cell>
          <cell r="K500">
            <v>4943000</v>
          </cell>
        </row>
        <row r="501">
          <cell r="B501">
            <v>1979</v>
          </cell>
          <cell r="E501" t="str">
            <v>NJ</v>
          </cell>
          <cell r="F501">
            <v>9024</v>
          </cell>
          <cell r="G501">
            <v>19668000</v>
          </cell>
          <cell r="H501">
            <v>15770</v>
          </cell>
          <cell r="I501">
            <v>17342000</v>
          </cell>
          <cell r="J501">
            <v>24794</v>
          </cell>
          <cell r="K501">
            <v>37011000</v>
          </cell>
        </row>
        <row r="502">
          <cell r="B502">
            <v>1979</v>
          </cell>
          <cell r="E502" t="str">
            <v>NM</v>
          </cell>
          <cell r="F502">
            <v>2539</v>
          </cell>
          <cell r="G502">
            <v>4712000</v>
          </cell>
          <cell r="H502">
            <v>7634</v>
          </cell>
          <cell r="I502">
            <v>7496000</v>
          </cell>
          <cell r="J502">
            <v>10173</v>
          </cell>
          <cell r="K502">
            <v>12209000</v>
          </cell>
        </row>
        <row r="503">
          <cell r="B503">
            <v>1979</v>
          </cell>
          <cell r="E503" t="str">
            <v>NY</v>
          </cell>
          <cell r="F503">
            <v>26975</v>
          </cell>
          <cell r="G503">
            <v>50875000</v>
          </cell>
          <cell r="H503">
            <v>28677</v>
          </cell>
          <cell r="I503">
            <v>30565000</v>
          </cell>
          <cell r="J503">
            <v>55652</v>
          </cell>
          <cell r="K503">
            <v>81441000</v>
          </cell>
        </row>
        <row r="504">
          <cell r="B504">
            <v>1979</v>
          </cell>
          <cell r="E504" t="str">
            <v>NC</v>
          </cell>
          <cell r="F504">
            <v>13169</v>
          </cell>
          <cell r="G504">
            <v>23447000</v>
          </cell>
          <cell r="H504">
            <v>21877</v>
          </cell>
          <cell r="I504">
            <v>21607000</v>
          </cell>
          <cell r="J504">
            <v>35046</v>
          </cell>
          <cell r="K504">
            <v>45054000</v>
          </cell>
        </row>
        <row r="505">
          <cell r="B505">
            <v>1979</v>
          </cell>
          <cell r="E505" t="str">
            <v>ND</v>
          </cell>
          <cell r="F505">
            <v>1883</v>
          </cell>
          <cell r="G505">
            <v>3671000</v>
          </cell>
          <cell r="H505">
            <v>3051</v>
          </cell>
          <cell r="I505">
            <v>3004000</v>
          </cell>
          <cell r="J505">
            <v>4934</v>
          </cell>
          <cell r="K505">
            <v>6675000</v>
          </cell>
        </row>
        <row r="506">
          <cell r="B506">
            <v>1979</v>
          </cell>
          <cell r="E506" t="str">
            <v>OH</v>
          </cell>
          <cell r="F506">
            <v>17388</v>
          </cell>
          <cell r="G506">
            <v>34524000</v>
          </cell>
          <cell r="H506">
            <v>30231</v>
          </cell>
          <cell r="I506">
            <v>30391000</v>
          </cell>
          <cell r="J506">
            <v>47619</v>
          </cell>
          <cell r="K506">
            <v>64916000</v>
          </cell>
        </row>
        <row r="507">
          <cell r="B507">
            <v>1979</v>
          </cell>
          <cell r="E507" t="str">
            <v>OK</v>
          </cell>
          <cell r="F507">
            <v>6148</v>
          </cell>
          <cell r="G507">
            <v>11169000</v>
          </cell>
          <cell r="H507">
            <v>12611</v>
          </cell>
          <cell r="I507">
            <v>11752000</v>
          </cell>
          <cell r="J507">
            <v>18759</v>
          </cell>
          <cell r="K507">
            <v>22921000</v>
          </cell>
        </row>
        <row r="508">
          <cell r="B508">
            <v>1979</v>
          </cell>
          <cell r="E508" t="str">
            <v>OR</v>
          </cell>
          <cell r="F508">
            <v>8018</v>
          </cell>
          <cell r="G508">
            <v>15928000</v>
          </cell>
          <cell r="H508">
            <v>9412</v>
          </cell>
          <cell r="I508">
            <v>9655000</v>
          </cell>
          <cell r="J508">
            <v>17430</v>
          </cell>
          <cell r="K508">
            <v>25584000</v>
          </cell>
        </row>
        <row r="509">
          <cell r="B509">
            <v>1979</v>
          </cell>
          <cell r="E509" t="str">
            <v>PA</v>
          </cell>
          <cell r="F509">
            <v>10748</v>
          </cell>
          <cell r="G509">
            <v>22868000</v>
          </cell>
          <cell r="H509">
            <v>16344</v>
          </cell>
          <cell r="I509">
            <v>18289000</v>
          </cell>
          <cell r="J509">
            <v>27092</v>
          </cell>
          <cell r="K509">
            <v>41157000</v>
          </cell>
        </row>
        <row r="510">
          <cell r="B510">
            <v>1979</v>
          </cell>
          <cell r="E510" t="str">
            <v>RI</v>
          </cell>
          <cell r="F510">
            <v>1678</v>
          </cell>
          <cell r="G510">
            <v>2674000</v>
          </cell>
          <cell r="H510">
            <v>2587</v>
          </cell>
          <cell r="I510">
            <v>2689000</v>
          </cell>
          <cell r="J510">
            <v>4265</v>
          </cell>
          <cell r="K510">
            <v>5364000</v>
          </cell>
        </row>
        <row r="511">
          <cell r="B511">
            <v>1979</v>
          </cell>
          <cell r="E511" t="str">
            <v>SC</v>
          </cell>
          <cell r="F511">
            <v>5307</v>
          </cell>
          <cell r="G511">
            <v>10473000</v>
          </cell>
          <cell r="H511">
            <v>15867</v>
          </cell>
          <cell r="I511">
            <v>17573000</v>
          </cell>
          <cell r="J511">
            <v>21174</v>
          </cell>
          <cell r="K511">
            <v>28047000</v>
          </cell>
        </row>
        <row r="512">
          <cell r="B512">
            <v>1979</v>
          </cell>
          <cell r="E512" t="str">
            <v>SD</v>
          </cell>
          <cell r="F512">
            <v>1363</v>
          </cell>
          <cell r="G512">
            <v>2521000</v>
          </cell>
          <cell r="H512">
            <v>2659</v>
          </cell>
          <cell r="I512">
            <v>2532000</v>
          </cell>
          <cell r="J512">
            <v>4022</v>
          </cell>
          <cell r="K512">
            <v>5053000</v>
          </cell>
        </row>
        <row r="513">
          <cell r="B513">
            <v>1979</v>
          </cell>
          <cell r="E513" t="str">
            <v>TN</v>
          </cell>
          <cell r="F513">
            <v>6838</v>
          </cell>
          <cell r="G513">
            <v>12077000</v>
          </cell>
          <cell r="H513">
            <v>11815</v>
          </cell>
          <cell r="I513">
            <v>10574000</v>
          </cell>
          <cell r="J513">
            <v>18653</v>
          </cell>
          <cell r="K513">
            <v>22651000</v>
          </cell>
        </row>
        <row r="514">
          <cell r="B514">
            <v>1979</v>
          </cell>
          <cell r="E514" t="str">
            <v>TX</v>
          </cell>
          <cell r="F514">
            <v>24991</v>
          </cell>
          <cell r="G514">
            <v>50679000</v>
          </cell>
          <cell r="H514">
            <v>52990</v>
          </cell>
          <cell r="I514">
            <v>51369000</v>
          </cell>
          <cell r="J514">
            <v>77981</v>
          </cell>
          <cell r="K514">
            <v>102048000</v>
          </cell>
        </row>
        <row r="515">
          <cell r="B515">
            <v>1979</v>
          </cell>
          <cell r="E515" t="str">
            <v>UT</v>
          </cell>
          <cell r="F515">
            <v>4149</v>
          </cell>
          <cell r="G515">
            <v>6379000</v>
          </cell>
          <cell r="H515">
            <v>7931</v>
          </cell>
          <cell r="I515">
            <v>7895000</v>
          </cell>
          <cell r="J515">
            <v>12080</v>
          </cell>
          <cell r="K515">
            <v>14274000</v>
          </cell>
        </row>
        <row r="516">
          <cell r="B516">
            <v>1979</v>
          </cell>
          <cell r="E516" t="str">
            <v>VT</v>
          </cell>
          <cell r="F516">
            <v>990</v>
          </cell>
          <cell r="G516">
            <v>1750000</v>
          </cell>
          <cell r="H516">
            <v>2275</v>
          </cell>
          <cell r="I516">
            <v>2016000</v>
          </cell>
          <cell r="J516">
            <v>3265</v>
          </cell>
          <cell r="K516">
            <v>3766000</v>
          </cell>
        </row>
        <row r="517">
          <cell r="B517">
            <v>1979</v>
          </cell>
          <cell r="E517" t="str">
            <v>VA</v>
          </cell>
          <cell r="F517">
            <v>11550</v>
          </cell>
          <cell r="G517">
            <v>26205000</v>
          </cell>
          <cell r="H517">
            <v>20724</v>
          </cell>
          <cell r="I517">
            <v>20570000</v>
          </cell>
          <cell r="J517">
            <v>32274</v>
          </cell>
          <cell r="K517">
            <v>46775000</v>
          </cell>
        </row>
        <row r="518">
          <cell r="B518">
            <v>1979</v>
          </cell>
          <cell r="E518" t="str">
            <v>WA</v>
          </cell>
          <cell r="F518">
            <v>10405</v>
          </cell>
          <cell r="G518">
            <v>22169000</v>
          </cell>
          <cell r="H518">
            <v>16280</v>
          </cell>
          <cell r="I518">
            <v>21638000</v>
          </cell>
          <cell r="J518">
            <v>26685</v>
          </cell>
          <cell r="K518">
            <v>43808000</v>
          </cell>
        </row>
        <row r="519">
          <cell r="B519">
            <v>1979</v>
          </cell>
          <cell r="E519" t="str">
            <v>WV</v>
          </cell>
          <cell r="F519">
            <v>3655</v>
          </cell>
          <cell r="G519">
            <v>7042000</v>
          </cell>
          <cell r="H519">
            <v>6208</v>
          </cell>
          <cell r="I519">
            <v>5544000</v>
          </cell>
          <cell r="J519">
            <v>9863</v>
          </cell>
          <cell r="K519">
            <v>12587000</v>
          </cell>
        </row>
        <row r="520">
          <cell r="B520">
            <v>1979</v>
          </cell>
          <cell r="E520" t="str">
            <v>WI</v>
          </cell>
          <cell r="F520">
            <v>15799</v>
          </cell>
          <cell r="G520">
            <v>27526000</v>
          </cell>
          <cell r="H520">
            <v>20223</v>
          </cell>
          <cell r="I520">
            <v>25406000</v>
          </cell>
          <cell r="J520">
            <v>36022</v>
          </cell>
          <cell r="K520">
            <v>52932000</v>
          </cell>
        </row>
        <row r="521">
          <cell r="B521">
            <v>1979</v>
          </cell>
          <cell r="E521" t="str">
            <v>WY</v>
          </cell>
          <cell r="F521">
            <v>1432</v>
          </cell>
          <cell r="G521">
            <v>2795000</v>
          </cell>
          <cell r="H521">
            <v>1940</v>
          </cell>
          <cell r="I521">
            <v>2272000</v>
          </cell>
          <cell r="J521">
            <v>3372</v>
          </cell>
          <cell r="K521">
            <v>5067000</v>
          </cell>
        </row>
        <row r="522">
          <cell r="B522">
            <v>1980</v>
          </cell>
          <cell r="E522" t="str">
            <v>US</v>
          </cell>
          <cell r="F522">
            <v>432205</v>
          </cell>
          <cell r="G522">
            <v>936960000</v>
          </cell>
          <cell r="H522">
            <v>727563</v>
          </cell>
          <cell r="I522">
            <v>860399000</v>
          </cell>
          <cell r="J522">
            <v>1159768</v>
          </cell>
          <cell r="K522">
            <v>1797359000</v>
          </cell>
        </row>
        <row r="523">
          <cell r="B523">
            <v>1980</v>
          </cell>
          <cell r="E523" t="str">
            <v>AL</v>
          </cell>
          <cell r="F523">
            <v>7411</v>
          </cell>
          <cell r="G523">
            <v>14337000</v>
          </cell>
          <cell r="H523">
            <v>13120</v>
          </cell>
          <cell r="I523">
            <v>14897000</v>
          </cell>
          <cell r="J523">
            <v>20531</v>
          </cell>
          <cell r="K523">
            <v>29235000</v>
          </cell>
        </row>
        <row r="524">
          <cell r="B524">
            <v>1980</v>
          </cell>
          <cell r="E524" t="str">
            <v>AK</v>
          </cell>
          <cell r="F524">
            <v>1304</v>
          </cell>
          <cell r="G524">
            <v>2897000</v>
          </cell>
          <cell r="H524">
            <v>1566</v>
          </cell>
          <cell r="I524">
            <v>2747000</v>
          </cell>
          <cell r="J524">
            <v>2870</v>
          </cell>
          <cell r="K524">
            <v>5645000</v>
          </cell>
        </row>
        <row r="525">
          <cell r="B525">
            <v>1980</v>
          </cell>
          <cell r="E525" t="str">
            <v>AZ</v>
          </cell>
          <cell r="F525">
            <v>8358</v>
          </cell>
          <cell r="G525">
            <v>20434000</v>
          </cell>
          <cell r="H525">
            <v>12103</v>
          </cell>
          <cell r="I525">
            <v>13140000</v>
          </cell>
          <cell r="J525">
            <v>20461</v>
          </cell>
          <cell r="K525">
            <v>33574000</v>
          </cell>
        </row>
        <row r="526">
          <cell r="B526">
            <v>1980</v>
          </cell>
          <cell r="E526" t="str">
            <v>AR</v>
          </cell>
          <cell r="F526">
            <v>3871</v>
          </cell>
          <cell r="G526">
            <v>7495000</v>
          </cell>
          <cell r="H526">
            <v>7103</v>
          </cell>
          <cell r="I526">
            <v>6622000</v>
          </cell>
          <cell r="J526">
            <v>10974</v>
          </cell>
          <cell r="K526">
            <v>14118000</v>
          </cell>
        </row>
        <row r="527">
          <cell r="B527">
            <v>1980</v>
          </cell>
          <cell r="E527" t="str">
            <v>CA</v>
          </cell>
          <cell r="F527">
            <v>51730</v>
          </cell>
          <cell r="G527">
            <v>132540000</v>
          </cell>
          <cell r="H527">
            <v>82458</v>
          </cell>
          <cell r="I527">
            <v>124693000</v>
          </cell>
          <cell r="J527">
            <v>134188</v>
          </cell>
          <cell r="K527">
            <v>257233000</v>
          </cell>
        </row>
        <row r="528">
          <cell r="B528">
            <v>1980</v>
          </cell>
          <cell r="E528" t="str">
            <v>CO</v>
          </cell>
          <cell r="F528">
            <v>9665</v>
          </cell>
          <cell r="G528">
            <v>18694000</v>
          </cell>
          <cell r="H528">
            <v>11773</v>
          </cell>
          <cell r="I528">
            <v>15978000</v>
          </cell>
          <cell r="J528">
            <v>21438</v>
          </cell>
          <cell r="K528">
            <v>34673000</v>
          </cell>
        </row>
        <row r="529">
          <cell r="B529">
            <v>1980</v>
          </cell>
          <cell r="E529" t="str">
            <v>CT</v>
          </cell>
          <cell r="F529">
            <v>4056</v>
          </cell>
          <cell r="G529">
            <v>7195000</v>
          </cell>
          <cell r="H529">
            <v>6147</v>
          </cell>
          <cell r="I529">
            <v>7945000</v>
          </cell>
          <cell r="J529">
            <v>10203</v>
          </cell>
          <cell r="K529">
            <v>15141000</v>
          </cell>
        </row>
        <row r="530">
          <cell r="B530">
            <v>1980</v>
          </cell>
          <cell r="E530" t="str">
            <v>DE</v>
          </cell>
          <cell r="F530">
            <v>1513</v>
          </cell>
          <cell r="G530">
            <v>3148000</v>
          </cell>
          <cell r="H530">
            <v>2796</v>
          </cell>
          <cell r="I530">
            <v>3344000</v>
          </cell>
          <cell r="J530">
            <v>4309</v>
          </cell>
          <cell r="K530">
            <v>6492000</v>
          </cell>
        </row>
        <row r="531">
          <cell r="B531">
            <v>1980</v>
          </cell>
          <cell r="E531" t="str">
            <v>DC</v>
          </cell>
          <cell r="F531">
            <v>877</v>
          </cell>
          <cell r="G531">
            <v>1994000</v>
          </cell>
          <cell r="H531">
            <v>1846</v>
          </cell>
          <cell r="I531">
            <v>2507000</v>
          </cell>
          <cell r="J531">
            <v>2723</v>
          </cell>
          <cell r="K531">
            <v>4502000</v>
          </cell>
        </row>
        <row r="532">
          <cell r="B532">
            <v>1980</v>
          </cell>
          <cell r="E532" t="str">
            <v>FL</v>
          </cell>
          <cell r="F532">
            <v>13195</v>
          </cell>
          <cell r="G532">
            <v>30622000</v>
          </cell>
          <cell r="H532">
            <v>26154</v>
          </cell>
          <cell r="I532">
            <v>29028000</v>
          </cell>
          <cell r="J532">
            <v>39349</v>
          </cell>
          <cell r="K532">
            <v>59651000</v>
          </cell>
        </row>
        <row r="533">
          <cell r="B533">
            <v>1980</v>
          </cell>
          <cell r="E533" t="str">
            <v>GA</v>
          </cell>
          <cell r="F533">
            <v>9235</v>
          </cell>
          <cell r="G533">
            <v>17790000</v>
          </cell>
          <cell r="H533">
            <v>17017</v>
          </cell>
          <cell r="I533">
            <v>18577000</v>
          </cell>
          <cell r="J533">
            <v>26252</v>
          </cell>
          <cell r="K533">
            <v>36367000</v>
          </cell>
        </row>
        <row r="534">
          <cell r="B534">
            <v>1980</v>
          </cell>
          <cell r="E534" t="str">
            <v>HI</v>
          </cell>
          <cell r="F534">
            <v>2247</v>
          </cell>
          <cell r="G534">
            <v>4844000</v>
          </cell>
          <cell r="H534">
            <v>3331</v>
          </cell>
          <cell r="I534">
            <v>4948000</v>
          </cell>
          <cell r="J534">
            <v>5578</v>
          </cell>
          <cell r="K534">
            <v>9793000</v>
          </cell>
        </row>
        <row r="535">
          <cell r="B535">
            <v>1980</v>
          </cell>
          <cell r="E535" t="str">
            <v>ID</v>
          </cell>
          <cell r="F535">
            <v>2010</v>
          </cell>
          <cell r="G535">
            <v>3312000</v>
          </cell>
          <cell r="H535">
            <v>3567</v>
          </cell>
          <cell r="I535">
            <v>3743000</v>
          </cell>
          <cell r="J535">
            <v>5577</v>
          </cell>
          <cell r="K535">
            <v>7056000</v>
          </cell>
        </row>
        <row r="536">
          <cell r="B536">
            <v>1980</v>
          </cell>
          <cell r="E536" t="str">
            <v>IL</v>
          </cell>
          <cell r="F536">
            <v>21051</v>
          </cell>
          <cell r="G536">
            <v>50331000</v>
          </cell>
          <cell r="H536">
            <v>34398</v>
          </cell>
          <cell r="I536">
            <v>41719000</v>
          </cell>
          <cell r="J536">
            <v>55449</v>
          </cell>
          <cell r="K536">
            <v>92050000</v>
          </cell>
        </row>
        <row r="537">
          <cell r="B537">
            <v>1980</v>
          </cell>
          <cell r="E537" t="str">
            <v>IN</v>
          </cell>
          <cell r="F537">
            <v>11154</v>
          </cell>
          <cell r="G537">
            <v>22130000</v>
          </cell>
          <cell r="H537">
            <v>19779</v>
          </cell>
          <cell r="I537">
            <v>26679000</v>
          </cell>
          <cell r="J537">
            <v>30933</v>
          </cell>
          <cell r="K537">
            <v>48810000</v>
          </cell>
        </row>
        <row r="538">
          <cell r="B538">
            <v>1980</v>
          </cell>
          <cell r="E538" t="str">
            <v>IA</v>
          </cell>
          <cell r="F538">
            <v>6633</v>
          </cell>
          <cell r="G538">
            <v>15209000</v>
          </cell>
          <cell r="H538">
            <v>13533</v>
          </cell>
          <cell r="I538">
            <v>16885000</v>
          </cell>
          <cell r="J538">
            <v>20166</v>
          </cell>
          <cell r="K538">
            <v>32095000</v>
          </cell>
        </row>
        <row r="539">
          <cell r="B539">
            <v>1980</v>
          </cell>
          <cell r="E539" t="str">
            <v>KS</v>
          </cell>
          <cell r="F539">
            <v>6038</v>
          </cell>
          <cell r="G539">
            <v>12151000</v>
          </cell>
          <cell r="H539">
            <v>12114</v>
          </cell>
          <cell r="I539">
            <v>12779000</v>
          </cell>
          <cell r="J539">
            <v>18152</v>
          </cell>
          <cell r="K539">
            <v>24931000</v>
          </cell>
        </row>
        <row r="540">
          <cell r="B540">
            <v>1980</v>
          </cell>
          <cell r="E540" t="str">
            <v>KY</v>
          </cell>
          <cell r="F540">
            <v>5691</v>
          </cell>
          <cell r="G540">
            <v>11495000</v>
          </cell>
          <cell r="H540">
            <v>11743</v>
          </cell>
          <cell r="I540">
            <v>11645000</v>
          </cell>
          <cell r="J540">
            <v>17434</v>
          </cell>
          <cell r="K540">
            <v>23140000</v>
          </cell>
        </row>
        <row r="541">
          <cell r="B541">
            <v>1980</v>
          </cell>
          <cell r="E541" t="str">
            <v>LA</v>
          </cell>
          <cell r="F541">
            <v>7391</v>
          </cell>
          <cell r="G541">
            <v>13843000</v>
          </cell>
          <cell r="H541">
            <v>12530</v>
          </cell>
          <cell r="I541">
            <v>13303000</v>
          </cell>
          <cell r="J541">
            <v>19921</v>
          </cell>
          <cell r="K541">
            <v>27147000</v>
          </cell>
        </row>
        <row r="542">
          <cell r="B542">
            <v>1980</v>
          </cell>
          <cell r="E542" t="str">
            <v>ME</v>
          </cell>
          <cell r="F542">
            <v>1114</v>
          </cell>
          <cell r="G542">
            <v>2154000</v>
          </cell>
          <cell r="H542">
            <v>3491</v>
          </cell>
          <cell r="I542">
            <v>3980000</v>
          </cell>
          <cell r="J542">
            <v>4605</v>
          </cell>
          <cell r="K542">
            <v>6135000</v>
          </cell>
        </row>
        <row r="543">
          <cell r="B543">
            <v>1980</v>
          </cell>
          <cell r="E543" t="str">
            <v>MD</v>
          </cell>
          <cell r="F543">
            <v>12691</v>
          </cell>
          <cell r="G543">
            <v>22609000</v>
          </cell>
          <cell r="H543">
            <v>16550</v>
          </cell>
          <cell r="I543">
            <v>15864000</v>
          </cell>
          <cell r="J543">
            <v>29241</v>
          </cell>
          <cell r="K543">
            <v>38474000</v>
          </cell>
        </row>
        <row r="544">
          <cell r="B544">
            <v>1980</v>
          </cell>
          <cell r="E544" t="str">
            <v>MA</v>
          </cell>
          <cell r="F544">
            <v>5879</v>
          </cell>
          <cell r="G544">
            <v>10255000</v>
          </cell>
          <cell r="H544">
            <v>8859</v>
          </cell>
          <cell r="I544">
            <v>9857000</v>
          </cell>
          <cell r="J544">
            <v>14738</v>
          </cell>
          <cell r="K544">
            <v>20112000</v>
          </cell>
        </row>
        <row r="545">
          <cell r="B545">
            <v>1980</v>
          </cell>
          <cell r="E545" t="str">
            <v>MI</v>
          </cell>
          <cell r="F545">
            <v>18164</v>
          </cell>
          <cell r="G545">
            <v>42220000</v>
          </cell>
          <cell r="H545">
            <v>38957</v>
          </cell>
          <cell r="I545">
            <v>51592000</v>
          </cell>
          <cell r="J545">
            <v>57121</v>
          </cell>
          <cell r="K545">
            <v>93813000</v>
          </cell>
        </row>
        <row r="546">
          <cell r="B546">
            <v>1980</v>
          </cell>
          <cell r="E546" t="str">
            <v>MN</v>
          </cell>
          <cell r="F546">
            <v>9013</v>
          </cell>
          <cell r="G546">
            <v>22291000</v>
          </cell>
          <cell r="H546">
            <v>13716</v>
          </cell>
          <cell r="I546">
            <v>18100000</v>
          </cell>
          <cell r="J546">
            <v>22729</v>
          </cell>
          <cell r="K546">
            <v>40392000</v>
          </cell>
        </row>
        <row r="547">
          <cell r="B547">
            <v>1980</v>
          </cell>
          <cell r="E547" t="str">
            <v>MS</v>
          </cell>
          <cell r="F547">
            <v>5460</v>
          </cell>
          <cell r="G547">
            <v>10340000</v>
          </cell>
          <cell r="H547">
            <v>11715</v>
          </cell>
          <cell r="I547">
            <v>9614000</v>
          </cell>
          <cell r="J547">
            <v>17175</v>
          </cell>
          <cell r="K547">
            <v>19954000</v>
          </cell>
        </row>
        <row r="548">
          <cell r="B548">
            <v>1980</v>
          </cell>
          <cell r="E548" t="str">
            <v>MO</v>
          </cell>
          <cell r="F548">
            <v>9884</v>
          </cell>
          <cell r="G548">
            <v>20072000</v>
          </cell>
          <cell r="H548">
            <v>9991</v>
          </cell>
          <cell r="I548">
            <v>9449000</v>
          </cell>
          <cell r="J548">
            <v>19875</v>
          </cell>
          <cell r="K548">
            <v>29521000</v>
          </cell>
        </row>
        <row r="549">
          <cell r="B549">
            <v>1980</v>
          </cell>
          <cell r="E549" t="str">
            <v>MT</v>
          </cell>
          <cell r="F549">
            <v>1533</v>
          </cell>
          <cell r="G549">
            <v>2925000</v>
          </cell>
          <cell r="H549">
            <v>3381</v>
          </cell>
          <cell r="I549">
            <v>3680000</v>
          </cell>
          <cell r="J549">
            <v>4914</v>
          </cell>
          <cell r="K549">
            <v>6605000</v>
          </cell>
        </row>
        <row r="550">
          <cell r="B550">
            <v>1980</v>
          </cell>
          <cell r="E550" t="str">
            <v>NE</v>
          </cell>
          <cell r="F550">
            <v>4302</v>
          </cell>
          <cell r="G550">
            <v>8044000</v>
          </cell>
          <cell r="H550">
            <v>8923</v>
          </cell>
          <cell r="I550">
            <v>6806000</v>
          </cell>
          <cell r="J550">
            <v>13225</v>
          </cell>
          <cell r="K550">
            <v>14851000</v>
          </cell>
        </row>
        <row r="551">
          <cell r="B551">
            <v>1980</v>
          </cell>
          <cell r="E551" t="str">
            <v>NV</v>
          </cell>
          <cell r="F551">
            <v>1150</v>
          </cell>
          <cell r="G551">
            <v>2462000</v>
          </cell>
          <cell r="H551">
            <v>2556</v>
          </cell>
          <cell r="I551">
            <v>3343000</v>
          </cell>
          <cell r="J551">
            <v>3706</v>
          </cell>
          <cell r="K551">
            <v>5806000</v>
          </cell>
        </row>
        <row r="552">
          <cell r="B552">
            <v>1980</v>
          </cell>
          <cell r="E552" t="str">
            <v>NH</v>
          </cell>
          <cell r="F552">
            <v>1503</v>
          </cell>
          <cell r="G552">
            <v>2592000</v>
          </cell>
          <cell r="H552">
            <v>3013</v>
          </cell>
          <cell r="I552">
            <v>2836000</v>
          </cell>
          <cell r="J552">
            <v>4516</v>
          </cell>
          <cell r="K552">
            <v>5429000</v>
          </cell>
        </row>
        <row r="553">
          <cell r="B553">
            <v>1980</v>
          </cell>
          <cell r="E553" t="str">
            <v>NJ</v>
          </cell>
          <cell r="F553">
            <v>9356</v>
          </cell>
          <cell r="G553">
            <v>22826000</v>
          </cell>
          <cell r="H553">
            <v>17923</v>
          </cell>
          <cell r="I553">
            <v>21695000</v>
          </cell>
          <cell r="J553">
            <v>27279</v>
          </cell>
          <cell r="K553">
            <v>44522000</v>
          </cell>
        </row>
        <row r="554">
          <cell r="B554">
            <v>1980</v>
          </cell>
          <cell r="E554" t="str">
            <v>NM</v>
          </cell>
          <cell r="F554">
            <v>2709</v>
          </cell>
          <cell r="G554">
            <v>5805000</v>
          </cell>
          <cell r="H554">
            <v>9332</v>
          </cell>
          <cell r="I554">
            <v>10290000</v>
          </cell>
          <cell r="J554">
            <v>12041</v>
          </cell>
          <cell r="K554">
            <v>16096000</v>
          </cell>
        </row>
        <row r="555">
          <cell r="B555">
            <v>1980</v>
          </cell>
          <cell r="E555" t="str">
            <v>NY</v>
          </cell>
          <cell r="F555">
            <v>26483</v>
          </cell>
          <cell r="G555">
            <v>57102000</v>
          </cell>
          <cell r="H555">
            <v>29312</v>
          </cell>
          <cell r="I555">
            <v>32703000</v>
          </cell>
          <cell r="J555">
            <v>55795</v>
          </cell>
          <cell r="K555">
            <v>89805000</v>
          </cell>
        </row>
        <row r="556">
          <cell r="B556">
            <v>1980</v>
          </cell>
          <cell r="E556" t="str">
            <v>NC</v>
          </cell>
          <cell r="F556">
            <v>13593</v>
          </cell>
          <cell r="G556">
            <v>26719000</v>
          </cell>
          <cell r="H556">
            <v>20740</v>
          </cell>
          <cell r="I556">
            <v>22421000</v>
          </cell>
          <cell r="J556">
            <v>34333</v>
          </cell>
          <cell r="K556">
            <v>49140000</v>
          </cell>
        </row>
        <row r="557">
          <cell r="B557">
            <v>1980</v>
          </cell>
          <cell r="E557" t="str">
            <v>ND</v>
          </cell>
          <cell r="F557">
            <v>1938</v>
          </cell>
          <cell r="G557">
            <v>3959000</v>
          </cell>
          <cell r="H557">
            <v>3141</v>
          </cell>
          <cell r="I557">
            <v>3327000</v>
          </cell>
          <cell r="J557">
            <v>5079</v>
          </cell>
          <cell r="K557">
            <v>7286000</v>
          </cell>
        </row>
        <row r="558">
          <cell r="B558">
            <v>1980</v>
          </cell>
          <cell r="E558" t="str">
            <v>OH</v>
          </cell>
          <cell r="F558">
            <v>18363</v>
          </cell>
          <cell r="G558">
            <v>40664000</v>
          </cell>
          <cell r="H558">
            <v>31034</v>
          </cell>
          <cell r="I558">
            <v>35189000</v>
          </cell>
          <cell r="J558">
            <v>49397</v>
          </cell>
          <cell r="K558">
            <v>75853000</v>
          </cell>
        </row>
        <row r="559">
          <cell r="B559">
            <v>1980</v>
          </cell>
          <cell r="E559" t="str">
            <v>OK</v>
          </cell>
          <cell r="F559">
            <v>6412</v>
          </cell>
          <cell r="G559">
            <v>13222000</v>
          </cell>
          <cell r="H559">
            <v>13554</v>
          </cell>
          <cell r="I559">
            <v>13735000</v>
          </cell>
          <cell r="J559">
            <v>19966</v>
          </cell>
          <cell r="K559">
            <v>26958000</v>
          </cell>
        </row>
        <row r="560">
          <cell r="B560">
            <v>1980</v>
          </cell>
          <cell r="E560" t="str">
            <v>OR</v>
          </cell>
          <cell r="F560">
            <v>8035</v>
          </cell>
          <cell r="G560">
            <v>16915000</v>
          </cell>
          <cell r="H560">
            <v>9038</v>
          </cell>
          <cell r="I560">
            <v>10055000</v>
          </cell>
          <cell r="J560">
            <v>17073</v>
          </cell>
          <cell r="K560">
            <v>26971000</v>
          </cell>
        </row>
        <row r="561">
          <cell r="B561">
            <v>1980</v>
          </cell>
          <cell r="E561" t="str">
            <v>PA</v>
          </cell>
          <cell r="F561">
            <v>10387</v>
          </cell>
          <cell r="G561">
            <v>23997000</v>
          </cell>
          <cell r="H561">
            <v>16230</v>
          </cell>
          <cell r="I561">
            <v>19367000</v>
          </cell>
          <cell r="J561">
            <v>26617</v>
          </cell>
          <cell r="K561">
            <v>43364000</v>
          </cell>
        </row>
        <row r="562">
          <cell r="B562">
            <v>1980</v>
          </cell>
          <cell r="E562" t="str">
            <v>RI</v>
          </cell>
          <cell r="F562">
            <v>1579</v>
          </cell>
          <cell r="G562">
            <v>2783000</v>
          </cell>
          <cell r="H562">
            <v>2681</v>
          </cell>
          <cell r="I562">
            <v>2865000</v>
          </cell>
          <cell r="J562">
            <v>4260</v>
          </cell>
          <cell r="K562">
            <v>5649000</v>
          </cell>
        </row>
        <row r="563">
          <cell r="B563">
            <v>1980</v>
          </cell>
          <cell r="E563" t="str">
            <v>SC</v>
          </cell>
          <cell r="F563">
            <v>5006</v>
          </cell>
          <cell r="G563">
            <v>10484000</v>
          </cell>
          <cell r="H563">
            <v>14193</v>
          </cell>
          <cell r="I563">
            <v>16879000</v>
          </cell>
          <cell r="J563">
            <v>19199</v>
          </cell>
          <cell r="K563">
            <v>27363000</v>
          </cell>
        </row>
        <row r="564">
          <cell r="B564">
            <v>1980</v>
          </cell>
          <cell r="E564" t="str">
            <v>SD</v>
          </cell>
          <cell r="F564">
            <v>1282</v>
          </cell>
          <cell r="G564">
            <v>2477000</v>
          </cell>
          <cell r="H564">
            <v>2651</v>
          </cell>
          <cell r="I564">
            <v>2728000</v>
          </cell>
          <cell r="J564">
            <v>3933</v>
          </cell>
          <cell r="K564">
            <v>5206000</v>
          </cell>
        </row>
        <row r="565">
          <cell r="B565">
            <v>1980</v>
          </cell>
          <cell r="E565" t="str">
            <v>TN</v>
          </cell>
          <cell r="F565">
            <v>6708</v>
          </cell>
          <cell r="G565">
            <v>13326000</v>
          </cell>
          <cell r="H565">
            <v>12353</v>
          </cell>
          <cell r="I565">
            <v>12893000</v>
          </cell>
          <cell r="J565">
            <v>19061</v>
          </cell>
          <cell r="K565">
            <v>26219000</v>
          </cell>
        </row>
        <row r="566">
          <cell r="B566">
            <v>1980</v>
          </cell>
          <cell r="E566" t="str">
            <v>TX</v>
          </cell>
          <cell r="F566">
            <v>27693</v>
          </cell>
          <cell r="G566">
            <v>59498000</v>
          </cell>
          <cell r="H566">
            <v>55023</v>
          </cell>
          <cell r="I566">
            <v>57599000</v>
          </cell>
          <cell r="J566">
            <v>82716</v>
          </cell>
          <cell r="K566">
            <v>117097000</v>
          </cell>
        </row>
        <row r="567">
          <cell r="B567">
            <v>1980</v>
          </cell>
          <cell r="E567" t="str">
            <v>UT</v>
          </cell>
          <cell r="F567">
            <v>4012</v>
          </cell>
          <cell r="G567">
            <v>7139000</v>
          </cell>
          <cell r="H567">
            <v>8045</v>
          </cell>
          <cell r="I567">
            <v>8951000</v>
          </cell>
          <cell r="J567">
            <v>12057</v>
          </cell>
          <cell r="K567">
            <v>16091000</v>
          </cell>
        </row>
        <row r="568">
          <cell r="B568">
            <v>1980</v>
          </cell>
          <cell r="E568" t="str">
            <v>VT</v>
          </cell>
          <cell r="F568">
            <v>1097</v>
          </cell>
          <cell r="G568">
            <v>2083000</v>
          </cell>
          <cell r="H568">
            <v>2456</v>
          </cell>
          <cell r="I568">
            <v>2460000</v>
          </cell>
          <cell r="J568">
            <v>3553</v>
          </cell>
          <cell r="K568">
            <v>4544000</v>
          </cell>
        </row>
        <row r="569">
          <cell r="B569">
            <v>1980</v>
          </cell>
          <cell r="E569" t="str">
            <v>VA</v>
          </cell>
          <cell r="F569">
            <v>11538</v>
          </cell>
          <cell r="G569">
            <v>25988000</v>
          </cell>
          <cell r="H569">
            <v>20037</v>
          </cell>
          <cell r="I569">
            <v>20326000</v>
          </cell>
          <cell r="J569">
            <v>31575</v>
          </cell>
          <cell r="K569">
            <v>46314000</v>
          </cell>
        </row>
        <row r="570">
          <cell r="B570">
            <v>1980</v>
          </cell>
          <cell r="E570" t="str">
            <v>WA</v>
          </cell>
          <cell r="F570">
            <v>10694</v>
          </cell>
          <cell r="G570">
            <v>23428000</v>
          </cell>
          <cell r="H570">
            <v>16813</v>
          </cell>
          <cell r="I570">
            <v>23661000</v>
          </cell>
          <cell r="J570">
            <v>27507</v>
          </cell>
          <cell r="K570">
            <v>47089000</v>
          </cell>
        </row>
        <row r="571">
          <cell r="B571">
            <v>1980</v>
          </cell>
          <cell r="E571" t="str">
            <v>WV</v>
          </cell>
          <cell r="F571">
            <v>3575</v>
          </cell>
          <cell r="G571">
            <v>7147000</v>
          </cell>
          <cell r="H571">
            <v>6408</v>
          </cell>
          <cell r="I571">
            <v>5677000</v>
          </cell>
          <cell r="J571">
            <v>9983</v>
          </cell>
          <cell r="K571">
            <v>12825000</v>
          </cell>
        </row>
        <row r="572">
          <cell r="B572">
            <v>1980</v>
          </cell>
          <cell r="E572" t="str">
            <v>WI</v>
          </cell>
          <cell r="F572">
            <v>16228</v>
          </cell>
          <cell r="G572">
            <v>32191000</v>
          </cell>
          <cell r="H572">
            <v>20095</v>
          </cell>
          <cell r="I572">
            <v>28134000</v>
          </cell>
          <cell r="J572">
            <v>36323</v>
          </cell>
          <cell r="K572">
            <v>60325000</v>
          </cell>
        </row>
        <row r="573">
          <cell r="B573">
            <v>1980</v>
          </cell>
          <cell r="E573" t="str">
            <v>WY</v>
          </cell>
          <cell r="F573">
            <v>1394</v>
          </cell>
          <cell r="G573">
            <v>2757000</v>
          </cell>
          <cell r="H573">
            <v>2274</v>
          </cell>
          <cell r="I573">
            <v>3116000</v>
          </cell>
          <cell r="J573">
            <v>3668</v>
          </cell>
          <cell r="K573">
            <v>5873000</v>
          </cell>
        </row>
        <row r="574">
          <cell r="B574">
            <v>1981</v>
          </cell>
          <cell r="E574" t="str">
            <v>US</v>
          </cell>
          <cell r="F574">
            <v>431437</v>
          </cell>
          <cell r="G574">
            <v>1019809000</v>
          </cell>
          <cell r="H574">
            <v>730426</v>
          </cell>
          <cell r="I574">
            <v>963876000</v>
          </cell>
          <cell r="J574">
            <v>1161863</v>
          </cell>
          <cell r="K574">
            <v>1983685000</v>
          </cell>
        </row>
        <row r="575">
          <cell r="B575">
            <v>1981</v>
          </cell>
          <cell r="E575" t="str">
            <v>AL</v>
          </cell>
          <cell r="F575">
            <v>7452</v>
          </cell>
          <cell r="G575">
            <v>17163000</v>
          </cell>
          <cell r="H575">
            <v>12223</v>
          </cell>
          <cell r="I575">
            <v>16178000</v>
          </cell>
          <cell r="J575">
            <v>19675</v>
          </cell>
          <cell r="K575">
            <v>33342000</v>
          </cell>
        </row>
        <row r="576">
          <cell r="B576">
            <v>1981</v>
          </cell>
          <cell r="E576" t="str">
            <v>AK</v>
          </cell>
          <cell r="F576">
            <v>1304</v>
          </cell>
          <cell r="G576">
            <v>2897000</v>
          </cell>
          <cell r="H576">
            <v>1566</v>
          </cell>
          <cell r="I576">
            <v>2747000</v>
          </cell>
          <cell r="J576">
            <v>2870</v>
          </cell>
          <cell r="K576">
            <v>5645000</v>
          </cell>
        </row>
        <row r="577">
          <cell r="B577">
            <v>1981</v>
          </cell>
          <cell r="E577" t="str">
            <v>AZ</v>
          </cell>
          <cell r="F577">
            <v>9276</v>
          </cell>
          <cell r="G577">
            <v>26214000</v>
          </cell>
          <cell r="H577">
            <v>12152</v>
          </cell>
          <cell r="I577">
            <v>16054000</v>
          </cell>
          <cell r="J577">
            <v>21428</v>
          </cell>
          <cell r="K577">
            <v>42268000</v>
          </cell>
        </row>
        <row r="578">
          <cell r="B578">
            <v>1981</v>
          </cell>
          <cell r="E578" t="str">
            <v>AR</v>
          </cell>
          <cell r="F578">
            <v>3656</v>
          </cell>
          <cell r="G578">
            <v>8970000</v>
          </cell>
          <cell r="H578">
            <v>7885</v>
          </cell>
          <cell r="I578">
            <v>6730000</v>
          </cell>
          <cell r="J578">
            <v>11541</v>
          </cell>
          <cell r="K578">
            <v>15701000</v>
          </cell>
        </row>
        <row r="579">
          <cell r="B579">
            <v>1981</v>
          </cell>
          <cell r="E579" t="str">
            <v>CA</v>
          </cell>
          <cell r="F579">
            <v>48034</v>
          </cell>
          <cell r="G579">
            <v>134171000</v>
          </cell>
          <cell r="H579">
            <v>82955</v>
          </cell>
          <cell r="I579">
            <v>143114000</v>
          </cell>
          <cell r="J579">
            <v>130989</v>
          </cell>
          <cell r="K579">
            <v>277285000</v>
          </cell>
        </row>
        <row r="580">
          <cell r="B580">
            <v>1981</v>
          </cell>
          <cell r="E580" t="str">
            <v>CO</v>
          </cell>
          <cell r="F580">
            <v>9586</v>
          </cell>
          <cell r="G580">
            <v>21514000</v>
          </cell>
          <cell r="H580">
            <v>12125</v>
          </cell>
          <cell r="I580">
            <v>17993000</v>
          </cell>
          <cell r="J580">
            <v>21711</v>
          </cell>
          <cell r="K580">
            <v>39508000</v>
          </cell>
        </row>
        <row r="581">
          <cell r="B581">
            <v>1981</v>
          </cell>
          <cell r="E581" t="str">
            <v>CT</v>
          </cell>
          <cell r="F581">
            <v>4099</v>
          </cell>
          <cell r="G581">
            <v>7249000</v>
          </cell>
          <cell r="H581">
            <v>6158</v>
          </cell>
          <cell r="I581">
            <v>8145000</v>
          </cell>
          <cell r="J581">
            <v>10257</v>
          </cell>
          <cell r="K581">
            <v>15395000</v>
          </cell>
        </row>
        <row r="582">
          <cell r="B582">
            <v>1981</v>
          </cell>
          <cell r="E582" t="str">
            <v>DE</v>
          </cell>
          <cell r="F582">
            <v>2243</v>
          </cell>
          <cell r="G582">
            <v>5091000</v>
          </cell>
          <cell r="H582">
            <v>2934</v>
          </cell>
          <cell r="I582">
            <v>3499000</v>
          </cell>
          <cell r="J582">
            <v>5177</v>
          </cell>
          <cell r="K582">
            <v>8591000</v>
          </cell>
        </row>
        <row r="583">
          <cell r="B583">
            <v>1981</v>
          </cell>
          <cell r="E583" t="str">
            <v>DC</v>
          </cell>
          <cell r="F583">
            <v>684</v>
          </cell>
          <cell r="G583">
            <v>1854000</v>
          </cell>
          <cell r="H583">
            <v>755</v>
          </cell>
          <cell r="I583">
            <v>1364000</v>
          </cell>
          <cell r="J583">
            <v>1439</v>
          </cell>
          <cell r="K583">
            <v>3219000</v>
          </cell>
        </row>
        <row r="584">
          <cell r="B584">
            <v>1981</v>
          </cell>
          <cell r="E584" t="str">
            <v>FL</v>
          </cell>
          <cell r="F584">
            <v>13692</v>
          </cell>
          <cell r="G584">
            <v>32905000</v>
          </cell>
          <cell r="H584">
            <v>25578</v>
          </cell>
          <cell r="I584">
            <v>31755000</v>
          </cell>
          <cell r="J584">
            <v>39270</v>
          </cell>
          <cell r="K584">
            <v>64661000</v>
          </cell>
        </row>
        <row r="585">
          <cell r="B585">
            <v>1981</v>
          </cell>
          <cell r="E585" t="str">
            <v>GA</v>
          </cell>
          <cell r="F585">
            <v>7289</v>
          </cell>
          <cell r="G585">
            <v>16897000</v>
          </cell>
          <cell r="H585">
            <v>13846</v>
          </cell>
          <cell r="I585">
            <v>14857000</v>
          </cell>
          <cell r="J585">
            <v>21135</v>
          </cell>
          <cell r="K585">
            <v>31755000</v>
          </cell>
        </row>
        <row r="586">
          <cell r="B586">
            <v>1981</v>
          </cell>
          <cell r="E586" t="str">
            <v>HI</v>
          </cell>
          <cell r="F586">
            <v>2293</v>
          </cell>
          <cell r="G586">
            <v>5291000</v>
          </cell>
          <cell r="H586">
            <v>3308</v>
          </cell>
          <cell r="I586">
            <v>5347000</v>
          </cell>
          <cell r="J586">
            <v>5601</v>
          </cell>
          <cell r="K586">
            <v>10639000</v>
          </cell>
        </row>
        <row r="587">
          <cell r="B587">
            <v>1981</v>
          </cell>
          <cell r="E587" t="str">
            <v>ID</v>
          </cell>
          <cell r="F587">
            <v>2024</v>
          </cell>
          <cell r="G587">
            <v>3579000</v>
          </cell>
          <cell r="H587">
            <v>3469</v>
          </cell>
          <cell r="I587">
            <v>3945000</v>
          </cell>
          <cell r="J587">
            <v>5493</v>
          </cell>
          <cell r="K587">
            <v>7524000</v>
          </cell>
        </row>
        <row r="588">
          <cell r="B588">
            <v>1981</v>
          </cell>
          <cell r="E588" t="str">
            <v>IL</v>
          </cell>
          <cell r="F588">
            <v>21288</v>
          </cell>
          <cell r="G588">
            <v>55122000</v>
          </cell>
          <cell r="H588">
            <v>33382</v>
          </cell>
          <cell r="I588">
            <v>44572000</v>
          </cell>
          <cell r="J588">
            <v>54670</v>
          </cell>
          <cell r="K588">
            <v>99694000</v>
          </cell>
        </row>
        <row r="589">
          <cell r="B589">
            <v>1981</v>
          </cell>
          <cell r="E589" t="str">
            <v>IN</v>
          </cell>
          <cell r="F589">
            <v>10393</v>
          </cell>
          <cell r="G589">
            <v>26446000</v>
          </cell>
          <cell r="H589">
            <v>21342</v>
          </cell>
          <cell r="I589">
            <v>30396000</v>
          </cell>
          <cell r="J589">
            <v>31735</v>
          </cell>
          <cell r="K589">
            <v>56842000</v>
          </cell>
        </row>
        <row r="590">
          <cell r="B590">
            <v>1981</v>
          </cell>
          <cell r="E590" t="str">
            <v>IA</v>
          </cell>
          <cell r="F590">
            <v>6770</v>
          </cell>
          <cell r="G590">
            <v>16602000</v>
          </cell>
          <cell r="H590">
            <v>12885</v>
          </cell>
          <cell r="I590">
            <v>17879000</v>
          </cell>
          <cell r="J590">
            <v>19655</v>
          </cell>
          <cell r="K590">
            <v>34481000</v>
          </cell>
        </row>
        <row r="591">
          <cell r="B591">
            <v>1981</v>
          </cell>
          <cell r="E591" t="str">
            <v>KS</v>
          </cell>
          <cell r="F591">
            <v>5958</v>
          </cell>
          <cell r="G591">
            <v>12705000</v>
          </cell>
          <cell r="H591">
            <v>12069</v>
          </cell>
          <cell r="I591">
            <v>13466000</v>
          </cell>
          <cell r="J591">
            <v>18027</v>
          </cell>
          <cell r="K591">
            <v>26171000</v>
          </cell>
        </row>
        <row r="592">
          <cell r="B592">
            <v>1981</v>
          </cell>
          <cell r="E592" t="str">
            <v>KY</v>
          </cell>
          <cell r="F592">
            <v>5258</v>
          </cell>
          <cell r="G592">
            <v>12718000</v>
          </cell>
          <cell r="H592">
            <v>10177</v>
          </cell>
          <cell r="I592">
            <v>10935000</v>
          </cell>
          <cell r="J592">
            <v>15435</v>
          </cell>
          <cell r="K592">
            <v>23653000</v>
          </cell>
        </row>
        <row r="593">
          <cell r="B593">
            <v>1981</v>
          </cell>
          <cell r="E593" t="str">
            <v>LA</v>
          </cell>
          <cell r="F593">
            <v>7300</v>
          </cell>
          <cell r="G593">
            <v>14707000</v>
          </cell>
          <cell r="H593">
            <v>13163</v>
          </cell>
          <cell r="I593">
            <v>16597000</v>
          </cell>
          <cell r="J593">
            <v>20463</v>
          </cell>
          <cell r="K593">
            <v>31304000</v>
          </cell>
        </row>
        <row r="594">
          <cell r="B594">
            <v>1981</v>
          </cell>
          <cell r="E594" t="str">
            <v>ME</v>
          </cell>
          <cell r="F594">
            <v>1078</v>
          </cell>
          <cell r="G594">
            <v>2069000</v>
          </cell>
          <cell r="H594">
            <v>3526</v>
          </cell>
          <cell r="I594">
            <v>4213000</v>
          </cell>
          <cell r="J594">
            <v>4604</v>
          </cell>
          <cell r="K594">
            <v>6282000</v>
          </cell>
        </row>
        <row r="595">
          <cell r="B595">
            <v>1981</v>
          </cell>
          <cell r="E595" t="str">
            <v>MD</v>
          </cell>
          <cell r="F595">
            <v>12909</v>
          </cell>
          <cell r="G595">
            <v>24754000</v>
          </cell>
          <cell r="H595">
            <v>16141</v>
          </cell>
          <cell r="I595">
            <v>16267000</v>
          </cell>
          <cell r="J595">
            <v>29050</v>
          </cell>
          <cell r="K595">
            <v>41021000</v>
          </cell>
        </row>
        <row r="596">
          <cell r="B596">
            <v>1981</v>
          </cell>
          <cell r="E596" t="str">
            <v>MA</v>
          </cell>
          <cell r="F596">
            <v>5863</v>
          </cell>
          <cell r="G596">
            <v>12057000</v>
          </cell>
          <cell r="H596">
            <v>8742</v>
          </cell>
          <cell r="I596">
            <v>11447000</v>
          </cell>
          <cell r="J596">
            <v>14605</v>
          </cell>
          <cell r="K596">
            <v>23504000</v>
          </cell>
        </row>
        <row r="597">
          <cell r="B597">
            <v>1981</v>
          </cell>
          <cell r="E597" t="str">
            <v>MI</v>
          </cell>
          <cell r="F597">
            <v>18292</v>
          </cell>
          <cell r="G597">
            <v>46141000</v>
          </cell>
          <cell r="H597">
            <v>39156</v>
          </cell>
          <cell r="I597">
            <v>55436000</v>
          </cell>
          <cell r="J597">
            <v>57448</v>
          </cell>
          <cell r="K597">
            <v>101578000</v>
          </cell>
        </row>
        <row r="598">
          <cell r="B598">
            <v>1981</v>
          </cell>
          <cell r="E598" t="str">
            <v>MN</v>
          </cell>
          <cell r="F598">
            <v>8785</v>
          </cell>
          <cell r="G598">
            <v>22347000</v>
          </cell>
          <cell r="H598">
            <v>14709</v>
          </cell>
          <cell r="I598">
            <v>20747000</v>
          </cell>
          <cell r="J598">
            <v>23494</v>
          </cell>
          <cell r="K598">
            <v>43095000</v>
          </cell>
        </row>
        <row r="599">
          <cell r="B599">
            <v>1981</v>
          </cell>
          <cell r="E599" t="str">
            <v>MS</v>
          </cell>
          <cell r="F599">
            <v>5437</v>
          </cell>
          <cell r="G599">
            <v>11596000</v>
          </cell>
          <cell r="H599">
            <v>10884</v>
          </cell>
          <cell r="I599">
            <v>10357000</v>
          </cell>
          <cell r="J599">
            <v>16321</v>
          </cell>
          <cell r="K599">
            <v>21954000</v>
          </cell>
        </row>
        <row r="600">
          <cell r="B600">
            <v>1981</v>
          </cell>
          <cell r="E600" t="str">
            <v>MO</v>
          </cell>
          <cell r="F600">
            <v>8475</v>
          </cell>
          <cell r="G600">
            <v>15896000</v>
          </cell>
          <cell r="H600">
            <v>9841</v>
          </cell>
          <cell r="I600">
            <v>9419000</v>
          </cell>
          <cell r="J600">
            <v>18316</v>
          </cell>
          <cell r="K600">
            <v>25316000</v>
          </cell>
        </row>
        <row r="601">
          <cell r="B601">
            <v>1981</v>
          </cell>
          <cell r="E601" t="str">
            <v>MT</v>
          </cell>
          <cell r="F601">
            <v>1588</v>
          </cell>
          <cell r="G601">
            <v>3266000</v>
          </cell>
          <cell r="H601">
            <v>2637</v>
          </cell>
          <cell r="I601">
            <v>3853000</v>
          </cell>
          <cell r="J601">
            <v>4225</v>
          </cell>
          <cell r="K601">
            <v>7120000</v>
          </cell>
        </row>
        <row r="602">
          <cell r="B602">
            <v>1981</v>
          </cell>
          <cell r="E602" t="str">
            <v>NE</v>
          </cell>
          <cell r="F602">
            <v>3970</v>
          </cell>
          <cell r="G602">
            <v>8081000</v>
          </cell>
          <cell r="H602">
            <v>8473</v>
          </cell>
          <cell r="I602">
            <v>6958000</v>
          </cell>
          <cell r="J602">
            <v>12443</v>
          </cell>
          <cell r="K602">
            <v>15040000</v>
          </cell>
        </row>
        <row r="603">
          <cell r="B603">
            <v>1981</v>
          </cell>
          <cell r="E603" t="str">
            <v>NV</v>
          </cell>
          <cell r="F603">
            <v>1141</v>
          </cell>
          <cell r="G603">
            <v>2759000</v>
          </cell>
          <cell r="H603">
            <v>2447</v>
          </cell>
          <cell r="I603">
            <v>3648000</v>
          </cell>
          <cell r="J603">
            <v>3588</v>
          </cell>
          <cell r="K603">
            <v>6408000</v>
          </cell>
        </row>
        <row r="604">
          <cell r="B604">
            <v>1981</v>
          </cell>
          <cell r="E604" t="str">
            <v>NH</v>
          </cell>
          <cell r="F604">
            <v>1478</v>
          </cell>
          <cell r="G604">
            <v>2695000</v>
          </cell>
          <cell r="H604">
            <v>3016</v>
          </cell>
          <cell r="I604">
            <v>2997000</v>
          </cell>
          <cell r="J604">
            <v>4494</v>
          </cell>
          <cell r="K604">
            <v>5692000</v>
          </cell>
        </row>
        <row r="605">
          <cell r="B605">
            <v>1981</v>
          </cell>
          <cell r="E605" t="str">
            <v>NJ</v>
          </cell>
          <cell r="F605">
            <v>9562</v>
          </cell>
          <cell r="G605">
            <v>24687000</v>
          </cell>
          <cell r="H605">
            <v>17571</v>
          </cell>
          <cell r="I605">
            <v>23558000</v>
          </cell>
          <cell r="J605">
            <v>27133</v>
          </cell>
          <cell r="K605">
            <v>48245000</v>
          </cell>
        </row>
        <row r="606">
          <cell r="B606">
            <v>1981</v>
          </cell>
          <cell r="E606" t="str">
            <v>NM</v>
          </cell>
          <cell r="F606">
            <v>2871</v>
          </cell>
          <cell r="G606">
            <v>6578000</v>
          </cell>
          <cell r="H606">
            <v>8676</v>
          </cell>
          <cell r="I606">
            <v>11154000</v>
          </cell>
          <cell r="J606">
            <v>11547</v>
          </cell>
          <cell r="K606">
            <v>17733000</v>
          </cell>
        </row>
        <row r="607">
          <cell r="B607">
            <v>1981</v>
          </cell>
          <cell r="E607" t="str">
            <v>NY</v>
          </cell>
          <cell r="F607">
            <v>26243</v>
          </cell>
          <cell r="G607">
            <v>62779000</v>
          </cell>
          <cell r="H607">
            <v>32490</v>
          </cell>
          <cell r="I607">
            <v>48576000</v>
          </cell>
          <cell r="J607">
            <v>58733</v>
          </cell>
          <cell r="K607">
            <v>111356000</v>
          </cell>
        </row>
        <row r="608">
          <cell r="B608">
            <v>1981</v>
          </cell>
          <cell r="E608" t="str">
            <v>NC</v>
          </cell>
          <cell r="F608">
            <v>14235</v>
          </cell>
          <cell r="G608">
            <v>28415000</v>
          </cell>
          <cell r="H608">
            <v>22955</v>
          </cell>
          <cell r="I608">
            <v>24755000</v>
          </cell>
          <cell r="J608">
            <v>37190</v>
          </cell>
          <cell r="K608">
            <v>53170000</v>
          </cell>
        </row>
        <row r="609">
          <cell r="B609">
            <v>1981</v>
          </cell>
          <cell r="E609" t="str">
            <v>ND</v>
          </cell>
          <cell r="F609">
            <v>2032</v>
          </cell>
          <cell r="G609">
            <v>4728000</v>
          </cell>
          <cell r="H609">
            <v>3084</v>
          </cell>
          <cell r="I609">
            <v>3835000</v>
          </cell>
          <cell r="J609">
            <v>5116</v>
          </cell>
          <cell r="K609">
            <v>8564000</v>
          </cell>
        </row>
        <row r="610">
          <cell r="B610">
            <v>1981</v>
          </cell>
          <cell r="E610" t="str">
            <v>OH</v>
          </cell>
          <cell r="F610">
            <v>20399</v>
          </cell>
          <cell r="G610">
            <v>46343000</v>
          </cell>
          <cell r="H610">
            <v>33871</v>
          </cell>
          <cell r="I610">
            <v>40336000</v>
          </cell>
          <cell r="J610">
            <v>54270</v>
          </cell>
          <cell r="K610">
            <v>86680000</v>
          </cell>
        </row>
        <row r="611">
          <cell r="B611">
            <v>1981</v>
          </cell>
          <cell r="E611" t="str">
            <v>OK</v>
          </cell>
          <cell r="F611">
            <v>6184</v>
          </cell>
          <cell r="G611">
            <v>14904000</v>
          </cell>
          <cell r="H611">
            <v>12648</v>
          </cell>
          <cell r="I611">
            <v>14290000</v>
          </cell>
          <cell r="J611">
            <v>18832</v>
          </cell>
          <cell r="K611">
            <v>29194000</v>
          </cell>
        </row>
        <row r="612">
          <cell r="B612">
            <v>1981</v>
          </cell>
          <cell r="E612" t="str">
            <v>OR</v>
          </cell>
          <cell r="F612">
            <v>8904</v>
          </cell>
          <cell r="G612">
            <v>16645000</v>
          </cell>
          <cell r="H612">
            <v>7502</v>
          </cell>
          <cell r="I612">
            <v>11888000</v>
          </cell>
          <cell r="J612">
            <v>16406</v>
          </cell>
          <cell r="K612">
            <v>28534000</v>
          </cell>
        </row>
        <row r="613">
          <cell r="B613">
            <v>1981</v>
          </cell>
          <cell r="E613" t="str">
            <v>PA</v>
          </cell>
          <cell r="F613">
            <v>10135</v>
          </cell>
          <cell r="G613">
            <v>27153000</v>
          </cell>
          <cell r="H613">
            <v>16160</v>
          </cell>
          <cell r="I613">
            <v>21057000</v>
          </cell>
          <cell r="J613">
            <v>26295</v>
          </cell>
          <cell r="K613">
            <v>48211000</v>
          </cell>
        </row>
        <row r="614">
          <cell r="B614">
            <v>1981</v>
          </cell>
          <cell r="E614" t="str">
            <v>RI</v>
          </cell>
          <cell r="F614">
            <v>1702</v>
          </cell>
          <cell r="G614">
            <v>3590000</v>
          </cell>
          <cell r="H614">
            <v>3058</v>
          </cell>
          <cell r="I614">
            <v>4097000</v>
          </cell>
          <cell r="J614">
            <v>4760</v>
          </cell>
          <cell r="K614">
            <v>7687000</v>
          </cell>
        </row>
        <row r="615">
          <cell r="B615">
            <v>1981</v>
          </cell>
          <cell r="E615" t="str">
            <v>SC</v>
          </cell>
          <cell r="F615">
            <v>4934</v>
          </cell>
          <cell r="G615">
            <v>11199000</v>
          </cell>
          <cell r="H615">
            <v>14323</v>
          </cell>
          <cell r="I615">
            <v>18820000</v>
          </cell>
          <cell r="J615">
            <v>19257</v>
          </cell>
          <cell r="K615">
            <v>30019000</v>
          </cell>
        </row>
        <row r="616">
          <cell r="B616">
            <v>1981</v>
          </cell>
          <cell r="E616" t="str">
            <v>SD</v>
          </cell>
          <cell r="F616">
            <v>1317</v>
          </cell>
          <cell r="G616">
            <v>2613000</v>
          </cell>
          <cell r="H616">
            <v>2668</v>
          </cell>
          <cell r="I616">
            <v>2939000</v>
          </cell>
          <cell r="J616">
            <v>3985</v>
          </cell>
          <cell r="K616">
            <v>5553000</v>
          </cell>
        </row>
        <row r="617">
          <cell r="B617">
            <v>1981</v>
          </cell>
          <cell r="E617" t="str">
            <v>TN</v>
          </cell>
          <cell r="F617">
            <v>8402</v>
          </cell>
          <cell r="G617">
            <v>19613000</v>
          </cell>
          <cell r="H617">
            <v>14097</v>
          </cell>
          <cell r="I617">
            <v>15438000</v>
          </cell>
          <cell r="J617">
            <v>22499</v>
          </cell>
          <cell r="K617">
            <v>35051000</v>
          </cell>
        </row>
        <row r="618">
          <cell r="B618">
            <v>1981</v>
          </cell>
          <cell r="E618" t="str">
            <v>TX</v>
          </cell>
          <cell r="F618">
            <v>29175</v>
          </cell>
          <cell r="G618">
            <v>70928000</v>
          </cell>
          <cell r="H618">
            <v>57887</v>
          </cell>
          <cell r="I618">
            <v>74033000</v>
          </cell>
          <cell r="J618">
            <v>87062</v>
          </cell>
          <cell r="K618">
            <v>144961000</v>
          </cell>
        </row>
        <row r="619">
          <cell r="B619">
            <v>1981</v>
          </cell>
          <cell r="E619" t="str">
            <v>UT</v>
          </cell>
          <cell r="F619">
            <v>4198</v>
          </cell>
          <cell r="G619">
            <v>7813000</v>
          </cell>
          <cell r="H619">
            <v>7917</v>
          </cell>
          <cell r="I619">
            <v>7393000</v>
          </cell>
          <cell r="J619">
            <v>12115</v>
          </cell>
          <cell r="K619">
            <v>15206000</v>
          </cell>
        </row>
        <row r="620">
          <cell r="B620">
            <v>1981</v>
          </cell>
          <cell r="E620" t="str">
            <v>VT</v>
          </cell>
          <cell r="F620">
            <v>1136</v>
          </cell>
          <cell r="G620">
            <v>2499000</v>
          </cell>
          <cell r="H620">
            <v>2174</v>
          </cell>
          <cell r="I620">
            <v>2542000</v>
          </cell>
          <cell r="J620">
            <v>3310</v>
          </cell>
          <cell r="K620">
            <v>5041000</v>
          </cell>
        </row>
        <row r="621">
          <cell r="B621">
            <v>1981</v>
          </cell>
          <cell r="E621" t="str">
            <v>VA</v>
          </cell>
          <cell r="F621">
            <v>11880</v>
          </cell>
          <cell r="G621">
            <v>28835000</v>
          </cell>
          <cell r="H621">
            <v>20508</v>
          </cell>
          <cell r="I621">
            <v>23912000</v>
          </cell>
          <cell r="J621">
            <v>32388</v>
          </cell>
          <cell r="K621">
            <v>52748000</v>
          </cell>
        </row>
        <row r="622">
          <cell r="B622">
            <v>1981</v>
          </cell>
          <cell r="E622" t="str">
            <v>WA</v>
          </cell>
          <cell r="F622">
            <v>10183</v>
          </cell>
          <cell r="G622">
            <v>25097000</v>
          </cell>
          <cell r="H622">
            <v>16669</v>
          </cell>
          <cell r="I622">
            <v>25701000</v>
          </cell>
          <cell r="J622">
            <v>26852</v>
          </cell>
          <cell r="K622">
            <v>50798000</v>
          </cell>
        </row>
        <row r="623">
          <cell r="B623">
            <v>1981</v>
          </cell>
          <cell r="E623" t="str">
            <v>WV</v>
          </cell>
          <cell r="F623">
            <v>3488</v>
          </cell>
          <cell r="G623">
            <v>7920000</v>
          </cell>
          <cell r="H623">
            <v>6158</v>
          </cell>
          <cell r="I623">
            <v>6553000</v>
          </cell>
          <cell r="J623">
            <v>9646</v>
          </cell>
          <cell r="K623">
            <v>14473000</v>
          </cell>
        </row>
        <row r="624">
          <cell r="B624">
            <v>1981</v>
          </cell>
          <cell r="E624" t="str">
            <v>WI</v>
          </cell>
          <cell r="F624">
            <v>15285</v>
          </cell>
          <cell r="G624">
            <v>30262000</v>
          </cell>
          <cell r="H624">
            <v>20195</v>
          </cell>
          <cell r="I624">
            <v>28806000</v>
          </cell>
          <cell r="J624">
            <v>35480</v>
          </cell>
          <cell r="K624">
            <v>59069000</v>
          </cell>
        </row>
        <row r="625">
          <cell r="B625">
            <v>1981</v>
          </cell>
          <cell r="E625" t="str">
            <v>WY</v>
          </cell>
          <cell r="F625">
            <v>1557</v>
          </cell>
          <cell r="G625">
            <v>3429000</v>
          </cell>
          <cell r="H625">
            <v>2271</v>
          </cell>
          <cell r="I625">
            <v>3251000</v>
          </cell>
          <cell r="J625">
            <v>3828</v>
          </cell>
          <cell r="K625">
            <v>6680000</v>
          </cell>
        </row>
        <row r="626">
          <cell r="B626">
            <v>1982</v>
          </cell>
          <cell r="E626" t="str">
            <v>US</v>
          </cell>
          <cell r="F626">
            <v>427260</v>
          </cell>
          <cell r="G626">
            <v>1061750922</v>
          </cell>
          <cell r="H626">
            <v>730404</v>
          </cell>
          <cell r="I626">
            <v>1038523914</v>
          </cell>
          <cell r="J626">
            <v>1157664</v>
          </cell>
          <cell r="K626">
            <v>2100274836</v>
          </cell>
        </row>
        <row r="627">
          <cell r="B627">
            <v>1982</v>
          </cell>
          <cell r="E627" t="str">
            <v>AL</v>
          </cell>
          <cell r="F627">
            <v>7398</v>
          </cell>
          <cell r="G627">
            <v>17987868</v>
          </cell>
          <cell r="H627">
            <v>13216</v>
          </cell>
          <cell r="I627">
            <v>17291344</v>
          </cell>
          <cell r="J627">
            <v>20614</v>
          </cell>
          <cell r="K627">
            <v>35279212</v>
          </cell>
        </row>
        <row r="628">
          <cell r="B628">
            <v>1982</v>
          </cell>
          <cell r="E628" t="str">
            <v>AK</v>
          </cell>
          <cell r="F628">
            <v>1424</v>
          </cell>
          <cell r="G628">
            <v>3164813</v>
          </cell>
          <cell r="H628">
            <v>1566</v>
          </cell>
          <cell r="I628">
            <v>2747114</v>
          </cell>
          <cell r="J628">
            <v>2990</v>
          </cell>
          <cell r="K628">
            <v>5911927</v>
          </cell>
        </row>
        <row r="629">
          <cell r="B629">
            <v>1982</v>
          </cell>
          <cell r="E629" t="str">
            <v>AZ</v>
          </cell>
          <cell r="F629">
            <v>7825</v>
          </cell>
          <cell r="G629">
            <v>19818810</v>
          </cell>
          <cell r="H629">
            <v>11607</v>
          </cell>
          <cell r="I629">
            <v>19588635</v>
          </cell>
          <cell r="J629">
            <v>19432</v>
          </cell>
          <cell r="K629">
            <v>39407445</v>
          </cell>
        </row>
        <row r="630">
          <cell r="B630">
            <v>1982</v>
          </cell>
          <cell r="E630" t="str">
            <v>AR</v>
          </cell>
          <cell r="F630">
            <v>3612</v>
          </cell>
          <cell r="G630">
            <v>9323963</v>
          </cell>
          <cell r="H630">
            <v>7785</v>
          </cell>
          <cell r="I630">
            <v>7984126</v>
          </cell>
          <cell r="J630">
            <v>11397</v>
          </cell>
          <cell r="K630">
            <v>17308089</v>
          </cell>
        </row>
        <row r="631">
          <cell r="B631">
            <v>1982</v>
          </cell>
          <cell r="E631" t="str">
            <v>CA</v>
          </cell>
          <cell r="F631">
            <v>47645</v>
          </cell>
          <cell r="G631">
            <v>135401058</v>
          </cell>
          <cell r="H631">
            <v>82477</v>
          </cell>
          <cell r="I631">
            <v>146378227</v>
          </cell>
          <cell r="J631">
            <v>130122</v>
          </cell>
          <cell r="K631">
            <v>281779285</v>
          </cell>
        </row>
        <row r="632">
          <cell r="B632">
            <v>1982</v>
          </cell>
          <cell r="E632" t="str">
            <v>CO</v>
          </cell>
          <cell r="F632">
            <v>9141</v>
          </cell>
          <cell r="G632">
            <v>22025306</v>
          </cell>
          <cell r="H632">
            <v>10501</v>
          </cell>
          <cell r="I632">
            <v>16601750</v>
          </cell>
          <cell r="J632">
            <v>19642</v>
          </cell>
          <cell r="K632">
            <v>38627056</v>
          </cell>
        </row>
        <row r="633">
          <cell r="B633">
            <v>1982</v>
          </cell>
          <cell r="E633" t="str">
            <v>CT</v>
          </cell>
          <cell r="F633">
            <v>4141</v>
          </cell>
          <cell r="G633">
            <v>9148270</v>
          </cell>
          <cell r="H633">
            <v>5931</v>
          </cell>
          <cell r="I633">
            <v>8909474</v>
          </cell>
          <cell r="J633">
            <v>10072</v>
          </cell>
          <cell r="K633">
            <v>18057744</v>
          </cell>
        </row>
        <row r="634">
          <cell r="B634">
            <v>1982</v>
          </cell>
          <cell r="E634" t="str">
            <v>DE</v>
          </cell>
          <cell r="F634">
            <v>2322</v>
          </cell>
          <cell r="G634">
            <v>5403586</v>
          </cell>
          <cell r="H634">
            <v>2947</v>
          </cell>
          <cell r="I634">
            <v>3534154</v>
          </cell>
          <cell r="J634">
            <v>5269</v>
          </cell>
          <cell r="K634">
            <v>8937740</v>
          </cell>
        </row>
        <row r="635">
          <cell r="B635">
            <v>1982</v>
          </cell>
          <cell r="E635" t="str">
            <v>DC</v>
          </cell>
          <cell r="F635">
            <v>643</v>
          </cell>
          <cell r="G635">
            <v>2180318</v>
          </cell>
          <cell r="H635">
            <v>1031</v>
          </cell>
          <cell r="I635">
            <v>1434110</v>
          </cell>
          <cell r="J635">
            <v>1674</v>
          </cell>
          <cell r="K635">
            <v>3614428</v>
          </cell>
        </row>
        <row r="636">
          <cell r="B636">
            <v>1982</v>
          </cell>
          <cell r="E636" t="str">
            <v>FL</v>
          </cell>
          <cell r="F636">
            <v>14538</v>
          </cell>
          <cell r="G636">
            <v>35373166</v>
          </cell>
          <cell r="H636">
            <v>25211</v>
          </cell>
          <cell r="I636">
            <v>32787953</v>
          </cell>
          <cell r="J636">
            <v>39749</v>
          </cell>
          <cell r="K636">
            <v>68161119</v>
          </cell>
        </row>
        <row r="637">
          <cell r="B637">
            <v>1982</v>
          </cell>
          <cell r="E637" t="str">
            <v>GA</v>
          </cell>
          <cell r="F637">
            <v>8549</v>
          </cell>
          <cell r="G637">
            <v>19499398</v>
          </cell>
          <cell r="H637">
            <v>16380</v>
          </cell>
          <cell r="I637">
            <v>21275877</v>
          </cell>
          <cell r="J637">
            <v>24929</v>
          </cell>
          <cell r="K637">
            <v>40775275</v>
          </cell>
        </row>
        <row r="638">
          <cell r="B638">
            <v>1982</v>
          </cell>
          <cell r="E638" t="str">
            <v>HI</v>
          </cell>
          <cell r="F638">
            <v>2274</v>
          </cell>
          <cell r="G638">
            <v>5750238</v>
          </cell>
          <cell r="H638">
            <v>3325</v>
          </cell>
          <cell r="I638">
            <v>5851648</v>
          </cell>
          <cell r="J638">
            <v>5599</v>
          </cell>
          <cell r="K638">
            <v>11601886</v>
          </cell>
        </row>
        <row r="639">
          <cell r="B639">
            <v>1982</v>
          </cell>
          <cell r="E639" t="str">
            <v>ID</v>
          </cell>
          <cell r="F639">
            <v>1977</v>
          </cell>
          <cell r="G639">
            <v>3995779</v>
          </cell>
          <cell r="H639">
            <v>3127</v>
          </cell>
          <cell r="I639">
            <v>4034035</v>
          </cell>
          <cell r="J639">
            <v>5104</v>
          </cell>
          <cell r="K639">
            <v>8029814</v>
          </cell>
        </row>
        <row r="640">
          <cell r="B640">
            <v>1982</v>
          </cell>
          <cell r="E640" t="str">
            <v>IL</v>
          </cell>
          <cell r="F640">
            <v>21037</v>
          </cell>
          <cell r="G640">
            <v>53405109</v>
          </cell>
          <cell r="H640">
            <v>34298</v>
          </cell>
          <cell r="I640">
            <v>54695447</v>
          </cell>
          <cell r="J640">
            <v>55335</v>
          </cell>
          <cell r="K640">
            <v>108100556</v>
          </cell>
        </row>
        <row r="641">
          <cell r="B641">
            <v>1982</v>
          </cell>
          <cell r="E641" t="str">
            <v>IN</v>
          </cell>
          <cell r="F641">
            <v>10220</v>
          </cell>
          <cell r="G641">
            <v>27217379</v>
          </cell>
          <cell r="H641">
            <v>19216</v>
          </cell>
          <cell r="I641">
            <v>31351542</v>
          </cell>
          <cell r="J641">
            <v>29436</v>
          </cell>
          <cell r="K641">
            <v>58568921</v>
          </cell>
        </row>
        <row r="642">
          <cell r="B642">
            <v>1982</v>
          </cell>
          <cell r="E642" t="str">
            <v>IA</v>
          </cell>
          <cell r="F642">
            <v>5846</v>
          </cell>
          <cell r="G642">
            <v>14745652</v>
          </cell>
          <cell r="H642">
            <v>12015</v>
          </cell>
          <cell r="I642">
            <v>17384537</v>
          </cell>
          <cell r="J642">
            <v>17861</v>
          </cell>
          <cell r="K642">
            <v>32130189</v>
          </cell>
        </row>
        <row r="643">
          <cell r="B643">
            <v>1982</v>
          </cell>
          <cell r="E643" t="str">
            <v>KS</v>
          </cell>
          <cell r="F643">
            <v>6217</v>
          </cell>
          <cell r="G643">
            <v>13934149</v>
          </cell>
          <cell r="H643">
            <v>12220</v>
          </cell>
          <cell r="I643">
            <v>14243327</v>
          </cell>
          <cell r="J643">
            <v>18437</v>
          </cell>
          <cell r="K643">
            <v>28177476</v>
          </cell>
        </row>
        <row r="644">
          <cell r="B644">
            <v>1982</v>
          </cell>
          <cell r="E644" t="str">
            <v>KY</v>
          </cell>
          <cell r="F644">
            <v>5698</v>
          </cell>
          <cell r="G644">
            <v>14234205</v>
          </cell>
          <cell r="H644">
            <v>11582</v>
          </cell>
          <cell r="I644">
            <v>13498095</v>
          </cell>
          <cell r="J644">
            <v>17280</v>
          </cell>
          <cell r="K644">
            <v>27732300</v>
          </cell>
        </row>
        <row r="645">
          <cell r="B645">
            <v>1982</v>
          </cell>
          <cell r="E645" t="str">
            <v>LA</v>
          </cell>
          <cell r="F645">
            <v>8038</v>
          </cell>
          <cell r="G645">
            <v>19374124</v>
          </cell>
          <cell r="H645">
            <v>16093</v>
          </cell>
          <cell r="I645">
            <v>16826738</v>
          </cell>
          <cell r="J645">
            <v>24131</v>
          </cell>
          <cell r="K645">
            <v>36200862</v>
          </cell>
        </row>
        <row r="646">
          <cell r="B646">
            <v>1982</v>
          </cell>
          <cell r="E646" t="str">
            <v>ME</v>
          </cell>
          <cell r="F646">
            <v>1074</v>
          </cell>
          <cell r="G646">
            <v>2381059</v>
          </cell>
          <cell r="H646">
            <v>3595</v>
          </cell>
          <cell r="I646">
            <v>4789648</v>
          </cell>
          <cell r="J646">
            <v>4669</v>
          </cell>
          <cell r="K646">
            <v>7170707</v>
          </cell>
        </row>
        <row r="647">
          <cell r="B647">
            <v>1982</v>
          </cell>
          <cell r="E647" t="str">
            <v>MD</v>
          </cell>
          <cell r="F647">
            <v>11428</v>
          </cell>
          <cell r="G647">
            <v>26242505</v>
          </cell>
          <cell r="H647">
            <v>16998</v>
          </cell>
          <cell r="I647">
            <v>18949993</v>
          </cell>
          <cell r="J647">
            <v>28426</v>
          </cell>
          <cell r="K647">
            <v>45192498</v>
          </cell>
        </row>
        <row r="648">
          <cell r="B648">
            <v>1982</v>
          </cell>
          <cell r="E648" t="str">
            <v>MA</v>
          </cell>
          <cell r="F648">
            <v>6019</v>
          </cell>
          <cell r="G648">
            <v>13136165</v>
          </cell>
          <cell r="H648">
            <v>8709</v>
          </cell>
          <cell r="I648">
            <v>12346375</v>
          </cell>
          <cell r="J648">
            <v>14728</v>
          </cell>
          <cell r="K648">
            <v>25482540</v>
          </cell>
        </row>
        <row r="649">
          <cell r="B649">
            <v>1982</v>
          </cell>
          <cell r="E649" t="str">
            <v>MI</v>
          </cell>
          <cell r="F649">
            <v>18259</v>
          </cell>
          <cell r="G649">
            <v>49827026</v>
          </cell>
          <cell r="H649">
            <v>37120</v>
          </cell>
          <cell r="I649">
            <v>53901618</v>
          </cell>
          <cell r="J649">
            <v>55379</v>
          </cell>
          <cell r="K649">
            <v>103728644</v>
          </cell>
        </row>
        <row r="650">
          <cell r="B650">
            <v>1982</v>
          </cell>
          <cell r="E650" t="str">
            <v>MN</v>
          </cell>
          <cell r="F650">
            <v>8585</v>
          </cell>
          <cell r="G650">
            <v>24779887</v>
          </cell>
          <cell r="H650">
            <v>14052</v>
          </cell>
          <cell r="I650">
            <v>22359163</v>
          </cell>
          <cell r="J650">
            <v>22637</v>
          </cell>
          <cell r="K650">
            <v>47139050</v>
          </cell>
        </row>
        <row r="651">
          <cell r="B651">
            <v>1982</v>
          </cell>
          <cell r="E651" t="str">
            <v>MS</v>
          </cell>
          <cell r="F651">
            <v>5988</v>
          </cell>
          <cell r="G651">
            <v>11516709</v>
          </cell>
          <cell r="H651">
            <v>10567</v>
          </cell>
          <cell r="I651">
            <v>10354299</v>
          </cell>
          <cell r="J651">
            <v>16555</v>
          </cell>
          <cell r="K651">
            <v>21871008</v>
          </cell>
        </row>
        <row r="652">
          <cell r="B652">
            <v>1982</v>
          </cell>
          <cell r="E652" t="str">
            <v>MO</v>
          </cell>
          <cell r="F652">
            <v>8045</v>
          </cell>
          <cell r="G652">
            <v>18960935</v>
          </cell>
          <cell r="H652">
            <v>13744</v>
          </cell>
          <cell r="I652">
            <v>15497759</v>
          </cell>
          <cell r="J652">
            <v>21789</v>
          </cell>
          <cell r="K652">
            <v>34458694</v>
          </cell>
        </row>
        <row r="653">
          <cell r="B653">
            <v>1982</v>
          </cell>
          <cell r="E653" t="str">
            <v>MT</v>
          </cell>
          <cell r="F653">
            <v>1656</v>
          </cell>
          <cell r="G653">
            <v>4083031</v>
          </cell>
          <cell r="H653">
            <v>2341</v>
          </cell>
          <cell r="I653">
            <v>4261980</v>
          </cell>
          <cell r="J653">
            <v>3997</v>
          </cell>
          <cell r="K653">
            <v>8345011</v>
          </cell>
        </row>
        <row r="654">
          <cell r="B654">
            <v>1982</v>
          </cell>
          <cell r="E654" t="str">
            <v>NE</v>
          </cell>
          <cell r="F654">
            <v>4464</v>
          </cell>
          <cell r="G654">
            <v>9156129</v>
          </cell>
          <cell r="H654">
            <v>9120</v>
          </cell>
          <cell r="I654">
            <v>8896175</v>
          </cell>
          <cell r="J654">
            <v>13584</v>
          </cell>
          <cell r="K654">
            <v>18052304</v>
          </cell>
        </row>
        <row r="655">
          <cell r="B655">
            <v>1982</v>
          </cell>
          <cell r="E655" t="str">
            <v>NV</v>
          </cell>
          <cell r="F655">
            <v>1154</v>
          </cell>
          <cell r="G655">
            <v>2890770</v>
          </cell>
          <cell r="H655">
            <v>2461</v>
          </cell>
          <cell r="I655">
            <v>3749717</v>
          </cell>
          <cell r="J655">
            <v>3615</v>
          </cell>
          <cell r="K655">
            <v>6640487</v>
          </cell>
        </row>
        <row r="656">
          <cell r="B656">
            <v>1982</v>
          </cell>
          <cell r="E656" t="str">
            <v>NH</v>
          </cell>
          <cell r="F656">
            <v>1502</v>
          </cell>
          <cell r="G656">
            <v>2738832</v>
          </cell>
          <cell r="H656">
            <v>3000</v>
          </cell>
          <cell r="I656">
            <v>3002161</v>
          </cell>
          <cell r="J656">
            <v>4502</v>
          </cell>
          <cell r="K656">
            <v>5740993</v>
          </cell>
        </row>
        <row r="657">
          <cell r="B657">
            <v>1982</v>
          </cell>
          <cell r="E657" t="str">
            <v>NJ</v>
          </cell>
          <cell r="F657">
            <v>9391</v>
          </cell>
          <cell r="G657">
            <v>26924276</v>
          </cell>
          <cell r="H657">
            <v>16903</v>
          </cell>
          <cell r="I657">
            <v>24431378</v>
          </cell>
          <cell r="J657">
            <v>26294</v>
          </cell>
          <cell r="K657">
            <v>51355654</v>
          </cell>
        </row>
        <row r="658">
          <cell r="B658">
            <v>1982</v>
          </cell>
          <cell r="E658" t="str">
            <v>NM</v>
          </cell>
          <cell r="F658">
            <v>2848</v>
          </cell>
          <cell r="G658">
            <v>7136841</v>
          </cell>
          <cell r="H658">
            <v>8538</v>
          </cell>
          <cell r="I658">
            <v>12335911</v>
          </cell>
          <cell r="J658">
            <v>11386</v>
          </cell>
          <cell r="K658">
            <v>19472752</v>
          </cell>
        </row>
        <row r="659">
          <cell r="B659">
            <v>1982</v>
          </cell>
          <cell r="E659" t="str">
            <v>NY</v>
          </cell>
          <cell r="F659">
            <v>25751</v>
          </cell>
          <cell r="G659">
            <v>64334870</v>
          </cell>
          <cell r="H659">
            <v>33156</v>
          </cell>
          <cell r="I659">
            <v>51952197</v>
          </cell>
          <cell r="J659">
            <v>58907</v>
          </cell>
          <cell r="K659">
            <v>116287067</v>
          </cell>
        </row>
        <row r="660">
          <cell r="B660">
            <v>1982</v>
          </cell>
          <cell r="E660" t="str">
            <v>NC</v>
          </cell>
          <cell r="F660">
            <v>13979</v>
          </cell>
          <cell r="G660">
            <v>29545734</v>
          </cell>
          <cell r="H660">
            <v>20926</v>
          </cell>
          <cell r="I660">
            <v>23482210</v>
          </cell>
          <cell r="J660">
            <v>34905</v>
          </cell>
          <cell r="K660">
            <v>53027944</v>
          </cell>
        </row>
        <row r="661">
          <cell r="B661">
            <v>1982</v>
          </cell>
          <cell r="E661" t="str">
            <v>ND</v>
          </cell>
          <cell r="F661">
            <v>2021</v>
          </cell>
          <cell r="G661">
            <v>5197675</v>
          </cell>
          <cell r="H661">
            <v>3155</v>
          </cell>
          <cell r="I661">
            <v>4149915</v>
          </cell>
          <cell r="J661">
            <v>5176</v>
          </cell>
          <cell r="K661">
            <v>9347590</v>
          </cell>
        </row>
        <row r="662">
          <cell r="B662">
            <v>1982</v>
          </cell>
          <cell r="E662" t="str">
            <v>OH</v>
          </cell>
          <cell r="F662">
            <v>17334</v>
          </cell>
          <cell r="G662">
            <v>45252991</v>
          </cell>
          <cell r="H662">
            <v>29044</v>
          </cell>
          <cell r="I662">
            <v>45291329</v>
          </cell>
          <cell r="J662">
            <v>46378</v>
          </cell>
          <cell r="K662">
            <v>90544320</v>
          </cell>
        </row>
        <row r="663">
          <cell r="B663">
            <v>1982</v>
          </cell>
          <cell r="E663" t="str">
            <v>OK</v>
          </cell>
          <cell r="F663">
            <v>6824</v>
          </cell>
          <cell r="G663">
            <v>17013117</v>
          </cell>
          <cell r="H663">
            <v>13564</v>
          </cell>
          <cell r="I663">
            <v>17358878</v>
          </cell>
          <cell r="J663">
            <v>20388</v>
          </cell>
          <cell r="K663">
            <v>34371995</v>
          </cell>
        </row>
        <row r="664">
          <cell r="B664">
            <v>1982</v>
          </cell>
          <cell r="E664" t="str">
            <v>OR</v>
          </cell>
          <cell r="F664">
            <v>7887</v>
          </cell>
          <cell r="G664">
            <v>16049886</v>
          </cell>
          <cell r="H664">
            <v>8648</v>
          </cell>
          <cell r="I664">
            <v>13833628</v>
          </cell>
          <cell r="J664">
            <v>16535</v>
          </cell>
          <cell r="K664">
            <v>29883514</v>
          </cell>
        </row>
        <row r="665">
          <cell r="B665">
            <v>1982</v>
          </cell>
          <cell r="E665" t="str">
            <v>PA</v>
          </cell>
          <cell r="F665">
            <v>10446</v>
          </cell>
          <cell r="G665">
            <v>27691170</v>
          </cell>
          <cell r="H665">
            <v>16188</v>
          </cell>
          <cell r="I665">
            <v>22811406</v>
          </cell>
          <cell r="J665">
            <v>26634</v>
          </cell>
          <cell r="K665">
            <v>50502576</v>
          </cell>
        </row>
        <row r="666">
          <cell r="B666">
            <v>1982</v>
          </cell>
          <cell r="E666" t="str">
            <v>RI</v>
          </cell>
          <cell r="F666">
            <v>1769</v>
          </cell>
          <cell r="G666">
            <v>3955900</v>
          </cell>
          <cell r="H666">
            <v>3167</v>
          </cell>
          <cell r="I666">
            <v>4315392</v>
          </cell>
          <cell r="J666">
            <v>4936</v>
          </cell>
          <cell r="K666">
            <v>8271292</v>
          </cell>
        </row>
        <row r="667">
          <cell r="B667">
            <v>1982</v>
          </cell>
          <cell r="E667" t="str">
            <v>SC</v>
          </cell>
          <cell r="F667">
            <v>5024</v>
          </cell>
          <cell r="G667">
            <v>12635158</v>
          </cell>
          <cell r="H667">
            <v>12471</v>
          </cell>
          <cell r="I667">
            <v>16997824</v>
          </cell>
          <cell r="J667">
            <v>17495</v>
          </cell>
          <cell r="K667">
            <v>29632982</v>
          </cell>
        </row>
        <row r="668">
          <cell r="B668">
            <v>1982</v>
          </cell>
          <cell r="E668" t="str">
            <v>SD</v>
          </cell>
          <cell r="F668">
            <v>1374</v>
          </cell>
          <cell r="G668">
            <v>3065482</v>
          </cell>
          <cell r="H668">
            <v>2001</v>
          </cell>
          <cell r="I668">
            <v>2340462</v>
          </cell>
          <cell r="J668">
            <v>3375</v>
          </cell>
          <cell r="K668">
            <v>5405944</v>
          </cell>
        </row>
        <row r="669">
          <cell r="B669">
            <v>1982</v>
          </cell>
          <cell r="E669" t="str">
            <v>TN</v>
          </cell>
          <cell r="F669">
            <v>8564</v>
          </cell>
          <cell r="G669">
            <v>18379762</v>
          </cell>
          <cell r="H669">
            <v>15645</v>
          </cell>
          <cell r="I669">
            <v>20152275</v>
          </cell>
          <cell r="J669">
            <v>24209</v>
          </cell>
          <cell r="K669">
            <v>38532037</v>
          </cell>
        </row>
        <row r="670">
          <cell r="B670">
            <v>1982</v>
          </cell>
          <cell r="E670" t="str">
            <v>TX</v>
          </cell>
          <cell r="F670">
            <v>30171</v>
          </cell>
          <cell r="G670">
            <v>77223085</v>
          </cell>
          <cell r="H670">
            <v>58385</v>
          </cell>
          <cell r="I670">
            <v>78416316</v>
          </cell>
          <cell r="J670">
            <v>88556</v>
          </cell>
          <cell r="K670">
            <v>155639401</v>
          </cell>
        </row>
        <row r="671">
          <cell r="B671">
            <v>1982</v>
          </cell>
          <cell r="E671" t="str">
            <v>UT</v>
          </cell>
          <cell r="F671">
            <v>3936</v>
          </cell>
          <cell r="G671">
            <v>9560581</v>
          </cell>
          <cell r="H671">
            <v>9554</v>
          </cell>
          <cell r="I671">
            <v>9894115</v>
          </cell>
          <cell r="J671">
            <v>13490</v>
          </cell>
          <cell r="K671">
            <v>19454696</v>
          </cell>
        </row>
        <row r="672">
          <cell r="B672">
            <v>1982</v>
          </cell>
          <cell r="E672" t="str">
            <v>VT</v>
          </cell>
          <cell r="F672">
            <v>1089</v>
          </cell>
          <cell r="G672">
            <v>2631647</v>
          </cell>
          <cell r="H672">
            <v>2122</v>
          </cell>
          <cell r="I672">
            <v>2684345</v>
          </cell>
          <cell r="J672">
            <v>3211</v>
          </cell>
          <cell r="K672">
            <v>5315992</v>
          </cell>
        </row>
        <row r="673">
          <cell r="B673">
            <v>1982</v>
          </cell>
          <cell r="E673" t="str">
            <v>VA</v>
          </cell>
          <cell r="F673">
            <v>11399</v>
          </cell>
          <cell r="G673">
            <v>29572790</v>
          </cell>
          <cell r="H673">
            <v>20055</v>
          </cell>
          <cell r="I673">
            <v>28311648</v>
          </cell>
          <cell r="J673">
            <v>31454</v>
          </cell>
          <cell r="K673">
            <v>57884438</v>
          </cell>
        </row>
        <row r="674">
          <cell r="B674">
            <v>1982</v>
          </cell>
          <cell r="E674" t="str">
            <v>WA</v>
          </cell>
          <cell r="F674">
            <v>10312</v>
          </cell>
          <cell r="G674">
            <v>25322761</v>
          </cell>
          <cell r="H674">
            <v>16459</v>
          </cell>
          <cell r="I674">
            <v>26200957</v>
          </cell>
          <cell r="J674">
            <v>26771</v>
          </cell>
          <cell r="K674">
            <v>51523718</v>
          </cell>
        </row>
        <row r="675">
          <cell r="B675">
            <v>1982</v>
          </cell>
          <cell r="E675" t="str">
            <v>WV</v>
          </cell>
          <cell r="F675">
            <v>3435</v>
          </cell>
          <cell r="G675">
            <v>7915825</v>
          </cell>
          <cell r="H675">
            <v>5936</v>
          </cell>
          <cell r="I675">
            <v>6619118</v>
          </cell>
          <cell r="J675">
            <v>9371</v>
          </cell>
          <cell r="K675">
            <v>14534943</v>
          </cell>
        </row>
        <row r="676">
          <cell r="B676">
            <v>1982</v>
          </cell>
          <cell r="E676" t="str">
            <v>WI</v>
          </cell>
          <cell r="F676">
            <v>15499</v>
          </cell>
          <cell r="G676">
            <v>30807507</v>
          </cell>
          <cell r="H676">
            <v>19894</v>
          </cell>
          <cell r="I676">
            <v>28808221</v>
          </cell>
          <cell r="J676">
            <v>35393</v>
          </cell>
          <cell r="K676">
            <v>59615728</v>
          </cell>
        </row>
        <row r="677">
          <cell r="B677">
            <v>1982</v>
          </cell>
          <cell r="E677" t="str">
            <v>WY</v>
          </cell>
          <cell r="F677">
            <v>1488</v>
          </cell>
          <cell r="G677">
            <v>3837625</v>
          </cell>
          <cell r="H677">
            <v>2358</v>
          </cell>
          <cell r="I677">
            <v>3609368</v>
          </cell>
          <cell r="J677">
            <v>3846</v>
          </cell>
          <cell r="K677">
            <v>7446993</v>
          </cell>
        </row>
        <row r="678">
          <cell r="B678">
            <v>1983</v>
          </cell>
          <cell r="E678" t="str">
            <v>US</v>
          </cell>
          <cell r="F678">
            <v>424808</v>
          </cell>
          <cell r="G678">
            <v>1117901000</v>
          </cell>
          <cell r="H678">
            <v>734786</v>
          </cell>
          <cell r="I678">
            <v>1074717000</v>
          </cell>
          <cell r="J678">
            <v>1159594</v>
          </cell>
          <cell r="K678">
            <v>2192619000</v>
          </cell>
        </row>
        <row r="679">
          <cell r="B679">
            <v>1983</v>
          </cell>
          <cell r="E679" t="str">
            <v>AL</v>
          </cell>
          <cell r="F679">
            <v>7386</v>
          </cell>
          <cell r="G679">
            <v>17629000</v>
          </cell>
          <cell r="H679">
            <v>13821</v>
          </cell>
          <cell r="I679">
            <v>18148000</v>
          </cell>
          <cell r="J679">
            <v>21207</v>
          </cell>
          <cell r="K679">
            <v>35778000</v>
          </cell>
        </row>
        <row r="680">
          <cell r="B680">
            <v>1983</v>
          </cell>
          <cell r="E680" t="str">
            <v>AK</v>
          </cell>
          <cell r="F680">
            <v>820</v>
          </cell>
          <cell r="G680">
            <v>1967000</v>
          </cell>
          <cell r="H680">
            <v>3921</v>
          </cell>
          <cell r="I680">
            <v>8611000</v>
          </cell>
          <cell r="J680">
            <v>4741</v>
          </cell>
          <cell r="K680">
            <v>10578000</v>
          </cell>
        </row>
        <row r="681">
          <cell r="B681">
            <v>1983</v>
          </cell>
          <cell r="E681" t="str">
            <v>AZ</v>
          </cell>
          <cell r="F681">
            <v>7827</v>
          </cell>
          <cell r="G681">
            <v>19381000</v>
          </cell>
          <cell r="H681">
            <v>11059</v>
          </cell>
          <cell r="I681">
            <v>20227000</v>
          </cell>
          <cell r="J681">
            <v>18886</v>
          </cell>
          <cell r="K681">
            <v>39608000</v>
          </cell>
        </row>
        <row r="682">
          <cell r="B682">
            <v>1983</v>
          </cell>
          <cell r="E682" t="str">
            <v>AR</v>
          </cell>
          <cell r="F682">
            <v>3528</v>
          </cell>
          <cell r="G682">
            <v>9546000</v>
          </cell>
          <cell r="H682">
            <v>7744</v>
          </cell>
          <cell r="I682">
            <v>8366000</v>
          </cell>
          <cell r="J682">
            <v>11272</v>
          </cell>
          <cell r="K682">
            <v>17913000</v>
          </cell>
        </row>
        <row r="683">
          <cell r="B683">
            <v>1983</v>
          </cell>
          <cell r="E683" t="str">
            <v>CA</v>
          </cell>
          <cell r="F683">
            <v>45752</v>
          </cell>
          <cell r="G683">
            <v>137920000</v>
          </cell>
          <cell r="H683">
            <v>81717</v>
          </cell>
          <cell r="I683">
            <v>151519000</v>
          </cell>
          <cell r="J683">
            <v>127469</v>
          </cell>
          <cell r="K683">
            <v>289439000</v>
          </cell>
        </row>
        <row r="684">
          <cell r="B684">
            <v>1983</v>
          </cell>
          <cell r="E684" t="str">
            <v>CO</v>
          </cell>
          <cell r="F684">
            <v>9292</v>
          </cell>
          <cell r="G684">
            <v>23789000</v>
          </cell>
          <cell r="H684">
            <v>10267</v>
          </cell>
          <cell r="I684">
            <v>16737000</v>
          </cell>
          <cell r="J684">
            <v>19559</v>
          </cell>
          <cell r="K684">
            <v>40527000</v>
          </cell>
        </row>
        <row r="685">
          <cell r="B685">
            <v>1983</v>
          </cell>
          <cell r="E685" t="str">
            <v>CT</v>
          </cell>
          <cell r="F685">
            <v>4199</v>
          </cell>
          <cell r="G685">
            <v>10060000</v>
          </cell>
          <cell r="H685">
            <v>6065</v>
          </cell>
          <cell r="I685">
            <v>10085000</v>
          </cell>
          <cell r="J685">
            <v>10264</v>
          </cell>
          <cell r="K685">
            <v>20146000</v>
          </cell>
        </row>
        <row r="686">
          <cell r="B686">
            <v>1983</v>
          </cell>
          <cell r="E686" t="str">
            <v>DE</v>
          </cell>
          <cell r="F686">
            <v>1511</v>
          </cell>
          <cell r="G686">
            <v>4381000</v>
          </cell>
          <cell r="H686">
            <v>3036</v>
          </cell>
          <cell r="I686">
            <v>4648000</v>
          </cell>
          <cell r="J686">
            <v>4547</v>
          </cell>
          <cell r="K686">
            <v>9030000</v>
          </cell>
        </row>
        <row r="687">
          <cell r="B687">
            <v>1983</v>
          </cell>
          <cell r="E687" t="str">
            <v>DC</v>
          </cell>
          <cell r="F687">
            <v>643</v>
          </cell>
          <cell r="G687">
            <v>2180000</v>
          </cell>
          <cell r="H687">
            <v>1031</v>
          </cell>
          <cell r="I687">
            <v>1434000</v>
          </cell>
          <cell r="J687">
            <v>1674</v>
          </cell>
          <cell r="K687">
            <v>3614000</v>
          </cell>
        </row>
        <row r="688">
          <cell r="B688">
            <v>1983</v>
          </cell>
          <cell r="E688" t="str">
            <v>FL</v>
          </cell>
          <cell r="F688">
            <v>13924</v>
          </cell>
          <cell r="G688">
            <v>36847000</v>
          </cell>
          <cell r="H688">
            <v>26094</v>
          </cell>
          <cell r="I688">
            <v>36749000</v>
          </cell>
          <cell r="J688">
            <v>40018</v>
          </cell>
          <cell r="K688">
            <v>73596000</v>
          </cell>
        </row>
        <row r="689">
          <cell r="B689">
            <v>1983</v>
          </cell>
          <cell r="E689" t="str">
            <v>GA</v>
          </cell>
          <cell r="F689">
            <v>9268</v>
          </cell>
          <cell r="G689">
            <v>25054000</v>
          </cell>
          <cell r="H689">
            <v>15407</v>
          </cell>
          <cell r="I689">
            <v>21657000</v>
          </cell>
          <cell r="J689">
            <v>24675</v>
          </cell>
          <cell r="K689">
            <v>46711000</v>
          </cell>
        </row>
        <row r="690">
          <cell r="B690">
            <v>1983</v>
          </cell>
          <cell r="E690" t="str">
            <v>HI</v>
          </cell>
          <cell r="F690">
            <v>2233</v>
          </cell>
          <cell r="G690">
            <v>5644000</v>
          </cell>
          <cell r="H690">
            <v>3322</v>
          </cell>
          <cell r="I690">
            <v>5876000</v>
          </cell>
          <cell r="J690">
            <v>5555</v>
          </cell>
          <cell r="K690">
            <v>11520000</v>
          </cell>
        </row>
        <row r="691">
          <cell r="B691">
            <v>1983</v>
          </cell>
          <cell r="E691" t="str">
            <v>ID</v>
          </cell>
          <cell r="F691">
            <v>2089</v>
          </cell>
          <cell r="G691">
            <v>4360000</v>
          </cell>
          <cell r="H691">
            <v>3729</v>
          </cell>
          <cell r="I691">
            <v>4665000</v>
          </cell>
          <cell r="J691">
            <v>5818</v>
          </cell>
          <cell r="K691">
            <v>9025000</v>
          </cell>
        </row>
        <row r="692">
          <cell r="B692">
            <v>1983</v>
          </cell>
          <cell r="E692" t="str">
            <v>IL</v>
          </cell>
          <cell r="F692">
            <v>20610</v>
          </cell>
          <cell r="G692">
            <v>56792000</v>
          </cell>
          <cell r="H692">
            <v>32989</v>
          </cell>
          <cell r="I692">
            <v>56671000</v>
          </cell>
          <cell r="J692">
            <v>53599</v>
          </cell>
          <cell r="K692">
            <v>113463000</v>
          </cell>
        </row>
        <row r="693">
          <cell r="B693">
            <v>1983</v>
          </cell>
          <cell r="E693" t="str">
            <v>IN</v>
          </cell>
          <cell r="F693">
            <v>10276</v>
          </cell>
          <cell r="G693">
            <v>28793000</v>
          </cell>
          <cell r="H693">
            <v>19221</v>
          </cell>
          <cell r="I693">
            <v>32670000</v>
          </cell>
          <cell r="J693">
            <v>29497</v>
          </cell>
          <cell r="K693">
            <v>61463000</v>
          </cell>
        </row>
        <row r="694">
          <cell r="B694">
            <v>1983</v>
          </cell>
          <cell r="E694" t="str">
            <v>IA</v>
          </cell>
          <cell r="F694">
            <v>7646</v>
          </cell>
          <cell r="G694">
            <v>20840000</v>
          </cell>
          <cell r="H694">
            <v>12630</v>
          </cell>
          <cell r="I694">
            <v>19015000</v>
          </cell>
          <cell r="J694">
            <v>20276</v>
          </cell>
          <cell r="K694">
            <v>39856000</v>
          </cell>
        </row>
        <row r="695">
          <cell r="B695">
            <v>1983</v>
          </cell>
          <cell r="E695" t="str">
            <v>KS</v>
          </cell>
          <cell r="F695">
            <v>6125</v>
          </cell>
          <cell r="G695">
            <v>13929000</v>
          </cell>
          <cell r="H695">
            <v>12122</v>
          </cell>
          <cell r="I695">
            <v>14301000</v>
          </cell>
          <cell r="J695">
            <v>18247</v>
          </cell>
          <cell r="K695">
            <v>28231000</v>
          </cell>
        </row>
        <row r="696">
          <cell r="B696">
            <v>1983</v>
          </cell>
          <cell r="E696" t="str">
            <v>KY</v>
          </cell>
          <cell r="F696">
            <v>5809</v>
          </cell>
          <cell r="G696">
            <v>15127000</v>
          </cell>
          <cell r="H696">
            <v>11129</v>
          </cell>
          <cell r="I696">
            <v>13760000</v>
          </cell>
          <cell r="J696">
            <v>16938</v>
          </cell>
          <cell r="K696">
            <v>28887000</v>
          </cell>
        </row>
        <row r="697">
          <cell r="B697">
            <v>1983</v>
          </cell>
          <cell r="E697" t="str">
            <v>LA</v>
          </cell>
          <cell r="F697">
            <v>8467</v>
          </cell>
          <cell r="G697">
            <v>21212000</v>
          </cell>
          <cell r="H697">
            <v>15340</v>
          </cell>
          <cell r="I697">
            <v>21225000</v>
          </cell>
          <cell r="J697">
            <v>23807</v>
          </cell>
          <cell r="K697">
            <v>42437000</v>
          </cell>
        </row>
        <row r="698">
          <cell r="B698">
            <v>1983</v>
          </cell>
          <cell r="E698" t="str">
            <v>ME</v>
          </cell>
          <cell r="F698">
            <v>1103</v>
          </cell>
          <cell r="G698">
            <v>2487000</v>
          </cell>
          <cell r="H698">
            <v>3564</v>
          </cell>
          <cell r="I698">
            <v>4741000</v>
          </cell>
          <cell r="J698">
            <v>4667</v>
          </cell>
          <cell r="K698">
            <v>7229000</v>
          </cell>
        </row>
        <row r="699">
          <cell r="B699">
            <v>1983</v>
          </cell>
          <cell r="E699" t="str">
            <v>MD</v>
          </cell>
          <cell r="F699">
            <v>10018</v>
          </cell>
          <cell r="G699">
            <v>26329000</v>
          </cell>
          <cell r="H699">
            <v>17108</v>
          </cell>
          <cell r="I699">
            <v>20014000</v>
          </cell>
          <cell r="J699">
            <v>27126</v>
          </cell>
          <cell r="K699">
            <v>46344000</v>
          </cell>
        </row>
        <row r="700">
          <cell r="B700">
            <v>1983</v>
          </cell>
          <cell r="E700" t="str">
            <v>MA</v>
          </cell>
          <cell r="F700">
            <v>6415</v>
          </cell>
          <cell r="G700">
            <v>14415000</v>
          </cell>
          <cell r="H700">
            <v>8845</v>
          </cell>
          <cell r="I700">
            <v>12528000</v>
          </cell>
          <cell r="J700">
            <v>15260</v>
          </cell>
          <cell r="K700">
            <v>26944000</v>
          </cell>
        </row>
        <row r="701">
          <cell r="B701">
            <v>1983</v>
          </cell>
          <cell r="E701" t="str">
            <v>MI</v>
          </cell>
          <cell r="F701">
            <v>17871</v>
          </cell>
          <cell r="G701">
            <v>50211000</v>
          </cell>
          <cell r="H701">
            <v>37522</v>
          </cell>
          <cell r="I701">
            <v>57557000</v>
          </cell>
          <cell r="J701">
            <v>55393</v>
          </cell>
          <cell r="K701">
            <v>107769000</v>
          </cell>
        </row>
        <row r="702">
          <cell r="B702">
            <v>1983</v>
          </cell>
          <cell r="E702" t="str">
            <v>MN</v>
          </cell>
          <cell r="F702">
            <v>8587</v>
          </cell>
          <cell r="G702">
            <v>26297000</v>
          </cell>
          <cell r="H702">
            <v>14661</v>
          </cell>
          <cell r="I702">
            <v>23225000</v>
          </cell>
          <cell r="J702">
            <v>23248</v>
          </cell>
          <cell r="K702">
            <v>49523000</v>
          </cell>
        </row>
        <row r="703">
          <cell r="B703">
            <v>1983</v>
          </cell>
          <cell r="E703" t="str">
            <v>MS</v>
          </cell>
          <cell r="F703">
            <v>5666</v>
          </cell>
          <cell r="G703">
            <v>13347000</v>
          </cell>
          <cell r="H703">
            <v>9493</v>
          </cell>
          <cell r="I703">
            <v>11001000</v>
          </cell>
          <cell r="J703">
            <v>15159</v>
          </cell>
          <cell r="K703">
            <v>24349000</v>
          </cell>
        </row>
        <row r="704">
          <cell r="B704">
            <v>1983</v>
          </cell>
          <cell r="E704" t="str">
            <v>MO</v>
          </cell>
          <cell r="F704">
            <v>8433</v>
          </cell>
          <cell r="G704">
            <v>19807000</v>
          </cell>
          <cell r="H704">
            <v>9899</v>
          </cell>
          <cell r="I704">
            <v>11340000</v>
          </cell>
          <cell r="J704">
            <v>18332</v>
          </cell>
          <cell r="K704">
            <v>31147000</v>
          </cell>
        </row>
        <row r="705">
          <cell r="B705">
            <v>1983</v>
          </cell>
          <cell r="E705" t="str">
            <v>MT</v>
          </cell>
          <cell r="F705">
            <v>1615</v>
          </cell>
          <cell r="G705">
            <v>4059000</v>
          </cell>
          <cell r="H705">
            <v>2678</v>
          </cell>
          <cell r="I705">
            <v>3794000</v>
          </cell>
          <cell r="J705">
            <v>4293</v>
          </cell>
          <cell r="K705">
            <v>7853000</v>
          </cell>
        </row>
        <row r="706">
          <cell r="B706">
            <v>1983</v>
          </cell>
          <cell r="E706" t="str">
            <v>NE</v>
          </cell>
          <cell r="F706">
            <v>4084</v>
          </cell>
          <cell r="G706">
            <v>8609000</v>
          </cell>
          <cell r="H706">
            <v>9170</v>
          </cell>
          <cell r="I706">
            <v>9248000</v>
          </cell>
          <cell r="J706">
            <v>13254</v>
          </cell>
          <cell r="K706">
            <v>17858000</v>
          </cell>
        </row>
        <row r="707">
          <cell r="B707">
            <v>1983</v>
          </cell>
          <cell r="E707" t="str">
            <v>NV</v>
          </cell>
          <cell r="F707">
            <v>997</v>
          </cell>
          <cell r="G707">
            <v>2523000</v>
          </cell>
          <cell r="H707">
            <v>2117</v>
          </cell>
          <cell r="I707">
            <v>3485000</v>
          </cell>
          <cell r="J707">
            <v>3114</v>
          </cell>
          <cell r="K707">
            <v>6008000</v>
          </cell>
        </row>
        <row r="708">
          <cell r="B708">
            <v>1983</v>
          </cell>
          <cell r="E708" t="str">
            <v>NH</v>
          </cell>
          <cell r="F708">
            <v>1616</v>
          </cell>
          <cell r="G708">
            <v>3804000</v>
          </cell>
          <cell r="H708">
            <v>3352</v>
          </cell>
          <cell r="I708">
            <v>4541000</v>
          </cell>
          <cell r="J708">
            <v>4968</v>
          </cell>
          <cell r="K708">
            <v>8346000</v>
          </cell>
        </row>
        <row r="709">
          <cell r="B709">
            <v>1983</v>
          </cell>
          <cell r="E709" t="str">
            <v>NJ</v>
          </cell>
          <cell r="F709">
            <v>9751</v>
          </cell>
          <cell r="G709">
            <v>29157000</v>
          </cell>
          <cell r="H709">
            <v>16660</v>
          </cell>
          <cell r="I709">
            <v>26468000</v>
          </cell>
          <cell r="J709">
            <v>26411</v>
          </cell>
          <cell r="K709">
            <v>55625000</v>
          </cell>
        </row>
        <row r="710">
          <cell r="B710">
            <v>1983</v>
          </cell>
          <cell r="E710" t="str">
            <v>NM</v>
          </cell>
          <cell r="F710">
            <v>3082</v>
          </cell>
          <cell r="G710">
            <v>7662000</v>
          </cell>
          <cell r="H710">
            <v>8968</v>
          </cell>
          <cell r="I710">
            <v>12506000</v>
          </cell>
          <cell r="J710">
            <v>12050</v>
          </cell>
          <cell r="K710">
            <v>20169000</v>
          </cell>
        </row>
        <row r="711">
          <cell r="B711">
            <v>1983</v>
          </cell>
          <cell r="E711" t="str">
            <v>NY</v>
          </cell>
          <cell r="F711">
            <v>25616</v>
          </cell>
          <cell r="G711">
            <v>66150000</v>
          </cell>
          <cell r="H711">
            <v>32850</v>
          </cell>
          <cell r="I711">
            <v>53352000</v>
          </cell>
          <cell r="J711">
            <v>58466</v>
          </cell>
          <cell r="K711">
            <v>119503000</v>
          </cell>
        </row>
        <row r="712">
          <cell r="B712">
            <v>1983</v>
          </cell>
          <cell r="E712" t="str">
            <v>NC</v>
          </cell>
          <cell r="F712">
            <v>14237</v>
          </cell>
          <cell r="G712">
            <v>31873000</v>
          </cell>
          <cell r="H712">
            <v>22239</v>
          </cell>
          <cell r="I712">
            <v>26868000</v>
          </cell>
          <cell r="J712">
            <v>36476</v>
          </cell>
          <cell r="K712">
            <v>58741000</v>
          </cell>
        </row>
        <row r="713">
          <cell r="B713">
            <v>1983</v>
          </cell>
          <cell r="E713" t="str">
            <v>ND</v>
          </cell>
          <cell r="F713">
            <v>1946</v>
          </cell>
          <cell r="G713">
            <v>4999000</v>
          </cell>
          <cell r="H713">
            <v>3257</v>
          </cell>
          <cell r="I713">
            <v>4295000</v>
          </cell>
          <cell r="J713">
            <v>5203</v>
          </cell>
          <cell r="K713">
            <v>9294000</v>
          </cell>
        </row>
        <row r="714">
          <cell r="B714">
            <v>1983</v>
          </cell>
          <cell r="E714" t="str">
            <v>OH</v>
          </cell>
          <cell r="F714">
            <v>17696</v>
          </cell>
          <cell r="G714">
            <v>48197000</v>
          </cell>
          <cell r="H714">
            <v>32059</v>
          </cell>
          <cell r="I714">
            <v>32472000</v>
          </cell>
          <cell r="J714">
            <v>49755</v>
          </cell>
          <cell r="K714">
            <v>80670000</v>
          </cell>
        </row>
        <row r="715">
          <cell r="B715">
            <v>1983</v>
          </cell>
          <cell r="E715" t="str">
            <v>OK</v>
          </cell>
          <cell r="F715">
            <v>6626</v>
          </cell>
          <cell r="G715">
            <v>17327000</v>
          </cell>
          <cell r="H715">
            <v>13397</v>
          </cell>
          <cell r="I715">
            <v>16708000</v>
          </cell>
          <cell r="J715">
            <v>20023</v>
          </cell>
          <cell r="K715">
            <v>34036000</v>
          </cell>
        </row>
        <row r="716">
          <cell r="B716">
            <v>1983</v>
          </cell>
          <cell r="E716" t="str">
            <v>OR</v>
          </cell>
          <cell r="F716">
            <v>7118</v>
          </cell>
          <cell r="G716">
            <v>16924000</v>
          </cell>
          <cell r="H716">
            <v>8761</v>
          </cell>
          <cell r="I716">
            <v>14529000</v>
          </cell>
          <cell r="J716">
            <v>15879</v>
          </cell>
          <cell r="K716">
            <v>31453000</v>
          </cell>
        </row>
        <row r="717">
          <cell r="B717">
            <v>1983</v>
          </cell>
          <cell r="E717" t="str">
            <v>PA</v>
          </cell>
          <cell r="F717">
            <v>10854</v>
          </cell>
          <cell r="G717">
            <v>28435000</v>
          </cell>
          <cell r="H717">
            <v>16854</v>
          </cell>
          <cell r="I717">
            <v>24330000</v>
          </cell>
          <cell r="J717">
            <v>27708</v>
          </cell>
          <cell r="K717">
            <v>52766000</v>
          </cell>
        </row>
        <row r="718">
          <cell r="B718">
            <v>1983</v>
          </cell>
          <cell r="E718" t="str">
            <v>RI</v>
          </cell>
          <cell r="F718">
            <v>1677</v>
          </cell>
          <cell r="G718">
            <v>3934000</v>
          </cell>
          <cell r="H718">
            <v>3003</v>
          </cell>
          <cell r="I718">
            <v>4459000</v>
          </cell>
          <cell r="J718">
            <v>4680</v>
          </cell>
          <cell r="K718">
            <v>8394000</v>
          </cell>
        </row>
        <row r="719">
          <cell r="B719">
            <v>1983</v>
          </cell>
          <cell r="E719" t="str">
            <v>SC</v>
          </cell>
          <cell r="F719">
            <v>5008</v>
          </cell>
          <cell r="G719">
            <v>13818000</v>
          </cell>
          <cell r="H719">
            <v>12790</v>
          </cell>
          <cell r="I719">
            <v>17801000</v>
          </cell>
          <cell r="J719">
            <v>17798</v>
          </cell>
          <cell r="K719">
            <v>31619000</v>
          </cell>
        </row>
        <row r="720">
          <cell r="B720">
            <v>1983</v>
          </cell>
          <cell r="E720" t="str">
            <v>SD</v>
          </cell>
          <cell r="F720">
            <v>1274</v>
          </cell>
          <cell r="G720">
            <v>3136000</v>
          </cell>
          <cell r="H720">
            <v>2670</v>
          </cell>
          <cell r="I720">
            <v>3063000</v>
          </cell>
          <cell r="J720">
            <v>3944</v>
          </cell>
          <cell r="K720">
            <v>6199000</v>
          </cell>
        </row>
        <row r="721">
          <cell r="B721">
            <v>1983</v>
          </cell>
          <cell r="E721" t="str">
            <v>TN</v>
          </cell>
          <cell r="F721">
            <v>8403</v>
          </cell>
          <cell r="G721">
            <v>18288000</v>
          </cell>
          <cell r="H721">
            <v>14092</v>
          </cell>
          <cell r="I721">
            <v>17678000</v>
          </cell>
          <cell r="J721">
            <v>22495</v>
          </cell>
          <cell r="K721">
            <v>35966000</v>
          </cell>
        </row>
        <row r="722">
          <cell r="B722">
            <v>1983</v>
          </cell>
          <cell r="E722" t="str">
            <v>TX</v>
          </cell>
          <cell r="F722">
            <v>30207</v>
          </cell>
          <cell r="G722">
            <v>86188000</v>
          </cell>
          <cell r="H722">
            <v>61726</v>
          </cell>
          <cell r="I722">
            <v>84384000</v>
          </cell>
          <cell r="J722">
            <v>91933</v>
          </cell>
          <cell r="K722">
            <v>170572000</v>
          </cell>
        </row>
        <row r="723">
          <cell r="B723">
            <v>1983</v>
          </cell>
          <cell r="E723" t="str">
            <v>UT</v>
          </cell>
          <cell r="F723">
            <v>4110</v>
          </cell>
          <cell r="G723">
            <v>9154000</v>
          </cell>
          <cell r="H723">
            <v>9280</v>
          </cell>
          <cell r="I723">
            <v>11146000</v>
          </cell>
          <cell r="J723">
            <v>13390</v>
          </cell>
          <cell r="K723">
            <v>20300000</v>
          </cell>
        </row>
        <row r="724">
          <cell r="B724">
            <v>1983</v>
          </cell>
          <cell r="E724" t="str">
            <v>VT</v>
          </cell>
          <cell r="F724">
            <v>1105</v>
          </cell>
          <cell r="G724">
            <v>2818000</v>
          </cell>
          <cell r="H724">
            <v>2090</v>
          </cell>
          <cell r="I724">
            <v>2927000</v>
          </cell>
          <cell r="J724">
            <v>3195</v>
          </cell>
          <cell r="K724">
            <v>5745000</v>
          </cell>
        </row>
        <row r="725">
          <cell r="B725">
            <v>1983</v>
          </cell>
          <cell r="E725" t="str">
            <v>VA</v>
          </cell>
          <cell r="F725">
            <v>11936</v>
          </cell>
          <cell r="G725">
            <v>33105000</v>
          </cell>
          <cell r="H725">
            <v>19818</v>
          </cell>
          <cell r="I725">
            <v>26880000</v>
          </cell>
          <cell r="J725">
            <v>31754</v>
          </cell>
          <cell r="K725">
            <v>59986000</v>
          </cell>
        </row>
        <row r="726">
          <cell r="B726">
            <v>1983</v>
          </cell>
          <cell r="E726" t="str">
            <v>WA</v>
          </cell>
          <cell r="F726">
            <v>10077</v>
          </cell>
          <cell r="G726">
            <v>26315000</v>
          </cell>
          <cell r="H726">
            <v>16694</v>
          </cell>
          <cell r="I726">
            <v>27266000</v>
          </cell>
          <cell r="J726">
            <v>26771</v>
          </cell>
          <cell r="K726">
            <v>53581000</v>
          </cell>
        </row>
        <row r="727">
          <cell r="B727">
            <v>1983</v>
          </cell>
          <cell r="E727" t="str">
            <v>WV</v>
          </cell>
          <cell r="F727">
            <v>3437</v>
          </cell>
          <cell r="G727">
            <v>8044000</v>
          </cell>
          <cell r="H727">
            <v>5912</v>
          </cell>
          <cell r="I727">
            <v>6454000</v>
          </cell>
          <cell r="J727">
            <v>9349</v>
          </cell>
          <cell r="K727">
            <v>14499000</v>
          </cell>
        </row>
        <row r="728">
          <cell r="B728">
            <v>1983</v>
          </cell>
          <cell r="E728" t="str">
            <v>WI</v>
          </cell>
          <cell r="F728">
            <v>15372</v>
          </cell>
          <cell r="G728">
            <v>31080000</v>
          </cell>
          <cell r="H728">
            <v>20142</v>
          </cell>
          <cell r="I728">
            <v>29486000</v>
          </cell>
          <cell r="J728">
            <v>35514</v>
          </cell>
          <cell r="K728">
            <v>60567000</v>
          </cell>
        </row>
        <row r="729">
          <cell r="B729">
            <v>1983</v>
          </cell>
          <cell r="E729" t="str">
            <v>WY</v>
          </cell>
          <cell r="F729">
            <v>1466</v>
          </cell>
          <cell r="G729">
            <v>3935000</v>
          </cell>
          <cell r="H729">
            <v>2471</v>
          </cell>
          <cell r="I729">
            <v>3783000</v>
          </cell>
          <cell r="J729">
            <v>3937</v>
          </cell>
          <cell r="K729">
            <v>7719000</v>
          </cell>
        </row>
        <row r="730">
          <cell r="B730">
            <v>1984</v>
          </cell>
          <cell r="E730" t="str">
            <v>US</v>
          </cell>
          <cell r="F730">
            <v>435401</v>
          </cell>
          <cell r="G730">
            <v>1218400000</v>
          </cell>
          <cell r="H730">
            <v>743373</v>
          </cell>
          <cell r="I730">
            <v>1179293000</v>
          </cell>
          <cell r="J730">
            <v>1178774</v>
          </cell>
          <cell r="K730">
            <v>2397693000</v>
          </cell>
        </row>
        <row r="731">
          <cell r="B731">
            <v>1984</v>
          </cell>
          <cell r="E731" t="str">
            <v>AL</v>
          </cell>
          <cell r="F731">
            <v>7948</v>
          </cell>
          <cell r="G731">
            <v>21400000</v>
          </cell>
          <cell r="H731">
            <v>14029</v>
          </cell>
          <cell r="I731">
            <v>19847000</v>
          </cell>
          <cell r="J731">
            <v>21977</v>
          </cell>
          <cell r="K731">
            <v>41248000</v>
          </cell>
        </row>
        <row r="732">
          <cell r="B732">
            <v>1984</v>
          </cell>
          <cell r="E732" t="str">
            <v>AK</v>
          </cell>
          <cell r="F732">
            <v>901</v>
          </cell>
          <cell r="G732">
            <v>3860000</v>
          </cell>
          <cell r="H732">
            <v>2612</v>
          </cell>
          <cell r="I732">
            <v>7542000</v>
          </cell>
          <cell r="J732">
            <v>3513</v>
          </cell>
          <cell r="K732">
            <v>11402000</v>
          </cell>
        </row>
        <row r="733">
          <cell r="B733">
            <v>1984</v>
          </cell>
          <cell r="E733" t="str">
            <v>AZ</v>
          </cell>
          <cell r="F733">
            <v>7857</v>
          </cell>
          <cell r="G733">
            <v>19909000</v>
          </cell>
          <cell r="H733">
            <v>11537</v>
          </cell>
          <cell r="I733">
            <v>22262000</v>
          </cell>
          <cell r="J733">
            <v>19394</v>
          </cell>
          <cell r="K733">
            <v>42171000</v>
          </cell>
        </row>
        <row r="734">
          <cell r="B734">
            <v>1984</v>
          </cell>
          <cell r="E734" t="str">
            <v>AR</v>
          </cell>
          <cell r="F734">
            <v>3653</v>
          </cell>
          <cell r="G734">
            <v>10808000</v>
          </cell>
          <cell r="H734">
            <v>7124</v>
          </cell>
          <cell r="I734">
            <v>8763000</v>
          </cell>
          <cell r="J734">
            <v>10777</v>
          </cell>
          <cell r="K734">
            <v>19571000</v>
          </cell>
        </row>
        <row r="735">
          <cell r="B735">
            <v>1984</v>
          </cell>
          <cell r="E735" t="str">
            <v>CA</v>
          </cell>
          <cell r="F735">
            <v>48036</v>
          </cell>
          <cell r="G735">
            <v>152914000</v>
          </cell>
          <cell r="H735">
            <v>84970</v>
          </cell>
          <cell r="I735">
            <v>177557000</v>
          </cell>
          <cell r="J735">
            <v>133006</v>
          </cell>
          <cell r="K735">
            <v>330471000</v>
          </cell>
        </row>
        <row r="736">
          <cell r="B736">
            <v>1984</v>
          </cell>
          <cell r="E736" t="str">
            <v>CO</v>
          </cell>
          <cell r="F736">
            <v>9277</v>
          </cell>
          <cell r="G736">
            <v>25358000</v>
          </cell>
          <cell r="H736">
            <v>10833</v>
          </cell>
          <cell r="I736">
            <v>19340000</v>
          </cell>
          <cell r="J736">
            <v>20110</v>
          </cell>
          <cell r="K736">
            <v>44698000</v>
          </cell>
        </row>
        <row r="737">
          <cell r="B737">
            <v>1984</v>
          </cell>
          <cell r="E737" t="str">
            <v>CT</v>
          </cell>
          <cell r="F737">
            <v>4131</v>
          </cell>
          <cell r="G737">
            <v>10507000</v>
          </cell>
          <cell r="H737">
            <v>6120</v>
          </cell>
          <cell r="I737">
            <v>10659000</v>
          </cell>
          <cell r="J737">
            <v>10251</v>
          </cell>
          <cell r="K737">
            <v>21167000</v>
          </cell>
        </row>
        <row r="738">
          <cell r="B738">
            <v>1984</v>
          </cell>
          <cell r="E738" t="str">
            <v>DE</v>
          </cell>
          <cell r="F738">
            <v>1549</v>
          </cell>
          <cell r="G738">
            <v>4337000</v>
          </cell>
          <cell r="H738">
            <v>3087</v>
          </cell>
          <cell r="I738">
            <v>4627000</v>
          </cell>
          <cell r="J738">
            <v>4636</v>
          </cell>
          <cell r="K738">
            <v>8964000</v>
          </cell>
        </row>
        <row r="739">
          <cell r="B739">
            <v>1984</v>
          </cell>
          <cell r="E739" t="str">
            <v>DC</v>
          </cell>
          <cell r="F739">
            <v>616</v>
          </cell>
          <cell r="G739">
            <v>2110000</v>
          </cell>
          <cell r="H739">
            <v>892</v>
          </cell>
          <cell r="I739">
            <v>1253000</v>
          </cell>
          <cell r="J739">
            <v>1508</v>
          </cell>
          <cell r="K739">
            <v>3364000</v>
          </cell>
        </row>
        <row r="740">
          <cell r="B740">
            <v>1984</v>
          </cell>
          <cell r="E740" t="str">
            <v>FL</v>
          </cell>
          <cell r="F740">
            <v>14689</v>
          </cell>
          <cell r="G740">
            <v>40325000</v>
          </cell>
          <cell r="H740">
            <v>25011</v>
          </cell>
          <cell r="I740">
            <v>36581000</v>
          </cell>
          <cell r="J740">
            <v>39700</v>
          </cell>
          <cell r="K740">
            <v>76906000</v>
          </cell>
        </row>
        <row r="741">
          <cell r="B741">
            <v>1984</v>
          </cell>
          <cell r="E741" t="str">
            <v>GA</v>
          </cell>
          <cell r="F741">
            <v>9707</v>
          </cell>
          <cell r="G741">
            <v>27644000</v>
          </cell>
          <cell r="H741">
            <v>15330</v>
          </cell>
          <cell r="I741">
            <v>20739000</v>
          </cell>
          <cell r="J741">
            <v>25037</v>
          </cell>
          <cell r="K741">
            <v>48384000</v>
          </cell>
        </row>
        <row r="742">
          <cell r="B742">
            <v>1984</v>
          </cell>
          <cell r="E742" t="str">
            <v>HI</v>
          </cell>
          <cell r="F742">
            <v>2215</v>
          </cell>
          <cell r="G742">
            <v>5754000</v>
          </cell>
          <cell r="H742">
            <v>3420</v>
          </cell>
          <cell r="I742">
            <v>6218000</v>
          </cell>
          <cell r="J742">
            <v>5635</v>
          </cell>
          <cell r="K742">
            <v>11972000</v>
          </cell>
        </row>
        <row r="743">
          <cell r="B743">
            <v>1984</v>
          </cell>
          <cell r="E743" t="str">
            <v>ID</v>
          </cell>
          <cell r="F743">
            <v>2275</v>
          </cell>
          <cell r="G743">
            <v>4911000</v>
          </cell>
          <cell r="H743">
            <v>3423</v>
          </cell>
          <cell r="I743">
            <v>4747000</v>
          </cell>
          <cell r="J743">
            <v>5698</v>
          </cell>
          <cell r="K743">
            <v>9659000</v>
          </cell>
        </row>
        <row r="744">
          <cell r="B744">
            <v>1984</v>
          </cell>
          <cell r="E744" t="str">
            <v>IL</v>
          </cell>
          <cell r="F744">
            <v>21065</v>
          </cell>
          <cell r="G744">
            <v>60708000</v>
          </cell>
          <cell r="H744">
            <v>32303</v>
          </cell>
          <cell r="I744">
            <v>58946000</v>
          </cell>
          <cell r="J744">
            <v>53368</v>
          </cell>
          <cell r="K744">
            <v>119654000</v>
          </cell>
        </row>
        <row r="745">
          <cell r="B745">
            <v>1984</v>
          </cell>
          <cell r="E745" t="str">
            <v>IN</v>
          </cell>
          <cell r="F745">
            <v>10510</v>
          </cell>
          <cell r="G745">
            <v>30566000</v>
          </cell>
          <cell r="H745">
            <v>19635</v>
          </cell>
          <cell r="I745">
            <v>39662000</v>
          </cell>
          <cell r="J745">
            <v>30145</v>
          </cell>
          <cell r="K745">
            <v>70228000</v>
          </cell>
        </row>
        <row r="746">
          <cell r="B746">
            <v>1984</v>
          </cell>
          <cell r="E746" t="str">
            <v>IA</v>
          </cell>
          <cell r="F746">
            <v>8140</v>
          </cell>
          <cell r="G746">
            <v>22704000</v>
          </cell>
          <cell r="H746">
            <v>13772</v>
          </cell>
          <cell r="I746">
            <v>22705000</v>
          </cell>
          <cell r="J746">
            <v>21912</v>
          </cell>
          <cell r="K746">
            <v>45410000</v>
          </cell>
        </row>
        <row r="747">
          <cell r="B747">
            <v>1984</v>
          </cell>
          <cell r="E747" t="str">
            <v>KS</v>
          </cell>
          <cell r="F747">
            <v>6238</v>
          </cell>
          <cell r="G747">
            <v>15215000</v>
          </cell>
          <cell r="H747">
            <v>12255</v>
          </cell>
          <cell r="I747">
            <v>15548000</v>
          </cell>
          <cell r="J747">
            <v>18493</v>
          </cell>
          <cell r="K747">
            <v>30763000</v>
          </cell>
        </row>
        <row r="748">
          <cell r="B748">
            <v>1984</v>
          </cell>
          <cell r="E748" t="str">
            <v>KY</v>
          </cell>
          <cell r="F748">
            <v>5781</v>
          </cell>
          <cell r="G748">
            <v>15446000</v>
          </cell>
          <cell r="H748">
            <v>11683</v>
          </cell>
          <cell r="I748">
            <v>14365000</v>
          </cell>
          <cell r="J748">
            <v>17464</v>
          </cell>
          <cell r="K748">
            <v>29812000</v>
          </cell>
        </row>
        <row r="749">
          <cell r="B749">
            <v>1984</v>
          </cell>
          <cell r="E749" t="str">
            <v>LA</v>
          </cell>
          <cell r="F749">
            <v>9616</v>
          </cell>
          <cell r="G749">
            <v>25948000</v>
          </cell>
          <cell r="H749">
            <v>13991</v>
          </cell>
          <cell r="I749">
            <v>19149000</v>
          </cell>
          <cell r="J749">
            <v>23607</v>
          </cell>
          <cell r="K749">
            <v>45098000</v>
          </cell>
        </row>
        <row r="750">
          <cell r="B750">
            <v>1984</v>
          </cell>
          <cell r="E750" t="str">
            <v>ME</v>
          </cell>
          <cell r="F750">
            <v>1133</v>
          </cell>
          <cell r="G750">
            <v>2761000</v>
          </cell>
          <cell r="H750">
            <v>3561</v>
          </cell>
          <cell r="I750">
            <v>5287000</v>
          </cell>
          <cell r="J750">
            <v>4694</v>
          </cell>
          <cell r="K750">
            <v>8049000</v>
          </cell>
        </row>
        <row r="751">
          <cell r="B751">
            <v>1984</v>
          </cell>
          <cell r="E751" t="str">
            <v>MD</v>
          </cell>
          <cell r="F751">
            <v>10003</v>
          </cell>
          <cell r="G751">
            <v>27252000</v>
          </cell>
          <cell r="H751">
            <v>17039</v>
          </cell>
          <cell r="I751">
            <v>20703000</v>
          </cell>
          <cell r="J751">
            <v>27042</v>
          </cell>
          <cell r="K751">
            <v>47956000</v>
          </cell>
        </row>
        <row r="752">
          <cell r="B752">
            <v>1984</v>
          </cell>
          <cell r="E752" t="str">
            <v>MA</v>
          </cell>
          <cell r="F752">
            <v>6453</v>
          </cell>
          <cell r="G752">
            <v>14482000</v>
          </cell>
          <cell r="H752">
            <v>9188</v>
          </cell>
          <cell r="I752">
            <v>13683000</v>
          </cell>
          <cell r="J752">
            <v>15641</v>
          </cell>
          <cell r="K752">
            <v>28166000</v>
          </cell>
        </row>
        <row r="753">
          <cell r="B753">
            <v>1984</v>
          </cell>
          <cell r="E753" t="str">
            <v>MI</v>
          </cell>
          <cell r="F753">
            <v>18070</v>
          </cell>
          <cell r="G753">
            <v>54847000</v>
          </cell>
          <cell r="H753">
            <v>37495</v>
          </cell>
          <cell r="I753">
            <v>61109000</v>
          </cell>
          <cell r="J753">
            <v>55565</v>
          </cell>
          <cell r="K753">
            <v>115957000</v>
          </cell>
        </row>
        <row r="754">
          <cell r="B754">
            <v>1984</v>
          </cell>
          <cell r="E754" t="str">
            <v>MN</v>
          </cell>
          <cell r="F754">
            <v>8572</v>
          </cell>
          <cell r="G754">
            <v>27990000</v>
          </cell>
          <cell r="H754">
            <v>14274</v>
          </cell>
          <cell r="I754">
            <v>26971000</v>
          </cell>
          <cell r="J754">
            <v>22846</v>
          </cell>
          <cell r="K754">
            <v>54961000</v>
          </cell>
        </row>
        <row r="755">
          <cell r="B755">
            <v>1984</v>
          </cell>
          <cell r="E755" t="str">
            <v>MS</v>
          </cell>
          <cell r="F755">
            <v>5749</v>
          </cell>
          <cell r="G755">
            <v>14016000</v>
          </cell>
          <cell r="H755">
            <v>11204</v>
          </cell>
          <cell r="I755">
            <v>12573000</v>
          </cell>
          <cell r="J755">
            <v>16953</v>
          </cell>
          <cell r="K755">
            <v>26589000</v>
          </cell>
        </row>
        <row r="756">
          <cell r="B756">
            <v>1984</v>
          </cell>
          <cell r="E756" t="str">
            <v>MO</v>
          </cell>
          <cell r="F756">
            <v>8579</v>
          </cell>
          <cell r="G756">
            <v>20041000</v>
          </cell>
          <cell r="H756">
            <v>10092</v>
          </cell>
          <cell r="I756">
            <v>12775000</v>
          </cell>
          <cell r="J756">
            <v>18671</v>
          </cell>
          <cell r="K756">
            <v>32816000</v>
          </cell>
        </row>
        <row r="757">
          <cell r="B757">
            <v>1984</v>
          </cell>
          <cell r="E757" t="str">
            <v>MT</v>
          </cell>
          <cell r="F757">
            <v>1711</v>
          </cell>
          <cell r="G757">
            <v>4837000</v>
          </cell>
          <cell r="H757">
            <v>2702</v>
          </cell>
          <cell r="I757">
            <v>3967000</v>
          </cell>
          <cell r="J757">
            <v>4413</v>
          </cell>
          <cell r="K757">
            <v>8805000</v>
          </cell>
        </row>
        <row r="758">
          <cell r="B758">
            <v>1984</v>
          </cell>
          <cell r="E758" t="str">
            <v>NE</v>
          </cell>
          <cell r="F758">
            <v>4440</v>
          </cell>
          <cell r="G758">
            <v>9633000</v>
          </cell>
          <cell r="H758">
            <v>9342</v>
          </cell>
          <cell r="I758">
            <v>9639000</v>
          </cell>
          <cell r="J758">
            <v>13782</v>
          </cell>
          <cell r="K758">
            <v>19273000</v>
          </cell>
        </row>
        <row r="759">
          <cell r="B759">
            <v>1984</v>
          </cell>
          <cell r="E759" t="str">
            <v>NV</v>
          </cell>
          <cell r="F759">
            <v>1409</v>
          </cell>
          <cell r="G759">
            <v>2816000</v>
          </cell>
          <cell r="H759">
            <v>2469</v>
          </cell>
          <cell r="I759">
            <v>3771000</v>
          </cell>
          <cell r="J759">
            <v>3878</v>
          </cell>
          <cell r="K759">
            <v>6588000</v>
          </cell>
        </row>
        <row r="760">
          <cell r="B760">
            <v>1984</v>
          </cell>
          <cell r="E760" t="str">
            <v>NH</v>
          </cell>
          <cell r="F760">
            <v>1676</v>
          </cell>
          <cell r="G760">
            <v>4123000</v>
          </cell>
          <cell r="H760">
            <v>3936</v>
          </cell>
          <cell r="I760">
            <v>4890000</v>
          </cell>
          <cell r="J760">
            <v>5612</v>
          </cell>
          <cell r="K760">
            <v>9013000</v>
          </cell>
        </row>
        <row r="761">
          <cell r="B761">
            <v>1984</v>
          </cell>
          <cell r="E761" t="str">
            <v>NJ</v>
          </cell>
          <cell r="F761">
            <v>9538</v>
          </cell>
          <cell r="G761">
            <v>31385000</v>
          </cell>
          <cell r="H761">
            <v>17044</v>
          </cell>
          <cell r="I761">
            <v>28054000</v>
          </cell>
          <cell r="J761">
            <v>26582</v>
          </cell>
          <cell r="K761">
            <v>59439000</v>
          </cell>
        </row>
        <row r="762">
          <cell r="B762">
            <v>1984</v>
          </cell>
          <cell r="E762" t="str">
            <v>NM</v>
          </cell>
          <cell r="F762">
            <v>2958</v>
          </cell>
          <cell r="G762">
            <v>8322000</v>
          </cell>
          <cell r="H762">
            <v>8892</v>
          </cell>
          <cell r="I762">
            <v>13775000</v>
          </cell>
          <cell r="J762">
            <v>11850</v>
          </cell>
          <cell r="K762">
            <v>22097000</v>
          </cell>
        </row>
        <row r="763">
          <cell r="B763">
            <v>1984</v>
          </cell>
          <cell r="E763" t="str">
            <v>NY</v>
          </cell>
          <cell r="F763">
            <v>24771</v>
          </cell>
          <cell r="G763">
            <v>71807000</v>
          </cell>
          <cell r="H763">
            <v>33067</v>
          </cell>
          <cell r="I763">
            <v>63014000</v>
          </cell>
          <cell r="J763">
            <v>57838</v>
          </cell>
          <cell r="K763">
            <v>134821000</v>
          </cell>
        </row>
        <row r="764">
          <cell r="B764">
            <v>1984</v>
          </cell>
          <cell r="E764" t="str">
            <v>NC</v>
          </cell>
          <cell r="F764">
            <v>14498</v>
          </cell>
          <cell r="G764">
            <v>36933000</v>
          </cell>
          <cell r="H764">
            <v>20399</v>
          </cell>
          <cell r="I764">
            <v>25482000</v>
          </cell>
          <cell r="J764">
            <v>34897</v>
          </cell>
          <cell r="K764">
            <v>62416000</v>
          </cell>
        </row>
        <row r="765">
          <cell r="B765">
            <v>1984</v>
          </cell>
          <cell r="E765" t="str">
            <v>ND</v>
          </cell>
          <cell r="F765">
            <v>2191</v>
          </cell>
          <cell r="G765">
            <v>5671000</v>
          </cell>
          <cell r="H765">
            <v>3201</v>
          </cell>
          <cell r="I765">
            <v>4371000</v>
          </cell>
          <cell r="J765">
            <v>5392</v>
          </cell>
          <cell r="K765">
            <v>10043000</v>
          </cell>
        </row>
        <row r="766">
          <cell r="B766">
            <v>1984</v>
          </cell>
          <cell r="E766" t="str">
            <v>OH</v>
          </cell>
          <cell r="F766">
            <v>18046</v>
          </cell>
          <cell r="G766">
            <v>51853000</v>
          </cell>
          <cell r="H766">
            <v>33100</v>
          </cell>
          <cell r="I766">
            <v>46113000</v>
          </cell>
          <cell r="J766">
            <v>51146</v>
          </cell>
          <cell r="K766">
            <v>97966000</v>
          </cell>
        </row>
        <row r="767">
          <cell r="B767">
            <v>1984</v>
          </cell>
          <cell r="E767" t="str">
            <v>OK</v>
          </cell>
          <cell r="F767">
            <v>6442</v>
          </cell>
          <cell r="G767">
            <v>16750000</v>
          </cell>
          <cell r="H767">
            <v>12945</v>
          </cell>
          <cell r="I767">
            <v>16943000</v>
          </cell>
          <cell r="J767">
            <v>19387</v>
          </cell>
          <cell r="K767">
            <v>33693000</v>
          </cell>
        </row>
        <row r="768">
          <cell r="B768">
            <v>1984</v>
          </cell>
          <cell r="E768" t="str">
            <v>OR</v>
          </cell>
          <cell r="F768">
            <v>7805</v>
          </cell>
          <cell r="G768">
            <v>20032000</v>
          </cell>
          <cell r="H768">
            <v>9092</v>
          </cell>
          <cell r="I768">
            <v>13074000</v>
          </cell>
          <cell r="J768">
            <v>16897</v>
          </cell>
          <cell r="K768">
            <v>33106000</v>
          </cell>
        </row>
        <row r="769">
          <cell r="B769">
            <v>1984</v>
          </cell>
          <cell r="E769" t="str">
            <v>PA</v>
          </cell>
          <cell r="F769">
            <v>11157</v>
          </cell>
          <cell r="G769">
            <v>31204000</v>
          </cell>
          <cell r="H769">
            <v>17204</v>
          </cell>
          <cell r="I769">
            <v>26374000</v>
          </cell>
          <cell r="J769">
            <v>28361</v>
          </cell>
          <cell r="K769">
            <v>57579000</v>
          </cell>
        </row>
        <row r="770">
          <cell r="B770">
            <v>1984</v>
          </cell>
          <cell r="E770" t="str">
            <v>RI</v>
          </cell>
          <cell r="F770">
            <v>2114</v>
          </cell>
          <cell r="G770">
            <v>5214000</v>
          </cell>
          <cell r="H770">
            <v>3333</v>
          </cell>
          <cell r="I770">
            <v>5170000</v>
          </cell>
          <cell r="J770">
            <v>5447</v>
          </cell>
          <cell r="K770">
            <v>10385000</v>
          </cell>
        </row>
        <row r="771">
          <cell r="B771">
            <v>1984</v>
          </cell>
          <cell r="E771" t="str">
            <v>SC</v>
          </cell>
          <cell r="F771">
            <v>5615</v>
          </cell>
          <cell r="G771">
            <v>16436000</v>
          </cell>
          <cell r="H771">
            <v>13295</v>
          </cell>
          <cell r="I771">
            <v>18692000</v>
          </cell>
          <cell r="J771">
            <v>18910</v>
          </cell>
          <cell r="K771">
            <v>35128000</v>
          </cell>
        </row>
        <row r="772">
          <cell r="B772">
            <v>1984</v>
          </cell>
          <cell r="E772" t="str">
            <v>SD</v>
          </cell>
          <cell r="F772">
            <v>1271</v>
          </cell>
          <cell r="G772">
            <v>3947000</v>
          </cell>
          <cell r="H772">
            <v>2554</v>
          </cell>
          <cell r="I772">
            <v>3023000</v>
          </cell>
          <cell r="J772">
            <v>3825</v>
          </cell>
          <cell r="K772">
            <v>6971000</v>
          </cell>
        </row>
        <row r="773">
          <cell r="B773">
            <v>1984</v>
          </cell>
          <cell r="E773" t="str">
            <v>TN</v>
          </cell>
          <cell r="F773">
            <v>8316</v>
          </cell>
          <cell r="G773">
            <v>20541000</v>
          </cell>
          <cell r="H773">
            <v>14464</v>
          </cell>
          <cell r="I773">
            <v>19793000</v>
          </cell>
          <cell r="J773">
            <v>22780</v>
          </cell>
          <cell r="K773">
            <v>40334000</v>
          </cell>
        </row>
        <row r="774">
          <cell r="B774">
            <v>1984</v>
          </cell>
          <cell r="E774" t="str">
            <v>TX</v>
          </cell>
          <cell r="F774">
            <v>29672</v>
          </cell>
          <cell r="G774">
            <v>90621000</v>
          </cell>
          <cell r="H774">
            <v>62372</v>
          </cell>
          <cell r="I774">
            <v>87862000</v>
          </cell>
          <cell r="J774">
            <v>92044</v>
          </cell>
          <cell r="K774">
            <v>178483000</v>
          </cell>
        </row>
        <row r="775">
          <cell r="B775">
            <v>1984</v>
          </cell>
          <cell r="E775" t="str">
            <v>UT</v>
          </cell>
          <cell r="F775">
            <v>4294</v>
          </cell>
          <cell r="G775">
            <v>9966000</v>
          </cell>
          <cell r="H775">
            <v>9479</v>
          </cell>
          <cell r="I775">
            <v>12563000</v>
          </cell>
          <cell r="J775">
            <v>13773</v>
          </cell>
          <cell r="K775">
            <v>22529000</v>
          </cell>
        </row>
        <row r="776">
          <cell r="B776">
            <v>1984</v>
          </cell>
          <cell r="E776" t="str">
            <v>VT</v>
          </cell>
          <cell r="F776">
            <v>1137</v>
          </cell>
          <cell r="G776">
            <v>3053000</v>
          </cell>
          <cell r="H776">
            <v>2274</v>
          </cell>
          <cell r="I776">
            <v>3186000</v>
          </cell>
          <cell r="J776">
            <v>3411</v>
          </cell>
          <cell r="K776">
            <v>6240000</v>
          </cell>
        </row>
        <row r="777">
          <cell r="B777">
            <v>1984</v>
          </cell>
          <cell r="E777" t="str">
            <v>VA</v>
          </cell>
          <cell r="F777">
            <v>11929</v>
          </cell>
          <cell r="G777">
            <v>33219000</v>
          </cell>
          <cell r="H777">
            <v>20393</v>
          </cell>
          <cell r="I777">
            <v>30390000</v>
          </cell>
          <cell r="J777">
            <v>32322</v>
          </cell>
          <cell r="K777">
            <v>63610000</v>
          </cell>
        </row>
        <row r="778">
          <cell r="B778">
            <v>1984</v>
          </cell>
          <cell r="E778" t="str">
            <v>WA</v>
          </cell>
          <cell r="F778">
            <v>10156</v>
          </cell>
          <cell r="G778">
            <v>26592000</v>
          </cell>
          <cell r="H778">
            <v>16981</v>
          </cell>
          <cell r="I778">
            <v>27623000</v>
          </cell>
          <cell r="J778">
            <v>27137</v>
          </cell>
          <cell r="K778">
            <v>54215000</v>
          </cell>
        </row>
        <row r="779">
          <cell r="B779">
            <v>1984</v>
          </cell>
          <cell r="E779" t="str">
            <v>WV</v>
          </cell>
          <cell r="F779">
            <v>3498</v>
          </cell>
          <cell r="G779">
            <v>9041000</v>
          </cell>
          <cell r="H779">
            <v>5897</v>
          </cell>
          <cell r="I779">
            <v>7164000</v>
          </cell>
          <cell r="J779">
            <v>9395</v>
          </cell>
          <cell r="K779">
            <v>16205000</v>
          </cell>
        </row>
        <row r="780">
          <cell r="B780">
            <v>1984</v>
          </cell>
          <cell r="E780" t="str">
            <v>WI</v>
          </cell>
          <cell r="F780">
            <v>16570</v>
          </cell>
          <cell r="G780">
            <v>38206000</v>
          </cell>
          <cell r="H780">
            <v>21696</v>
          </cell>
          <cell r="I780">
            <v>37205000</v>
          </cell>
          <cell r="J780">
            <v>38266</v>
          </cell>
          <cell r="K780">
            <v>75411000</v>
          </cell>
        </row>
        <row r="781">
          <cell r="B781">
            <v>1984</v>
          </cell>
          <cell r="E781" t="str">
            <v>WY</v>
          </cell>
          <cell r="F781">
            <v>1424</v>
          </cell>
          <cell r="G781">
            <v>4360000</v>
          </cell>
          <cell r="H781">
            <v>2362</v>
          </cell>
          <cell r="I781">
            <v>3518000</v>
          </cell>
          <cell r="J781">
            <v>3786</v>
          </cell>
          <cell r="K781">
            <v>7878000</v>
          </cell>
        </row>
        <row r="782">
          <cell r="B782">
            <v>1985</v>
          </cell>
          <cell r="E782" t="str">
            <v>US</v>
          </cell>
          <cell r="F782">
            <v>442696</v>
          </cell>
          <cell r="G782">
            <v>1327764000</v>
          </cell>
          <cell r="H782">
            <v>778377</v>
          </cell>
          <cell r="I782">
            <v>1340843000</v>
          </cell>
          <cell r="J782">
            <v>1221073</v>
          </cell>
          <cell r="K782">
            <v>2668608000</v>
          </cell>
        </row>
        <row r="783">
          <cell r="B783">
            <v>1985</v>
          </cell>
          <cell r="E783" t="str">
            <v>AL</v>
          </cell>
          <cell r="F783">
            <v>8638</v>
          </cell>
          <cell r="G783">
            <v>26695000</v>
          </cell>
          <cell r="H783">
            <v>15345</v>
          </cell>
          <cell r="I783">
            <v>25271000</v>
          </cell>
          <cell r="J783">
            <v>23983</v>
          </cell>
          <cell r="K783">
            <v>51966000</v>
          </cell>
        </row>
        <row r="784">
          <cell r="B784">
            <v>1985</v>
          </cell>
          <cell r="E784" t="str">
            <v>AK</v>
          </cell>
          <cell r="F784">
            <v>898</v>
          </cell>
          <cell r="G784">
            <v>4231000</v>
          </cell>
          <cell r="H784">
            <v>2569</v>
          </cell>
          <cell r="I784">
            <v>8225000</v>
          </cell>
          <cell r="J784">
            <v>3467</v>
          </cell>
          <cell r="K784">
            <v>12456000</v>
          </cell>
        </row>
        <row r="785">
          <cell r="B785">
            <v>1985</v>
          </cell>
          <cell r="E785" t="str">
            <v>AZ</v>
          </cell>
          <cell r="F785">
            <v>7890</v>
          </cell>
          <cell r="G785">
            <v>21179000</v>
          </cell>
          <cell r="H785">
            <v>11413</v>
          </cell>
          <cell r="I785">
            <v>25862000</v>
          </cell>
          <cell r="J785">
            <v>19303</v>
          </cell>
          <cell r="K785">
            <v>47041000</v>
          </cell>
        </row>
        <row r="786">
          <cell r="B786">
            <v>1985</v>
          </cell>
          <cell r="E786" t="str">
            <v>AR</v>
          </cell>
          <cell r="F786">
            <v>3757</v>
          </cell>
          <cell r="G786">
            <v>11854000</v>
          </cell>
          <cell r="H786">
            <v>7233</v>
          </cell>
          <cell r="I786">
            <v>9872000</v>
          </cell>
          <cell r="J786">
            <v>10990</v>
          </cell>
          <cell r="K786">
            <v>21726000</v>
          </cell>
        </row>
        <row r="787">
          <cell r="B787">
            <v>1985</v>
          </cell>
          <cell r="E787" t="str">
            <v>CA</v>
          </cell>
          <cell r="F787">
            <v>47734</v>
          </cell>
          <cell r="G787">
            <v>169239000</v>
          </cell>
          <cell r="H787">
            <v>102221</v>
          </cell>
          <cell r="I787">
            <v>253262000</v>
          </cell>
          <cell r="J787">
            <v>149955</v>
          </cell>
          <cell r="K787">
            <v>422501000</v>
          </cell>
        </row>
        <row r="788">
          <cell r="B788">
            <v>1985</v>
          </cell>
          <cell r="E788" t="str">
            <v>CO</v>
          </cell>
          <cell r="F788">
            <v>9317</v>
          </cell>
          <cell r="G788">
            <v>27278000</v>
          </cell>
          <cell r="H788">
            <v>9939</v>
          </cell>
          <cell r="I788">
            <v>18817000</v>
          </cell>
          <cell r="J788">
            <v>19256</v>
          </cell>
          <cell r="K788">
            <v>46095000</v>
          </cell>
        </row>
        <row r="789">
          <cell r="B789">
            <v>1985</v>
          </cell>
          <cell r="E789" t="str">
            <v>CT</v>
          </cell>
          <cell r="F789">
            <v>4330</v>
          </cell>
          <cell r="G789">
            <v>13069000</v>
          </cell>
          <cell r="H789">
            <v>7183</v>
          </cell>
          <cell r="I789">
            <v>12716000</v>
          </cell>
          <cell r="J789">
            <v>11513</v>
          </cell>
          <cell r="K789">
            <v>25785000</v>
          </cell>
        </row>
        <row r="790">
          <cell r="B790">
            <v>1985</v>
          </cell>
          <cell r="E790" t="str">
            <v>DE</v>
          </cell>
          <cell r="F790">
            <v>1526</v>
          </cell>
          <cell r="G790">
            <v>4266000</v>
          </cell>
          <cell r="H790">
            <v>3361</v>
          </cell>
          <cell r="I790">
            <v>5668000</v>
          </cell>
          <cell r="J790">
            <v>4887</v>
          </cell>
          <cell r="K790">
            <v>9934000</v>
          </cell>
        </row>
        <row r="791">
          <cell r="B791">
            <v>1985</v>
          </cell>
          <cell r="E791" t="str">
            <v>DC</v>
          </cell>
          <cell r="F791">
            <v>609</v>
          </cell>
          <cell r="G791">
            <v>2091000</v>
          </cell>
          <cell r="H791">
            <v>956</v>
          </cell>
          <cell r="I791">
            <v>2314000</v>
          </cell>
          <cell r="J791">
            <v>1565</v>
          </cell>
          <cell r="K791">
            <v>4405000</v>
          </cell>
        </row>
        <row r="792">
          <cell r="B792">
            <v>1985</v>
          </cell>
          <cell r="E792" t="str">
            <v>FL</v>
          </cell>
          <cell r="F792">
            <v>15227</v>
          </cell>
          <cell r="G792">
            <v>43310000</v>
          </cell>
          <cell r="H792">
            <v>26586</v>
          </cell>
          <cell r="I792">
            <v>40300000</v>
          </cell>
          <cell r="J792">
            <v>41813</v>
          </cell>
          <cell r="K792">
            <v>83611000</v>
          </cell>
        </row>
        <row r="793">
          <cell r="B793">
            <v>1985</v>
          </cell>
          <cell r="E793" t="str">
            <v>GA</v>
          </cell>
          <cell r="F793">
            <v>10074</v>
          </cell>
          <cell r="G793">
            <v>30339000</v>
          </cell>
          <cell r="H793">
            <v>14321</v>
          </cell>
          <cell r="I793">
            <v>20523000</v>
          </cell>
          <cell r="J793">
            <v>24395</v>
          </cell>
          <cell r="K793">
            <v>50862000</v>
          </cell>
        </row>
        <row r="794">
          <cell r="B794">
            <v>1985</v>
          </cell>
          <cell r="E794" t="str">
            <v>HI</v>
          </cell>
          <cell r="F794">
            <v>2261</v>
          </cell>
          <cell r="G794">
            <v>6278000</v>
          </cell>
          <cell r="H794">
            <v>3364</v>
          </cell>
          <cell r="I794">
            <v>6526000</v>
          </cell>
          <cell r="J794">
            <v>5625</v>
          </cell>
          <cell r="K794">
            <v>12804000</v>
          </cell>
        </row>
        <row r="795">
          <cell r="B795">
            <v>1985</v>
          </cell>
          <cell r="E795" t="str">
            <v>ID</v>
          </cell>
          <cell r="F795">
            <v>2268</v>
          </cell>
          <cell r="G795">
            <v>5082000</v>
          </cell>
          <cell r="H795">
            <v>3472</v>
          </cell>
          <cell r="I795">
            <v>4937000</v>
          </cell>
          <cell r="J795">
            <v>5740</v>
          </cell>
          <cell r="K795">
            <v>10020000</v>
          </cell>
        </row>
        <row r="796">
          <cell r="B796">
            <v>1985</v>
          </cell>
          <cell r="E796" t="str">
            <v>IL</v>
          </cell>
          <cell r="F796">
            <v>23806</v>
          </cell>
          <cell r="G796">
            <v>73813000</v>
          </cell>
          <cell r="H796">
            <v>35034</v>
          </cell>
          <cell r="I796">
            <v>60973000</v>
          </cell>
          <cell r="J796">
            <v>58840</v>
          </cell>
          <cell r="K796">
            <v>134787000</v>
          </cell>
        </row>
        <row r="797">
          <cell r="B797">
            <v>1985</v>
          </cell>
          <cell r="E797" t="str">
            <v>IN</v>
          </cell>
          <cell r="F797">
            <v>10650</v>
          </cell>
          <cell r="G797">
            <v>33191000</v>
          </cell>
          <cell r="H797">
            <v>20094</v>
          </cell>
          <cell r="I797">
            <v>43443000</v>
          </cell>
          <cell r="J797">
            <v>30744</v>
          </cell>
          <cell r="K797">
            <v>76635000</v>
          </cell>
        </row>
        <row r="798">
          <cell r="B798">
            <v>1985</v>
          </cell>
          <cell r="E798" t="str">
            <v>IA</v>
          </cell>
          <cell r="F798">
            <v>8222</v>
          </cell>
          <cell r="G798">
            <v>23572000</v>
          </cell>
          <cell r="H798">
            <v>14910</v>
          </cell>
          <cell r="I798">
            <v>24429000</v>
          </cell>
          <cell r="J798">
            <v>23132</v>
          </cell>
          <cell r="K798">
            <v>48002000</v>
          </cell>
        </row>
        <row r="799">
          <cell r="B799">
            <v>1985</v>
          </cell>
          <cell r="E799" t="str">
            <v>KS</v>
          </cell>
          <cell r="F799">
            <v>6379</v>
          </cell>
          <cell r="G799">
            <v>15988000</v>
          </cell>
          <cell r="H799">
            <v>12365</v>
          </cell>
          <cell r="I799">
            <v>15856000</v>
          </cell>
          <cell r="J799">
            <v>18744</v>
          </cell>
          <cell r="K799">
            <v>31845000</v>
          </cell>
        </row>
        <row r="800">
          <cell r="B800">
            <v>1985</v>
          </cell>
          <cell r="E800" t="str">
            <v>KY</v>
          </cell>
          <cell r="F800">
            <v>5676</v>
          </cell>
          <cell r="G800">
            <v>15558000</v>
          </cell>
          <cell r="H800">
            <v>12032</v>
          </cell>
          <cell r="I800">
            <v>15309000</v>
          </cell>
          <cell r="J800">
            <v>17708</v>
          </cell>
          <cell r="K800">
            <v>30868000</v>
          </cell>
        </row>
        <row r="801">
          <cell r="B801">
            <v>1985</v>
          </cell>
          <cell r="E801" t="str">
            <v>LA</v>
          </cell>
          <cell r="F801">
            <v>8806</v>
          </cell>
          <cell r="G801">
            <v>24275000</v>
          </cell>
          <cell r="H801">
            <v>15459</v>
          </cell>
          <cell r="I801">
            <v>21485000</v>
          </cell>
          <cell r="J801">
            <v>24265</v>
          </cell>
          <cell r="K801">
            <v>45760000</v>
          </cell>
        </row>
        <row r="802">
          <cell r="B802">
            <v>1985</v>
          </cell>
          <cell r="E802" t="str">
            <v>ME</v>
          </cell>
          <cell r="F802">
            <v>1076</v>
          </cell>
          <cell r="G802">
            <v>2742000</v>
          </cell>
          <cell r="H802">
            <v>3518</v>
          </cell>
          <cell r="I802">
            <v>5604000</v>
          </cell>
          <cell r="J802">
            <v>4594</v>
          </cell>
          <cell r="K802">
            <v>8347000</v>
          </cell>
        </row>
        <row r="803">
          <cell r="B803">
            <v>1985</v>
          </cell>
          <cell r="E803" t="str">
            <v>MD</v>
          </cell>
          <cell r="F803">
            <v>9492</v>
          </cell>
          <cell r="G803">
            <v>30324000</v>
          </cell>
          <cell r="H803">
            <v>14528</v>
          </cell>
          <cell r="I803">
            <v>26228000</v>
          </cell>
          <cell r="J803">
            <v>24020</v>
          </cell>
          <cell r="K803">
            <v>56553000</v>
          </cell>
        </row>
        <row r="804">
          <cell r="B804">
            <v>1985</v>
          </cell>
          <cell r="E804" t="str">
            <v>MA</v>
          </cell>
          <cell r="F804">
            <v>6823</v>
          </cell>
          <cell r="G804">
            <v>18154000</v>
          </cell>
          <cell r="H804">
            <v>10238</v>
          </cell>
          <cell r="I804">
            <v>17859000</v>
          </cell>
          <cell r="J804">
            <v>17061</v>
          </cell>
          <cell r="K804">
            <v>36014000</v>
          </cell>
        </row>
        <row r="805">
          <cell r="B805">
            <v>1985</v>
          </cell>
          <cell r="E805" t="str">
            <v>MI</v>
          </cell>
          <cell r="F805">
            <v>18295</v>
          </cell>
          <cell r="G805">
            <v>57123000</v>
          </cell>
          <cell r="H805">
            <v>38690</v>
          </cell>
          <cell r="I805">
            <v>65938000</v>
          </cell>
          <cell r="J805">
            <v>56985</v>
          </cell>
          <cell r="K805">
            <v>123062000</v>
          </cell>
        </row>
        <row r="806">
          <cell r="B806">
            <v>1985</v>
          </cell>
          <cell r="E806" t="str">
            <v>MN</v>
          </cell>
          <cell r="F806">
            <v>8671</v>
          </cell>
          <cell r="G806">
            <v>29499000</v>
          </cell>
          <cell r="H806">
            <v>15184</v>
          </cell>
          <cell r="I806">
            <v>28769000</v>
          </cell>
          <cell r="J806">
            <v>23855</v>
          </cell>
          <cell r="K806">
            <v>58268000</v>
          </cell>
        </row>
        <row r="807">
          <cell r="B807">
            <v>1985</v>
          </cell>
          <cell r="E807" t="str">
            <v>MS</v>
          </cell>
          <cell r="F807">
            <v>5655</v>
          </cell>
          <cell r="G807">
            <v>14816000</v>
          </cell>
          <cell r="H807">
            <v>11267</v>
          </cell>
          <cell r="I807">
            <v>13628000</v>
          </cell>
          <cell r="J807">
            <v>16922</v>
          </cell>
          <cell r="K807">
            <v>28444000</v>
          </cell>
        </row>
        <row r="808">
          <cell r="B808">
            <v>1985</v>
          </cell>
          <cell r="E808" t="str">
            <v>MO</v>
          </cell>
          <cell r="F808">
            <v>8671</v>
          </cell>
          <cell r="G808">
            <v>20590000</v>
          </cell>
          <cell r="H808">
            <v>10482</v>
          </cell>
          <cell r="I808">
            <v>13235000</v>
          </cell>
          <cell r="J808">
            <v>19153</v>
          </cell>
          <cell r="K808">
            <v>33826000</v>
          </cell>
        </row>
        <row r="809">
          <cell r="B809">
            <v>1985</v>
          </cell>
          <cell r="E809" t="str">
            <v>MT</v>
          </cell>
          <cell r="F809">
            <v>1756</v>
          </cell>
          <cell r="G809">
            <v>5088000</v>
          </cell>
          <cell r="H809">
            <v>2930</v>
          </cell>
          <cell r="I809">
            <v>4526000</v>
          </cell>
          <cell r="J809">
            <v>4686</v>
          </cell>
          <cell r="K809">
            <v>9615000</v>
          </cell>
        </row>
        <row r="810">
          <cell r="B810">
            <v>1985</v>
          </cell>
          <cell r="E810" t="str">
            <v>NE</v>
          </cell>
          <cell r="F810">
            <v>4445</v>
          </cell>
          <cell r="G810">
            <v>9795000</v>
          </cell>
          <cell r="H810">
            <v>9449</v>
          </cell>
          <cell r="I810">
            <v>9833000</v>
          </cell>
          <cell r="J810">
            <v>13894</v>
          </cell>
          <cell r="K810">
            <v>19628000</v>
          </cell>
        </row>
        <row r="811">
          <cell r="B811">
            <v>1985</v>
          </cell>
          <cell r="E811" t="str">
            <v>NV</v>
          </cell>
          <cell r="F811">
            <v>2112</v>
          </cell>
          <cell r="G811">
            <v>4061000</v>
          </cell>
          <cell r="H811">
            <v>2598</v>
          </cell>
          <cell r="I811">
            <v>3852000</v>
          </cell>
          <cell r="J811">
            <v>4710</v>
          </cell>
          <cell r="K811">
            <v>7914000</v>
          </cell>
        </row>
        <row r="812">
          <cell r="B812">
            <v>1985</v>
          </cell>
          <cell r="E812" t="str">
            <v>NH</v>
          </cell>
          <cell r="F812">
            <v>1880</v>
          </cell>
          <cell r="G812">
            <v>4886000</v>
          </cell>
          <cell r="H812">
            <v>3965</v>
          </cell>
          <cell r="I812">
            <v>5488000</v>
          </cell>
          <cell r="J812">
            <v>5845</v>
          </cell>
          <cell r="K812">
            <v>10374000</v>
          </cell>
        </row>
        <row r="813">
          <cell r="B813">
            <v>1985</v>
          </cell>
          <cell r="E813" t="str">
            <v>NJ</v>
          </cell>
          <cell r="F813">
            <v>10079</v>
          </cell>
          <cell r="G813">
            <v>34748000</v>
          </cell>
          <cell r="H813">
            <v>16975</v>
          </cell>
          <cell r="I813">
            <v>30074000</v>
          </cell>
          <cell r="J813">
            <v>27054</v>
          </cell>
          <cell r="K813">
            <v>64823000</v>
          </cell>
        </row>
        <row r="814">
          <cell r="B814">
            <v>1985</v>
          </cell>
          <cell r="E814" t="str">
            <v>NM</v>
          </cell>
          <cell r="F814">
            <v>3127</v>
          </cell>
          <cell r="G814">
            <v>8948000</v>
          </cell>
          <cell r="H814">
            <v>9308</v>
          </cell>
          <cell r="I814">
            <v>14942000</v>
          </cell>
          <cell r="J814">
            <v>12435</v>
          </cell>
          <cell r="K814">
            <v>23890000</v>
          </cell>
        </row>
        <row r="815">
          <cell r="B815">
            <v>1985</v>
          </cell>
          <cell r="E815" t="str">
            <v>NY</v>
          </cell>
          <cell r="F815">
            <v>26183</v>
          </cell>
          <cell r="G815">
            <v>76149000</v>
          </cell>
          <cell r="H815">
            <v>34875</v>
          </cell>
          <cell r="I815">
            <v>64846000</v>
          </cell>
          <cell r="J815">
            <v>61058</v>
          </cell>
          <cell r="K815">
            <v>140996000</v>
          </cell>
        </row>
        <row r="816">
          <cell r="B816">
            <v>1985</v>
          </cell>
          <cell r="E816" t="str">
            <v>NC</v>
          </cell>
          <cell r="F816">
            <v>15065</v>
          </cell>
          <cell r="G816">
            <v>46633000</v>
          </cell>
          <cell r="H816">
            <v>23989</v>
          </cell>
          <cell r="I816">
            <v>41251000</v>
          </cell>
          <cell r="J816">
            <v>39054</v>
          </cell>
          <cell r="K816">
            <v>87885000</v>
          </cell>
        </row>
        <row r="817">
          <cell r="B817">
            <v>1985</v>
          </cell>
          <cell r="E817" t="str">
            <v>ND</v>
          </cell>
          <cell r="F817">
            <v>2069</v>
          </cell>
          <cell r="G817">
            <v>6143000</v>
          </cell>
          <cell r="H817">
            <v>3293</v>
          </cell>
          <cell r="I817">
            <v>4985000</v>
          </cell>
          <cell r="J817">
            <v>5362</v>
          </cell>
          <cell r="K817">
            <v>11129000</v>
          </cell>
        </row>
        <row r="818">
          <cell r="B818">
            <v>1985</v>
          </cell>
          <cell r="E818" t="str">
            <v>OH</v>
          </cell>
          <cell r="F818">
            <v>18252</v>
          </cell>
          <cell r="G818">
            <v>55262000</v>
          </cell>
          <cell r="H818">
            <v>33148</v>
          </cell>
          <cell r="I818">
            <v>50531000</v>
          </cell>
          <cell r="J818">
            <v>51400</v>
          </cell>
          <cell r="K818">
            <v>105794000</v>
          </cell>
        </row>
        <row r="819">
          <cell r="B819">
            <v>1985</v>
          </cell>
          <cell r="E819" t="str">
            <v>OK</v>
          </cell>
          <cell r="F819">
            <v>6547</v>
          </cell>
          <cell r="G819">
            <v>18688000</v>
          </cell>
          <cell r="H819">
            <v>13460</v>
          </cell>
          <cell r="I819">
            <v>18432000</v>
          </cell>
          <cell r="J819">
            <v>20007</v>
          </cell>
          <cell r="K819">
            <v>37121000</v>
          </cell>
        </row>
        <row r="820">
          <cell r="B820">
            <v>1985</v>
          </cell>
          <cell r="E820" t="str">
            <v>OR</v>
          </cell>
          <cell r="F820">
            <v>8442</v>
          </cell>
          <cell r="G820">
            <v>22956000</v>
          </cell>
          <cell r="H820">
            <v>9443</v>
          </cell>
          <cell r="I820">
            <v>14104000</v>
          </cell>
          <cell r="J820">
            <v>17885</v>
          </cell>
          <cell r="K820">
            <v>37061000</v>
          </cell>
        </row>
        <row r="821">
          <cell r="B821">
            <v>1985</v>
          </cell>
          <cell r="E821" t="str">
            <v>PA</v>
          </cell>
          <cell r="F821">
            <v>11135</v>
          </cell>
          <cell r="G821">
            <v>32047000</v>
          </cell>
          <cell r="H821">
            <v>17925</v>
          </cell>
          <cell r="I821">
            <v>27359000</v>
          </cell>
          <cell r="J821">
            <v>29060</v>
          </cell>
          <cell r="K821">
            <v>59407000</v>
          </cell>
        </row>
        <row r="822">
          <cell r="B822">
            <v>1985</v>
          </cell>
          <cell r="E822" t="str">
            <v>RI</v>
          </cell>
          <cell r="F822">
            <v>1670</v>
          </cell>
          <cell r="G822">
            <v>4202000</v>
          </cell>
          <cell r="H822">
            <v>3211</v>
          </cell>
          <cell r="I822">
            <v>5006000</v>
          </cell>
          <cell r="J822">
            <v>4881</v>
          </cell>
          <cell r="K822">
            <v>9209000</v>
          </cell>
        </row>
        <row r="823">
          <cell r="B823">
            <v>1985</v>
          </cell>
          <cell r="E823" t="str">
            <v>SC</v>
          </cell>
          <cell r="F823">
            <v>6162</v>
          </cell>
          <cell r="G823">
            <v>19317000</v>
          </cell>
          <cell r="H823">
            <v>14736</v>
          </cell>
          <cell r="I823">
            <v>20607000</v>
          </cell>
          <cell r="J823">
            <v>20898</v>
          </cell>
          <cell r="K823">
            <v>39925000</v>
          </cell>
        </row>
        <row r="824">
          <cell r="B824">
            <v>1985</v>
          </cell>
          <cell r="E824" t="str">
            <v>SD</v>
          </cell>
          <cell r="F824">
            <v>1437</v>
          </cell>
          <cell r="G824">
            <v>3941000</v>
          </cell>
          <cell r="H824">
            <v>2323</v>
          </cell>
          <cell r="I824">
            <v>2796000</v>
          </cell>
          <cell r="J824">
            <v>3760</v>
          </cell>
          <cell r="K824">
            <v>6738000</v>
          </cell>
        </row>
        <row r="825">
          <cell r="B825">
            <v>1985</v>
          </cell>
          <cell r="E825" t="str">
            <v>TN</v>
          </cell>
          <cell r="F825">
            <v>8329</v>
          </cell>
          <cell r="G825">
            <v>22436000</v>
          </cell>
          <cell r="H825">
            <v>14620</v>
          </cell>
          <cell r="I825">
            <v>20893000</v>
          </cell>
          <cell r="J825">
            <v>22949</v>
          </cell>
          <cell r="K825">
            <v>43329000</v>
          </cell>
        </row>
        <row r="826">
          <cell r="B826">
            <v>1985</v>
          </cell>
          <cell r="E826" t="str">
            <v>TX</v>
          </cell>
          <cell r="F826">
            <v>28540</v>
          </cell>
          <cell r="G826">
            <v>94042000</v>
          </cell>
          <cell r="H826">
            <v>61209</v>
          </cell>
          <cell r="I826">
            <v>86746000</v>
          </cell>
          <cell r="J826">
            <v>89749</v>
          </cell>
          <cell r="K826">
            <v>180789000</v>
          </cell>
        </row>
        <row r="827">
          <cell r="B827">
            <v>1985</v>
          </cell>
          <cell r="E827" t="str">
            <v>UT</v>
          </cell>
          <cell r="F827">
            <v>4354</v>
          </cell>
          <cell r="G827">
            <v>10866000</v>
          </cell>
          <cell r="H827">
            <v>9816</v>
          </cell>
          <cell r="I827">
            <v>13408000</v>
          </cell>
          <cell r="J827">
            <v>14170</v>
          </cell>
          <cell r="K827">
            <v>24275000</v>
          </cell>
        </row>
        <row r="828">
          <cell r="B828">
            <v>1985</v>
          </cell>
          <cell r="E828" t="str">
            <v>VT</v>
          </cell>
          <cell r="F828">
            <v>1123</v>
          </cell>
          <cell r="G828">
            <v>3244000</v>
          </cell>
          <cell r="H828">
            <v>2428</v>
          </cell>
          <cell r="I828">
            <v>3549000</v>
          </cell>
          <cell r="J828">
            <v>3551</v>
          </cell>
          <cell r="K828">
            <v>6793000</v>
          </cell>
        </row>
        <row r="829">
          <cell r="B829">
            <v>1985</v>
          </cell>
          <cell r="E829" t="str">
            <v>VA</v>
          </cell>
          <cell r="F829">
            <v>12113</v>
          </cell>
          <cell r="G829">
            <v>37796000</v>
          </cell>
          <cell r="H829">
            <v>20762</v>
          </cell>
          <cell r="I829">
            <v>31491000</v>
          </cell>
          <cell r="J829">
            <v>32875</v>
          </cell>
          <cell r="K829">
            <v>69287000</v>
          </cell>
        </row>
        <row r="830">
          <cell r="B830">
            <v>1985</v>
          </cell>
          <cell r="E830" t="str">
            <v>WA</v>
          </cell>
          <cell r="F830">
            <v>10238</v>
          </cell>
          <cell r="G830">
            <v>27804000</v>
          </cell>
          <cell r="H830">
            <v>16956</v>
          </cell>
          <cell r="I830">
            <v>28790000</v>
          </cell>
          <cell r="J830">
            <v>27194</v>
          </cell>
          <cell r="K830">
            <v>56594000</v>
          </cell>
        </row>
        <row r="831">
          <cell r="B831">
            <v>1985</v>
          </cell>
          <cell r="E831" t="str">
            <v>WV</v>
          </cell>
          <cell r="F831">
            <v>3487</v>
          </cell>
          <cell r="G831">
            <v>9630000</v>
          </cell>
          <cell r="H831">
            <v>5394</v>
          </cell>
          <cell r="I831">
            <v>7375000</v>
          </cell>
          <cell r="J831">
            <v>8881</v>
          </cell>
          <cell r="K831">
            <v>17006000</v>
          </cell>
        </row>
        <row r="832">
          <cell r="B832">
            <v>1985</v>
          </cell>
          <cell r="E832" t="str">
            <v>WI</v>
          </cell>
          <cell r="F832">
            <v>15808</v>
          </cell>
          <cell r="G832">
            <v>40037000</v>
          </cell>
          <cell r="H832">
            <v>21265</v>
          </cell>
          <cell r="I832">
            <v>38855000</v>
          </cell>
          <cell r="J832">
            <v>37073</v>
          </cell>
          <cell r="K832">
            <v>78893000</v>
          </cell>
        </row>
        <row r="833">
          <cell r="B833">
            <v>1985</v>
          </cell>
          <cell r="E833" t="str">
            <v>WY</v>
          </cell>
          <cell r="F833">
            <v>1592</v>
          </cell>
          <cell r="G833">
            <v>4464000</v>
          </cell>
          <cell r="H833">
            <v>2535</v>
          </cell>
          <cell r="I833">
            <v>4029000</v>
          </cell>
          <cell r="J833">
            <v>4127</v>
          </cell>
          <cell r="K833">
            <v>8493000</v>
          </cell>
        </row>
        <row r="834">
          <cell r="B834">
            <v>1986</v>
          </cell>
          <cell r="E834" t="str">
            <v>US</v>
          </cell>
          <cell r="F834">
            <v>466967</v>
          </cell>
          <cell r="G834">
            <v>1425957000</v>
          </cell>
          <cell r="H834">
            <v>886289</v>
          </cell>
          <cell r="I834">
            <v>1405394000</v>
          </cell>
          <cell r="J834">
            <v>1353256</v>
          </cell>
          <cell r="K834">
            <v>2831351000</v>
          </cell>
        </row>
        <row r="835">
          <cell r="B835">
            <v>1986</v>
          </cell>
          <cell r="E835" t="str">
            <v>AL</v>
          </cell>
          <cell r="F835">
            <v>8470</v>
          </cell>
          <cell r="G835">
            <v>25277000</v>
          </cell>
          <cell r="H835">
            <v>16824</v>
          </cell>
          <cell r="I835">
            <v>25200000</v>
          </cell>
          <cell r="J835">
            <v>25294</v>
          </cell>
          <cell r="K835">
            <v>50477000</v>
          </cell>
        </row>
        <row r="836">
          <cell r="B836">
            <v>1986</v>
          </cell>
          <cell r="E836" t="str">
            <v>AK</v>
          </cell>
          <cell r="F836">
            <v>1335</v>
          </cell>
          <cell r="G836">
            <v>5076000</v>
          </cell>
          <cell r="H836">
            <v>2477</v>
          </cell>
          <cell r="I836">
            <v>5792000</v>
          </cell>
          <cell r="J836">
            <v>3812</v>
          </cell>
          <cell r="K836">
            <v>10869000</v>
          </cell>
        </row>
        <row r="837">
          <cell r="B837">
            <v>1986</v>
          </cell>
          <cell r="E837" t="str">
            <v>AZ</v>
          </cell>
          <cell r="F837">
            <v>8331</v>
          </cell>
          <cell r="G837">
            <v>22941000</v>
          </cell>
          <cell r="H837">
            <v>14072</v>
          </cell>
          <cell r="I837">
            <v>28849000</v>
          </cell>
          <cell r="J837">
            <v>22403</v>
          </cell>
          <cell r="K837">
            <v>51790000</v>
          </cell>
        </row>
        <row r="838">
          <cell r="B838">
            <v>1986</v>
          </cell>
          <cell r="E838" t="str">
            <v>AR</v>
          </cell>
          <cell r="F838">
            <v>4039</v>
          </cell>
          <cell r="G838">
            <v>12266000</v>
          </cell>
          <cell r="H838">
            <v>8072</v>
          </cell>
          <cell r="I838">
            <v>10233000</v>
          </cell>
          <cell r="J838">
            <v>12111</v>
          </cell>
          <cell r="K838">
            <v>22500000</v>
          </cell>
        </row>
        <row r="839">
          <cell r="B839">
            <v>1986</v>
          </cell>
          <cell r="E839" t="str">
            <v>CA</v>
          </cell>
          <cell r="F839">
            <v>51815</v>
          </cell>
          <cell r="G839">
            <v>185333000</v>
          </cell>
          <cell r="H839">
            <v>98402</v>
          </cell>
          <cell r="I839">
            <v>209454000</v>
          </cell>
          <cell r="J839">
            <v>150217</v>
          </cell>
          <cell r="K839">
            <v>394787000</v>
          </cell>
        </row>
        <row r="840">
          <cell r="B840">
            <v>1986</v>
          </cell>
          <cell r="E840" t="str">
            <v>CO</v>
          </cell>
          <cell r="F840">
            <v>11682</v>
          </cell>
          <cell r="G840">
            <v>35386000</v>
          </cell>
          <cell r="H840">
            <v>14366</v>
          </cell>
          <cell r="I840">
            <v>21792000</v>
          </cell>
          <cell r="J840">
            <v>26048</v>
          </cell>
          <cell r="K840">
            <v>57178000</v>
          </cell>
        </row>
        <row r="841">
          <cell r="B841">
            <v>1986</v>
          </cell>
          <cell r="E841" t="str">
            <v>CT</v>
          </cell>
          <cell r="F841">
            <v>4148</v>
          </cell>
          <cell r="G841">
            <v>13375000</v>
          </cell>
          <cell r="H841">
            <v>8729</v>
          </cell>
          <cell r="I841">
            <v>13504000</v>
          </cell>
          <cell r="J841">
            <v>12877</v>
          </cell>
          <cell r="K841">
            <v>26880000</v>
          </cell>
        </row>
        <row r="842">
          <cell r="B842">
            <v>1986</v>
          </cell>
          <cell r="E842" t="str">
            <v>DE</v>
          </cell>
          <cell r="F842">
            <v>1501</v>
          </cell>
          <cell r="G842">
            <v>4501000</v>
          </cell>
          <cell r="H842">
            <v>3598</v>
          </cell>
          <cell r="I842">
            <v>5776000</v>
          </cell>
          <cell r="J842">
            <v>5099</v>
          </cell>
          <cell r="K842">
            <v>10277000</v>
          </cell>
        </row>
        <row r="843">
          <cell r="B843">
            <v>1986</v>
          </cell>
          <cell r="E843" t="str">
            <v>DC</v>
          </cell>
          <cell r="F843">
            <v>563</v>
          </cell>
          <cell r="G843">
            <v>1494000</v>
          </cell>
          <cell r="H843">
            <v>857</v>
          </cell>
          <cell r="I843">
            <v>2317000</v>
          </cell>
          <cell r="J843">
            <v>1420</v>
          </cell>
          <cell r="K843">
            <v>3812000</v>
          </cell>
        </row>
        <row r="844">
          <cell r="B844">
            <v>1986</v>
          </cell>
          <cell r="E844" t="str">
            <v>FL</v>
          </cell>
          <cell r="F844">
            <v>17383</v>
          </cell>
          <cell r="G844">
            <v>48904000</v>
          </cell>
          <cell r="H844">
            <v>29723</v>
          </cell>
          <cell r="I844">
            <v>43805000</v>
          </cell>
          <cell r="J844">
            <v>47106</v>
          </cell>
          <cell r="K844">
            <v>92709000</v>
          </cell>
        </row>
        <row r="845">
          <cell r="B845">
            <v>1986</v>
          </cell>
          <cell r="E845" t="str">
            <v>GA</v>
          </cell>
          <cell r="F845">
            <v>10365</v>
          </cell>
          <cell r="G845">
            <v>31137000</v>
          </cell>
          <cell r="H845">
            <v>16098</v>
          </cell>
          <cell r="I845">
            <v>22359000</v>
          </cell>
          <cell r="J845">
            <v>26463</v>
          </cell>
          <cell r="K845">
            <v>53496000</v>
          </cell>
        </row>
        <row r="846">
          <cell r="B846">
            <v>1986</v>
          </cell>
          <cell r="E846" t="str">
            <v>HI</v>
          </cell>
          <cell r="F846">
            <v>2219</v>
          </cell>
          <cell r="G846">
            <v>6939000</v>
          </cell>
          <cell r="H846">
            <v>4070</v>
          </cell>
          <cell r="I846">
            <v>7049000</v>
          </cell>
          <cell r="J846">
            <v>6289</v>
          </cell>
          <cell r="K846">
            <v>13988000</v>
          </cell>
        </row>
        <row r="847">
          <cell r="B847">
            <v>1986</v>
          </cell>
          <cell r="E847" t="str">
            <v>ID</v>
          </cell>
          <cell r="F847">
            <v>2406</v>
          </cell>
          <cell r="G847">
            <v>5363000</v>
          </cell>
          <cell r="H847">
            <v>6206</v>
          </cell>
          <cell r="I847">
            <v>6745000</v>
          </cell>
          <cell r="J847">
            <v>8612</v>
          </cell>
          <cell r="K847">
            <v>12108000</v>
          </cell>
        </row>
        <row r="848">
          <cell r="B848">
            <v>1986</v>
          </cell>
          <cell r="E848" t="str">
            <v>IL</v>
          </cell>
          <cell r="F848">
            <v>21396</v>
          </cell>
          <cell r="G848">
            <v>73340000</v>
          </cell>
          <cell r="H848">
            <v>42738</v>
          </cell>
          <cell r="I848">
            <v>68637000</v>
          </cell>
          <cell r="J848">
            <v>64134</v>
          </cell>
          <cell r="K848">
            <v>141977000</v>
          </cell>
        </row>
        <row r="849">
          <cell r="B849">
            <v>1986</v>
          </cell>
          <cell r="E849" t="str">
            <v>IN</v>
          </cell>
          <cell r="F849">
            <v>12106</v>
          </cell>
          <cell r="G849">
            <v>32792000</v>
          </cell>
          <cell r="H849">
            <v>23444</v>
          </cell>
          <cell r="I849">
            <v>47033000</v>
          </cell>
          <cell r="J849">
            <v>35550</v>
          </cell>
          <cell r="K849">
            <v>79826000</v>
          </cell>
        </row>
        <row r="850">
          <cell r="B850">
            <v>1986</v>
          </cell>
          <cell r="E850" t="str">
            <v>IA</v>
          </cell>
          <cell r="F850">
            <v>11260</v>
          </cell>
          <cell r="G850">
            <v>24192000</v>
          </cell>
          <cell r="H850">
            <v>19322</v>
          </cell>
          <cell r="I850">
            <v>26234000</v>
          </cell>
          <cell r="J850">
            <v>30582</v>
          </cell>
          <cell r="K850">
            <v>50427000</v>
          </cell>
        </row>
        <row r="851">
          <cell r="B851">
            <v>1986</v>
          </cell>
          <cell r="E851" t="str">
            <v>KS</v>
          </cell>
          <cell r="F851">
            <v>6233</v>
          </cell>
          <cell r="G851">
            <v>15989000</v>
          </cell>
          <cell r="H851">
            <v>14030</v>
          </cell>
          <cell r="I851">
            <v>16683000</v>
          </cell>
          <cell r="J851">
            <v>20263</v>
          </cell>
          <cell r="K851">
            <v>32672000</v>
          </cell>
        </row>
        <row r="852">
          <cell r="B852">
            <v>1986</v>
          </cell>
          <cell r="E852" t="str">
            <v>KY</v>
          </cell>
          <cell r="F852">
            <v>5872</v>
          </cell>
          <cell r="G852">
            <v>15980000</v>
          </cell>
          <cell r="H852">
            <v>12781</v>
          </cell>
          <cell r="I852">
            <v>15878000</v>
          </cell>
          <cell r="J852">
            <v>18653</v>
          </cell>
          <cell r="K852">
            <v>31859000</v>
          </cell>
        </row>
        <row r="853">
          <cell r="B853">
            <v>1986</v>
          </cell>
          <cell r="E853" t="str">
            <v>LA</v>
          </cell>
          <cell r="F853">
            <v>7875</v>
          </cell>
          <cell r="G853">
            <v>22775000</v>
          </cell>
          <cell r="H853">
            <v>16321</v>
          </cell>
          <cell r="I853">
            <v>22212000</v>
          </cell>
          <cell r="J853">
            <v>24196</v>
          </cell>
          <cell r="K853">
            <v>44988000</v>
          </cell>
        </row>
        <row r="854">
          <cell r="B854">
            <v>1986</v>
          </cell>
          <cell r="E854" t="str">
            <v>ME</v>
          </cell>
          <cell r="F854">
            <v>1076</v>
          </cell>
          <cell r="G854">
            <v>2807000</v>
          </cell>
          <cell r="H854">
            <v>3542</v>
          </cell>
          <cell r="I854">
            <v>5603000</v>
          </cell>
          <cell r="J854">
            <v>4618</v>
          </cell>
          <cell r="K854">
            <v>8411000</v>
          </cell>
        </row>
        <row r="855">
          <cell r="B855">
            <v>1986</v>
          </cell>
          <cell r="E855" t="str">
            <v>MD</v>
          </cell>
          <cell r="F855">
            <v>9554</v>
          </cell>
          <cell r="G855">
            <v>31913000</v>
          </cell>
          <cell r="H855">
            <v>19427</v>
          </cell>
          <cell r="I855">
            <v>29574000</v>
          </cell>
          <cell r="J855">
            <v>28981</v>
          </cell>
          <cell r="K855">
            <v>61487000</v>
          </cell>
        </row>
        <row r="856">
          <cell r="B856">
            <v>1986</v>
          </cell>
          <cell r="E856" t="str">
            <v>MA</v>
          </cell>
          <cell r="F856">
            <v>7926</v>
          </cell>
          <cell r="G856">
            <v>20901000</v>
          </cell>
          <cell r="H856">
            <v>14071</v>
          </cell>
          <cell r="I856">
            <v>21797000</v>
          </cell>
          <cell r="J856">
            <v>21997</v>
          </cell>
          <cell r="K856">
            <v>42698000</v>
          </cell>
        </row>
        <row r="857">
          <cell r="B857">
            <v>1986</v>
          </cell>
          <cell r="E857" t="str">
            <v>MI</v>
          </cell>
          <cell r="F857">
            <v>21439</v>
          </cell>
          <cell r="G857">
            <v>70884000</v>
          </cell>
          <cell r="H857">
            <v>44228</v>
          </cell>
          <cell r="I857">
            <v>73993000</v>
          </cell>
          <cell r="J857">
            <v>65667</v>
          </cell>
          <cell r="K857">
            <v>144877000</v>
          </cell>
        </row>
        <row r="858">
          <cell r="B858">
            <v>1986</v>
          </cell>
          <cell r="E858" t="str">
            <v>MN</v>
          </cell>
          <cell r="F858">
            <v>9703</v>
          </cell>
          <cell r="G858">
            <v>31774000</v>
          </cell>
          <cell r="H858">
            <v>20164</v>
          </cell>
          <cell r="I858">
            <v>32244000</v>
          </cell>
          <cell r="J858">
            <v>29867</v>
          </cell>
          <cell r="K858">
            <v>64019000</v>
          </cell>
        </row>
        <row r="859">
          <cell r="B859">
            <v>1986</v>
          </cell>
          <cell r="E859" t="str">
            <v>MS</v>
          </cell>
          <cell r="F859">
            <v>5624</v>
          </cell>
          <cell r="G859">
            <v>14633000</v>
          </cell>
          <cell r="H859">
            <v>11602</v>
          </cell>
          <cell r="I859">
            <v>13911000</v>
          </cell>
          <cell r="J859">
            <v>17226</v>
          </cell>
          <cell r="K859">
            <v>28545000</v>
          </cell>
        </row>
        <row r="860">
          <cell r="B860">
            <v>1986</v>
          </cell>
          <cell r="E860" t="str">
            <v>MO</v>
          </cell>
          <cell r="F860">
            <v>8466</v>
          </cell>
          <cell r="G860">
            <v>20945000</v>
          </cell>
          <cell r="H860">
            <v>11042</v>
          </cell>
          <cell r="I860">
            <v>14140000</v>
          </cell>
          <cell r="J860">
            <v>19508</v>
          </cell>
          <cell r="K860">
            <v>35085000</v>
          </cell>
        </row>
        <row r="861">
          <cell r="B861">
            <v>1986</v>
          </cell>
          <cell r="E861" t="str">
            <v>MT</v>
          </cell>
          <cell r="F861">
            <v>1707</v>
          </cell>
          <cell r="G861">
            <v>5081000</v>
          </cell>
          <cell r="H861">
            <v>3213</v>
          </cell>
          <cell r="I861">
            <v>4585000</v>
          </cell>
          <cell r="J861">
            <v>4920</v>
          </cell>
          <cell r="K861">
            <v>9667000</v>
          </cell>
        </row>
        <row r="862">
          <cell r="B862">
            <v>1986</v>
          </cell>
          <cell r="E862" t="str">
            <v>NE</v>
          </cell>
          <cell r="F862">
            <v>4388</v>
          </cell>
          <cell r="G862">
            <v>10189000</v>
          </cell>
          <cell r="H862">
            <v>9354</v>
          </cell>
          <cell r="I862">
            <v>9763000</v>
          </cell>
          <cell r="J862">
            <v>13742</v>
          </cell>
          <cell r="K862">
            <v>19953000</v>
          </cell>
        </row>
        <row r="863">
          <cell r="B863">
            <v>1986</v>
          </cell>
          <cell r="E863" t="str">
            <v>NV</v>
          </cell>
          <cell r="F863">
            <v>2621</v>
          </cell>
          <cell r="G863">
            <v>4829000</v>
          </cell>
          <cell r="H863">
            <v>2691</v>
          </cell>
          <cell r="I863">
            <v>3744000</v>
          </cell>
          <cell r="J863">
            <v>5312</v>
          </cell>
          <cell r="K863">
            <v>8573000</v>
          </cell>
        </row>
        <row r="864">
          <cell r="B864">
            <v>1986</v>
          </cell>
          <cell r="E864" t="str">
            <v>NH</v>
          </cell>
          <cell r="F864">
            <v>2075</v>
          </cell>
          <cell r="G864">
            <v>5270000</v>
          </cell>
          <cell r="H864">
            <v>4768</v>
          </cell>
          <cell r="I864">
            <v>5643000</v>
          </cell>
          <cell r="J864">
            <v>6843</v>
          </cell>
          <cell r="K864">
            <v>10913000</v>
          </cell>
        </row>
        <row r="865">
          <cell r="B865">
            <v>1986</v>
          </cell>
          <cell r="E865" t="str">
            <v>NJ</v>
          </cell>
          <cell r="F865">
            <v>10143</v>
          </cell>
          <cell r="G865">
            <v>37084000</v>
          </cell>
          <cell r="H865">
            <v>19358</v>
          </cell>
          <cell r="I865">
            <v>36020000</v>
          </cell>
          <cell r="J865">
            <v>29501</v>
          </cell>
          <cell r="K865">
            <v>73105000</v>
          </cell>
        </row>
        <row r="866">
          <cell r="B866">
            <v>1986</v>
          </cell>
          <cell r="E866" t="str">
            <v>NM</v>
          </cell>
          <cell r="F866">
            <v>3167</v>
          </cell>
          <cell r="G866">
            <v>9058000</v>
          </cell>
          <cell r="H866">
            <v>10905</v>
          </cell>
          <cell r="I866">
            <v>15809000</v>
          </cell>
          <cell r="J866">
            <v>14072</v>
          </cell>
          <cell r="K866">
            <v>24868000</v>
          </cell>
        </row>
        <row r="867">
          <cell r="B867">
            <v>1986</v>
          </cell>
          <cell r="E867" t="str">
            <v>NY</v>
          </cell>
          <cell r="F867">
            <v>27492</v>
          </cell>
          <cell r="G867">
            <v>85598000</v>
          </cell>
          <cell r="H867">
            <v>37311</v>
          </cell>
          <cell r="I867">
            <v>69482000</v>
          </cell>
          <cell r="J867">
            <v>64803</v>
          </cell>
          <cell r="K867">
            <v>155081000</v>
          </cell>
        </row>
        <row r="868">
          <cell r="B868">
            <v>1986</v>
          </cell>
          <cell r="E868" t="str">
            <v>NC</v>
          </cell>
          <cell r="F868">
            <v>17429</v>
          </cell>
          <cell r="G868">
            <v>47457000</v>
          </cell>
          <cell r="H868">
            <v>25449</v>
          </cell>
          <cell r="I868">
            <v>39579000</v>
          </cell>
          <cell r="J868">
            <v>42878</v>
          </cell>
          <cell r="K868">
            <v>87036000</v>
          </cell>
        </row>
        <row r="869">
          <cell r="B869">
            <v>1986</v>
          </cell>
          <cell r="E869" t="str">
            <v>ND</v>
          </cell>
          <cell r="F869">
            <v>2199</v>
          </cell>
          <cell r="G869">
            <v>6666000</v>
          </cell>
          <cell r="H869">
            <v>4007</v>
          </cell>
          <cell r="I869">
            <v>5069000</v>
          </cell>
          <cell r="J869">
            <v>6206</v>
          </cell>
          <cell r="K869">
            <v>11736000</v>
          </cell>
        </row>
        <row r="870">
          <cell r="B870">
            <v>1986</v>
          </cell>
          <cell r="E870" t="str">
            <v>OH</v>
          </cell>
          <cell r="F870">
            <v>18620</v>
          </cell>
          <cell r="G870">
            <v>59541000</v>
          </cell>
          <cell r="H870">
            <v>37860</v>
          </cell>
          <cell r="I870">
            <v>54921000</v>
          </cell>
          <cell r="J870">
            <v>56480</v>
          </cell>
          <cell r="K870">
            <v>114462000</v>
          </cell>
        </row>
        <row r="871">
          <cell r="B871">
            <v>1986</v>
          </cell>
          <cell r="E871" t="str">
            <v>OK</v>
          </cell>
          <cell r="F871">
            <v>7109</v>
          </cell>
          <cell r="G871">
            <v>18452000</v>
          </cell>
          <cell r="H871">
            <v>17332</v>
          </cell>
          <cell r="I871">
            <v>19150000</v>
          </cell>
          <cell r="J871">
            <v>24441</v>
          </cell>
          <cell r="K871">
            <v>37603000</v>
          </cell>
        </row>
        <row r="872">
          <cell r="B872">
            <v>1986</v>
          </cell>
          <cell r="E872" t="str">
            <v>OR</v>
          </cell>
          <cell r="F872">
            <v>8750</v>
          </cell>
          <cell r="G872">
            <v>25198000</v>
          </cell>
          <cell r="H872">
            <v>10298</v>
          </cell>
          <cell r="I872">
            <v>15367000</v>
          </cell>
          <cell r="J872">
            <v>19048</v>
          </cell>
          <cell r="K872">
            <v>40565000</v>
          </cell>
        </row>
        <row r="873">
          <cell r="B873">
            <v>1986</v>
          </cell>
          <cell r="E873" t="str">
            <v>PA</v>
          </cell>
          <cell r="F873">
            <v>11263</v>
          </cell>
          <cell r="G873">
            <v>35359000</v>
          </cell>
          <cell r="H873">
            <v>22408</v>
          </cell>
          <cell r="I873">
            <v>29753000</v>
          </cell>
          <cell r="J873">
            <v>33671</v>
          </cell>
          <cell r="K873">
            <v>65112000</v>
          </cell>
        </row>
        <row r="874">
          <cell r="B874">
            <v>1986</v>
          </cell>
          <cell r="E874" t="str">
            <v>RI</v>
          </cell>
          <cell r="F874">
            <v>1967</v>
          </cell>
          <cell r="G874">
            <v>4907000</v>
          </cell>
          <cell r="H874">
            <v>3031</v>
          </cell>
          <cell r="I874">
            <v>5016000</v>
          </cell>
          <cell r="J874">
            <v>4998</v>
          </cell>
          <cell r="K874">
            <v>9923000</v>
          </cell>
        </row>
        <row r="875">
          <cell r="B875">
            <v>1986</v>
          </cell>
          <cell r="E875" t="str">
            <v>SC</v>
          </cell>
          <cell r="F875">
            <v>6615</v>
          </cell>
          <cell r="G875">
            <v>20298000</v>
          </cell>
          <cell r="H875">
            <v>15967</v>
          </cell>
          <cell r="I875">
            <v>22349000</v>
          </cell>
          <cell r="J875">
            <v>22582</v>
          </cell>
          <cell r="K875">
            <v>42648000</v>
          </cell>
        </row>
        <row r="876">
          <cell r="B876">
            <v>1986</v>
          </cell>
          <cell r="E876" t="str">
            <v>SD</v>
          </cell>
          <cell r="F876">
            <v>1531</v>
          </cell>
          <cell r="G876">
            <v>4261000</v>
          </cell>
          <cell r="H876">
            <v>2253</v>
          </cell>
          <cell r="I876">
            <v>2842000</v>
          </cell>
          <cell r="J876">
            <v>3784</v>
          </cell>
          <cell r="K876">
            <v>7103000</v>
          </cell>
        </row>
        <row r="877">
          <cell r="B877">
            <v>1986</v>
          </cell>
          <cell r="E877" t="str">
            <v>TN</v>
          </cell>
          <cell r="F877">
            <v>8411</v>
          </cell>
          <cell r="G877">
            <v>23893000</v>
          </cell>
          <cell r="H877">
            <v>16976</v>
          </cell>
          <cell r="I877">
            <v>24374000</v>
          </cell>
          <cell r="J877">
            <v>25387</v>
          </cell>
          <cell r="K877">
            <v>48267000</v>
          </cell>
        </row>
        <row r="878">
          <cell r="B878">
            <v>1986</v>
          </cell>
          <cell r="E878" t="str">
            <v>TX</v>
          </cell>
          <cell r="F878">
            <v>28224</v>
          </cell>
          <cell r="G878">
            <v>96540000</v>
          </cell>
          <cell r="H878">
            <v>66007</v>
          </cell>
          <cell r="I878">
            <v>93416000</v>
          </cell>
          <cell r="J878">
            <v>94231</v>
          </cell>
          <cell r="K878">
            <v>189956000</v>
          </cell>
        </row>
        <row r="879">
          <cell r="B879">
            <v>1986</v>
          </cell>
          <cell r="E879" t="str">
            <v>UT</v>
          </cell>
          <cell r="F879">
            <v>4643</v>
          </cell>
          <cell r="G879">
            <v>10822000</v>
          </cell>
          <cell r="H879">
            <v>11492</v>
          </cell>
          <cell r="I879">
            <v>13718000</v>
          </cell>
          <cell r="J879">
            <v>16135</v>
          </cell>
          <cell r="K879">
            <v>24540000</v>
          </cell>
        </row>
        <row r="880">
          <cell r="B880">
            <v>1986</v>
          </cell>
          <cell r="E880" t="str">
            <v>VT</v>
          </cell>
          <cell r="F880">
            <v>1282</v>
          </cell>
          <cell r="G880">
            <v>3636000</v>
          </cell>
          <cell r="H880">
            <v>2429</v>
          </cell>
          <cell r="I880">
            <v>3735000</v>
          </cell>
          <cell r="J880">
            <v>3711</v>
          </cell>
          <cell r="K880">
            <v>7372000</v>
          </cell>
        </row>
        <row r="881">
          <cell r="B881">
            <v>1986</v>
          </cell>
          <cell r="E881" t="str">
            <v>VA</v>
          </cell>
          <cell r="F881">
            <v>13606</v>
          </cell>
          <cell r="G881">
            <v>43174000</v>
          </cell>
          <cell r="H881">
            <v>22939</v>
          </cell>
          <cell r="I881">
            <v>34881000</v>
          </cell>
          <cell r="J881">
            <v>36545</v>
          </cell>
          <cell r="K881">
            <v>78056000</v>
          </cell>
        </row>
        <row r="882">
          <cell r="B882">
            <v>1986</v>
          </cell>
          <cell r="E882" t="str">
            <v>WA</v>
          </cell>
          <cell r="F882">
            <v>10036</v>
          </cell>
          <cell r="G882">
            <v>32669000</v>
          </cell>
          <cell r="H882">
            <v>21000</v>
          </cell>
          <cell r="I882">
            <v>37207000</v>
          </cell>
          <cell r="J882">
            <v>31036</v>
          </cell>
          <cell r="K882">
            <v>69877000</v>
          </cell>
        </row>
        <row r="883">
          <cell r="B883">
            <v>1986</v>
          </cell>
          <cell r="E883" t="str">
            <v>WV</v>
          </cell>
          <cell r="F883">
            <v>3500</v>
          </cell>
          <cell r="G883">
            <v>10270000</v>
          </cell>
          <cell r="H883">
            <v>6458</v>
          </cell>
          <cell r="I883">
            <v>8095000</v>
          </cell>
          <cell r="J883">
            <v>9958</v>
          </cell>
          <cell r="K883">
            <v>18366000</v>
          </cell>
        </row>
        <row r="884">
          <cell r="B884">
            <v>1986</v>
          </cell>
          <cell r="E884" t="str">
            <v>WI</v>
          </cell>
          <cell r="F884">
            <v>15832</v>
          </cell>
          <cell r="G884">
            <v>44391000</v>
          </cell>
          <cell r="H884">
            <v>33497</v>
          </cell>
          <cell r="I884">
            <v>55810000</v>
          </cell>
          <cell r="J884">
            <v>49329</v>
          </cell>
          <cell r="K884">
            <v>100202000</v>
          </cell>
        </row>
        <row r="885">
          <cell r="B885">
            <v>1986</v>
          </cell>
          <cell r="E885" t="str">
            <v>WY</v>
          </cell>
          <cell r="F885">
            <v>1570</v>
          </cell>
          <cell r="G885">
            <v>4369000</v>
          </cell>
          <cell r="H885">
            <v>3080</v>
          </cell>
          <cell r="I885">
            <v>4230000</v>
          </cell>
          <cell r="J885">
            <v>4650</v>
          </cell>
          <cell r="K885">
            <v>8599000</v>
          </cell>
        </row>
        <row r="886">
          <cell r="B886">
            <v>1987</v>
          </cell>
          <cell r="E886" t="str">
            <v>US</v>
          </cell>
          <cell r="F886">
            <v>472624</v>
          </cell>
          <cell r="G886">
            <v>1511208434</v>
          </cell>
          <cell r="H886">
            <v>880262</v>
          </cell>
          <cell r="I886">
            <v>1443973402</v>
          </cell>
          <cell r="J886">
            <v>1352886</v>
          </cell>
          <cell r="K886">
            <v>2955181836</v>
          </cell>
        </row>
        <row r="887">
          <cell r="B887">
            <v>1987</v>
          </cell>
          <cell r="E887" t="str">
            <v>AL</v>
          </cell>
          <cell r="F887">
            <v>8466</v>
          </cell>
          <cell r="G887">
            <v>26862940</v>
          </cell>
          <cell r="H887">
            <v>17223</v>
          </cell>
          <cell r="I887">
            <v>27659550</v>
          </cell>
          <cell r="J887">
            <v>25689</v>
          </cell>
          <cell r="K887">
            <v>54522490</v>
          </cell>
        </row>
        <row r="888">
          <cell r="B888">
            <v>1987</v>
          </cell>
          <cell r="E888" t="str">
            <v>AK</v>
          </cell>
          <cell r="F888">
            <v>1293</v>
          </cell>
          <cell r="G888">
            <v>5455653</v>
          </cell>
          <cell r="H888">
            <v>2351</v>
          </cell>
          <cell r="I888">
            <v>5865032</v>
          </cell>
          <cell r="J888">
            <v>3644</v>
          </cell>
          <cell r="K888">
            <v>11320685</v>
          </cell>
        </row>
        <row r="889">
          <cell r="B889">
            <v>1987</v>
          </cell>
          <cell r="E889" t="str">
            <v>AZ</v>
          </cell>
          <cell r="F889">
            <v>6874</v>
          </cell>
          <cell r="G889">
            <v>23308999</v>
          </cell>
          <cell r="H889">
            <v>14737</v>
          </cell>
          <cell r="I889">
            <v>9516780</v>
          </cell>
          <cell r="J889">
            <v>21611</v>
          </cell>
          <cell r="K889">
            <v>32825779</v>
          </cell>
        </row>
        <row r="890">
          <cell r="B890">
            <v>1987</v>
          </cell>
          <cell r="E890" t="str">
            <v>AR</v>
          </cell>
          <cell r="F890">
            <v>3918</v>
          </cell>
          <cell r="G890">
            <v>12264537</v>
          </cell>
          <cell r="H890">
            <v>7445</v>
          </cell>
          <cell r="I890">
            <v>9989421</v>
          </cell>
          <cell r="J890">
            <v>11363</v>
          </cell>
          <cell r="K890">
            <v>22253958</v>
          </cell>
        </row>
        <row r="891">
          <cell r="B891">
            <v>1987</v>
          </cell>
          <cell r="E891" t="str">
            <v>CA</v>
          </cell>
          <cell r="F891">
            <v>52071</v>
          </cell>
          <cell r="G891">
            <v>189202137</v>
          </cell>
          <cell r="H891">
            <v>100092</v>
          </cell>
          <cell r="I891">
            <v>219333071</v>
          </cell>
          <cell r="J891">
            <v>152163</v>
          </cell>
          <cell r="K891">
            <v>408535208</v>
          </cell>
        </row>
        <row r="892">
          <cell r="B892">
            <v>1987</v>
          </cell>
          <cell r="E892" t="str">
            <v>CO</v>
          </cell>
          <cell r="F892">
            <v>12003</v>
          </cell>
          <cell r="G892">
            <v>38920656</v>
          </cell>
          <cell r="H892">
            <v>15057</v>
          </cell>
          <cell r="I892">
            <v>23553920</v>
          </cell>
          <cell r="J892">
            <v>27060</v>
          </cell>
          <cell r="K892">
            <v>62474576</v>
          </cell>
        </row>
        <row r="893">
          <cell r="B893">
            <v>1987</v>
          </cell>
          <cell r="E893" t="str">
            <v>CT</v>
          </cell>
          <cell r="F893">
            <v>4369</v>
          </cell>
          <cell r="G893">
            <v>14536250</v>
          </cell>
          <cell r="H893">
            <v>8748</v>
          </cell>
          <cell r="I893">
            <v>15075489</v>
          </cell>
          <cell r="J893">
            <v>13117</v>
          </cell>
          <cell r="K893">
            <v>29611739</v>
          </cell>
        </row>
        <row r="894">
          <cell r="B894">
            <v>1987</v>
          </cell>
          <cell r="E894" t="str">
            <v>DE</v>
          </cell>
          <cell r="F894">
            <v>1900</v>
          </cell>
          <cell r="G894">
            <v>5516304</v>
          </cell>
          <cell r="H894">
            <v>4109</v>
          </cell>
          <cell r="I894">
            <v>6639414</v>
          </cell>
          <cell r="J894">
            <v>6009</v>
          </cell>
          <cell r="K894">
            <v>12155718</v>
          </cell>
        </row>
        <row r="895">
          <cell r="B895">
            <v>1987</v>
          </cell>
          <cell r="E895" t="str">
            <v>DC</v>
          </cell>
          <cell r="F895">
            <v>563</v>
          </cell>
          <cell r="G895">
            <v>1494569</v>
          </cell>
          <cell r="H895">
            <v>857</v>
          </cell>
          <cell r="I895">
            <v>2317784</v>
          </cell>
          <cell r="J895">
            <v>1420</v>
          </cell>
          <cell r="K895">
            <v>3812353</v>
          </cell>
        </row>
        <row r="896">
          <cell r="B896">
            <v>1987</v>
          </cell>
          <cell r="E896" t="str">
            <v>FL</v>
          </cell>
          <cell r="F896">
            <v>18183</v>
          </cell>
          <cell r="G896">
            <v>52623888</v>
          </cell>
          <cell r="H896">
            <v>29959</v>
          </cell>
          <cell r="I896">
            <v>47673610</v>
          </cell>
          <cell r="J896">
            <v>48142</v>
          </cell>
          <cell r="K896">
            <v>100297498</v>
          </cell>
        </row>
        <row r="897">
          <cell r="B897">
            <v>1987</v>
          </cell>
          <cell r="E897" t="str">
            <v>GA</v>
          </cell>
          <cell r="F897">
            <v>10729</v>
          </cell>
          <cell r="G897">
            <v>33802106</v>
          </cell>
          <cell r="H897">
            <v>17644</v>
          </cell>
          <cell r="I897">
            <v>29466095</v>
          </cell>
          <cell r="J897">
            <v>28373</v>
          </cell>
          <cell r="K897">
            <v>63268201</v>
          </cell>
        </row>
        <row r="898">
          <cell r="B898">
            <v>1987</v>
          </cell>
          <cell r="E898" t="str">
            <v>HI</v>
          </cell>
          <cell r="F898">
            <v>2285</v>
          </cell>
          <cell r="G898">
            <v>7419374</v>
          </cell>
          <cell r="H898">
            <v>4135</v>
          </cell>
          <cell r="I898">
            <v>7439758</v>
          </cell>
          <cell r="J898">
            <v>6420</v>
          </cell>
          <cell r="K898">
            <v>14859132</v>
          </cell>
        </row>
        <row r="899">
          <cell r="B899">
            <v>1987</v>
          </cell>
          <cell r="E899" t="str">
            <v>ID</v>
          </cell>
          <cell r="F899">
            <v>2422</v>
          </cell>
          <cell r="G899">
            <v>5644291</v>
          </cell>
          <cell r="H899">
            <v>6203</v>
          </cell>
          <cell r="I899">
            <v>6932978</v>
          </cell>
          <cell r="J899">
            <v>8625</v>
          </cell>
          <cell r="K899">
            <v>12577269</v>
          </cell>
        </row>
        <row r="900">
          <cell r="B900">
            <v>1987</v>
          </cell>
          <cell r="E900" t="str">
            <v>IL</v>
          </cell>
          <cell r="F900">
            <v>21609</v>
          </cell>
          <cell r="G900">
            <v>73182327</v>
          </cell>
          <cell r="H900">
            <v>41543</v>
          </cell>
          <cell r="I900">
            <v>65254353</v>
          </cell>
          <cell r="J900">
            <v>63152</v>
          </cell>
          <cell r="K900">
            <v>138436680</v>
          </cell>
        </row>
        <row r="901">
          <cell r="B901">
            <v>1987</v>
          </cell>
          <cell r="E901" t="str">
            <v>IN</v>
          </cell>
          <cell r="F901">
            <v>12316</v>
          </cell>
          <cell r="G901">
            <v>34964454</v>
          </cell>
          <cell r="H901">
            <v>23693</v>
          </cell>
          <cell r="I901">
            <v>48973266</v>
          </cell>
          <cell r="J901">
            <v>36009</v>
          </cell>
          <cell r="K901">
            <v>83937720</v>
          </cell>
        </row>
        <row r="902">
          <cell r="B902">
            <v>1987</v>
          </cell>
          <cell r="E902" t="str">
            <v>IA</v>
          </cell>
          <cell r="F902">
            <v>8021</v>
          </cell>
          <cell r="G902">
            <v>26311769</v>
          </cell>
          <cell r="H902">
            <v>18804</v>
          </cell>
          <cell r="I902">
            <v>28464800</v>
          </cell>
          <cell r="J902">
            <v>26825</v>
          </cell>
          <cell r="K902">
            <v>54776569</v>
          </cell>
        </row>
        <row r="903">
          <cell r="B903">
            <v>1987</v>
          </cell>
          <cell r="E903" t="str">
            <v>KS</v>
          </cell>
          <cell r="F903">
            <v>6358</v>
          </cell>
          <cell r="G903">
            <v>16022775</v>
          </cell>
          <cell r="H903">
            <v>14022</v>
          </cell>
          <cell r="I903">
            <v>16841255</v>
          </cell>
          <cell r="J903">
            <v>20380</v>
          </cell>
          <cell r="K903">
            <v>32864030</v>
          </cell>
        </row>
        <row r="904">
          <cell r="B904">
            <v>1987</v>
          </cell>
          <cell r="E904" t="str">
            <v>KY</v>
          </cell>
          <cell r="F904">
            <v>5919</v>
          </cell>
          <cell r="G904">
            <v>16646569</v>
          </cell>
          <cell r="H904">
            <v>13003</v>
          </cell>
          <cell r="I904">
            <v>16466929</v>
          </cell>
          <cell r="J904">
            <v>18922</v>
          </cell>
          <cell r="K904">
            <v>33113498</v>
          </cell>
        </row>
        <row r="905">
          <cell r="B905">
            <v>1987</v>
          </cell>
          <cell r="E905" t="str">
            <v>LA</v>
          </cell>
          <cell r="F905">
            <v>8811</v>
          </cell>
          <cell r="G905">
            <v>26370169</v>
          </cell>
          <cell r="H905">
            <v>15463</v>
          </cell>
          <cell r="I905">
            <v>18117915</v>
          </cell>
          <cell r="J905">
            <v>24274</v>
          </cell>
          <cell r="K905">
            <v>44488084</v>
          </cell>
        </row>
        <row r="906">
          <cell r="B906">
            <v>1987</v>
          </cell>
          <cell r="E906" t="str">
            <v>ME</v>
          </cell>
          <cell r="F906">
            <v>1153</v>
          </cell>
          <cell r="G906">
            <v>3482984</v>
          </cell>
          <cell r="H906">
            <v>4256</v>
          </cell>
          <cell r="I906">
            <v>6725377</v>
          </cell>
          <cell r="J906">
            <v>5409</v>
          </cell>
          <cell r="K906">
            <v>10208361</v>
          </cell>
        </row>
        <row r="907">
          <cell r="B907">
            <v>1987</v>
          </cell>
          <cell r="E907" t="str">
            <v>MD</v>
          </cell>
          <cell r="F907">
            <v>9192</v>
          </cell>
          <cell r="G907">
            <v>34388592</v>
          </cell>
          <cell r="H907">
            <v>17659</v>
          </cell>
          <cell r="I907">
            <v>33398114</v>
          </cell>
          <cell r="J907">
            <v>26851</v>
          </cell>
          <cell r="K907">
            <v>67786706</v>
          </cell>
        </row>
        <row r="908">
          <cell r="B908">
            <v>1987</v>
          </cell>
          <cell r="E908" t="str">
            <v>MA</v>
          </cell>
          <cell r="F908">
            <v>8358</v>
          </cell>
          <cell r="G908">
            <v>24985934</v>
          </cell>
          <cell r="H908">
            <v>13787</v>
          </cell>
          <cell r="I908">
            <v>26145231</v>
          </cell>
          <cell r="J908">
            <v>22145</v>
          </cell>
          <cell r="K908">
            <v>51131165</v>
          </cell>
        </row>
        <row r="909">
          <cell r="B909">
            <v>1987</v>
          </cell>
          <cell r="E909" t="str">
            <v>MI</v>
          </cell>
          <cell r="F909">
            <v>21181</v>
          </cell>
          <cell r="G909">
            <v>73582916</v>
          </cell>
          <cell r="H909">
            <v>43229</v>
          </cell>
          <cell r="I909">
            <v>74389928</v>
          </cell>
          <cell r="J909">
            <v>64410</v>
          </cell>
          <cell r="K909">
            <v>147972844</v>
          </cell>
        </row>
        <row r="910">
          <cell r="B910">
            <v>1987</v>
          </cell>
          <cell r="E910" t="str">
            <v>MN</v>
          </cell>
          <cell r="F910">
            <v>10652</v>
          </cell>
          <cell r="G910">
            <v>35208424</v>
          </cell>
          <cell r="H910">
            <v>21738</v>
          </cell>
          <cell r="I910">
            <v>36819184</v>
          </cell>
          <cell r="J910">
            <v>32390</v>
          </cell>
          <cell r="K910">
            <v>72027608</v>
          </cell>
        </row>
        <row r="911">
          <cell r="B911">
            <v>1987</v>
          </cell>
          <cell r="E911" t="str">
            <v>MS</v>
          </cell>
          <cell r="F911">
            <v>6023</v>
          </cell>
          <cell r="G911">
            <v>16326126</v>
          </cell>
          <cell r="H911">
            <v>11715</v>
          </cell>
          <cell r="I911">
            <v>14337071</v>
          </cell>
          <cell r="J911">
            <v>17738</v>
          </cell>
          <cell r="K911">
            <v>30663197</v>
          </cell>
        </row>
        <row r="912">
          <cell r="B912">
            <v>1987</v>
          </cell>
          <cell r="E912" t="str">
            <v>MO</v>
          </cell>
          <cell r="F912">
            <v>7343</v>
          </cell>
          <cell r="G912">
            <v>21244023</v>
          </cell>
          <cell r="H912">
            <v>10090</v>
          </cell>
          <cell r="I912">
            <v>14742228</v>
          </cell>
          <cell r="J912">
            <v>17433</v>
          </cell>
          <cell r="K912">
            <v>35986251</v>
          </cell>
        </row>
        <row r="913">
          <cell r="B913">
            <v>1987</v>
          </cell>
          <cell r="E913" t="str">
            <v>MT</v>
          </cell>
          <cell r="F913">
            <v>1899</v>
          </cell>
          <cell r="G913">
            <v>5777921</v>
          </cell>
          <cell r="H913">
            <v>4274</v>
          </cell>
          <cell r="I913">
            <v>6920372</v>
          </cell>
          <cell r="J913">
            <v>6173</v>
          </cell>
          <cell r="K913">
            <v>12698293</v>
          </cell>
        </row>
        <row r="914">
          <cell r="B914">
            <v>1987</v>
          </cell>
          <cell r="E914" t="str">
            <v>NE</v>
          </cell>
          <cell r="F914">
            <v>4372</v>
          </cell>
          <cell r="G914">
            <v>10129559</v>
          </cell>
          <cell r="H914">
            <v>9544</v>
          </cell>
          <cell r="I914">
            <v>10174390</v>
          </cell>
          <cell r="J914">
            <v>13916</v>
          </cell>
          <cell r="K914">
            <v>20303949</v>
          </cell>
        </row>
        <row r="915">
          <cell r="B915">
            <v>1987</v>
          </cell>
          <cell r="E915" t="str">
            <v>NV</v>
          </cell>
          <cell r="F915">
            <v>2654</v>
          </cell>
          <cell r="G915">
            <v>5223328</v>
          </cell>
          <cell r="H915">
            <v>2206</v>
          </cell>
          <cell r="I915">
            <v>3750377</v>
          </cell>
          <cell r="J915">
            <v>4860</v>
          </cell>
          <cell r="K915">
            <v>8973705</v>
          </cell>
        </row>
        <row r="916">
          <cell r="B916">
            <v>1987</v>
          </cell>
          <cell r="E916" t="str">
            <v>NH</v>
          </cell>
          <cell r="F916">
            <v>1558</v>
          </cell>
          <cell r="G916">
            <v>4699830</v>
          </cell>
          <cell r="H916">
            <v>3766</v>
          </cell>
          <cell r="I916">
            <v>5225043</v>
          </cell>
          <cell r="J916">
            <v>5324</v>
          </cell>
          <cell r="K916">
            <v>9924873</v>
          </cell>
        </row>
        <row r="917">
          <cell r="B917">
            <v>1987</v>
          </cell>
          <cell r="E917" t="str">
            <v>NJ</v>
          </cell>
          <cell r="F917">
            <v>10120</v>
          </cell>
          <cell r="G917">
            <v>39196614</v>
          </cell>
          <cell r="H917">
            <v>18961</v>
          </cell>
          <cell r="I917">
            <v>38095893</v>
          </cell>
          <cell r="J917">
            <v>29081</v>
          </cell>
          <cell r="K917">
            <v>77292507</v>
          </cell>
        </row>
        <row r="918">
          <cell r="B918">
            <v>1987</v>
          </cell>
          <cell r="E918" t="str">
            <v>NM</v>
          </cell>
          <cell r="F918">
            <v>3519</v>
          </cell>
          <cell r="G918">
            <v>9963554</v>
          </cell>
          <cell r="H918">
            <v>10627</v>
          </cell>
          <cell r="I918">
            <v>15857083</v>
          </cell>
          <cell r="J918">
            <v>14146</v>
          </cell>
          <cell r="K918">
            <v>25820637</v>
          </cell>
        </row>
        <row r="919">
          <cell r="B919">
            <v>1987</v>
          </cell>
          <cell r="E919" t="str">
            <v>NY</v>
          </cell>
          <cell r="F919">
            <v>26291</v>
          </cell>
          <cell r="G919">
            <v>88090401</v>
          </cell>
          <cell r="H919">
            <v>36232</v>
          </cell>
          <cell r="I919">
            <v>70240627</v>
          </cell>
          <cell r="J919">
            <v>62523</v>
          </cell>
          <cell r="K919">
            <v>158331028</v>
          </cell>
        </row>
        <row r="920">
          <cell r="B920">
            <v>1987</v>
          </cell>
          <cell r="E920" t="str">
            <v>NC</v>
          </cell>
          <cell r="F920">
            <v>19898</v>
          </cell>
          <cell r="G920">
            <v>56068353</v>
          </cell>
          <cell r="H920">
            <v>26908</v>
          </cell>
          <cell r="I920">
            <v>43263332</v>
          </cell>
          <cell r="J920">
            <v>46806</v>
          </cell>
          <cell r="K920">
            <v>99331685</v>
          </cell>
        </row>
        <row r="921">
          <cell r="B921">
            <v>1987</v>
          </cell>
          <cell r="E921" t="str">
            <v>ND</v>
          </cell>
          <cell r="F921">
            <v>2255</v>
          </cell>
          <cell r="G921">
            <v>6787113</v>
          </cell>
          <cell r="H921">
            <v>4015</v>
          </cell>
          <cell r="I921">
            <v>5054268</v>
          </cell>
          <cell r="J921">
            <v>6270</v>
          </cell>
          <cell r="K921">
            <v>11841381</v>
          </cell>
        </row>
        <row r="922">
          <cell r="B922">
            <v>1987</v>
          </cell>
          <cell r="E922" t="str">
            <v>OH</v>
          </cell>
          <cell r="F922">
            <v>20427</v>
          </cell>
          <cell r="G922">
            <v>64098940</v>
          </cell>
          <cell r="H922">
            <v>36566</v>
          </cell>
          <cell r="I922">
            <v>62522854</v>
          </cell>
          <cell r="J922">
            <v>56993</v>
          </cell>
          <cell r="K922">
            <v>126621794</v>
          </cell>
        </row>
        <row r="923">
          <cell r="B923">
            <v>1987</v>
          </cell>
          <cell r="E923" t="str">
            <v>OK</v>
          </cell>
          <cell r="F923">
            <v>6584</v>
          </cell>
          <cell r="G923">
            <v>17445379</v>
          </cell>
          <cell r="H923">
            <v>15123</v>
          </cell>
          <cell r="I923">
            <v>19323422</v>
          </cell>
          <cell r="J923">
            <v>21707</v>
          </cell>
          <cell r="K923">
            <v>36768801</v>
          </cell>
        </row>
        <row r="924">
          <cell r="B924">
            <v>1987</v>
          </cell>
          <cell r="E924" t="str">
            <v>OR</v>
          </cell>
          <cell r="F924">
            <v>9006</v>
          </cell>
          <cell r="G924">
            <v>26760525</v>
          </cell>
          <cell r="H924">
            <v>13938</v>
          </cell>
          <cell r="I924">
            <v>15890423</v>
          </cell>
          <cell r="J924">
            <v>22944</v>
          </cell>
          <cell r="K924">
            <v>42650948</v>
          </cell>
        </row>
        <row r="925">
          <cell r="B925">
            <v>1987</v>
          </cell>
          <cell r="E925" t="str">
            <v>PA</v>
          </cell>
          <cell r="F925">
            <v>11416</v>
          </cell>
          <cell r="G925">
            <v>37846299</v>
          </cell>
          <cell r="H925">
            <v>23528</v>
          </cell>
          <cell r="I925">
            <v>32965572</v>
          </cell>
          <cell r="J925">
            <v>34944</v>
          </cell>
          <cell r="K925">
            <v>70811871</v>
          </cell>
        </row>
        <row r="926">
          <cell r="B926">
            <v>1987</v>
          </cell>
          <cell r="E926" t="str">
            <v>RI</v>
          </cell>
          <cell r="F926">
            <v>1932</v>
          </cell>
          <cell r="G926">
            <v>5775395</v>
          </cell>
          <cell r="H926">
            <v>3248</v>
          </cell>
          <cell r="I926">
            <v>5521741</v>
          </cell>
          <cell r="J926">
            <v>5180</v>
          </cell>
          <cell r="K926">
            <v>11297136</v>
          </cell>
        </row>
        <row r="927">
          <cell r="B927">
            <v>1987</v>
          </cell>
          <cell r="E927" t="str">
            <v>SC</v>
          </cell>
          <cell r="F927">
            <v>6620</v>
          </cell>
          <cell r="G927">
            <v>21096468</v>
          </cell>
          <cell r="H927">
            <v>15837</v>
          </cell>
          <cell r="I927">
            <v>22752305</v>
          </cell>
          <cell r="J927">
            <v>22457</v>
          </cell>
          <cell r="K927">
            <v>43848773</v>
          </cell>
        </row>
        <row r="928">
          <cell r="B928">
            <v>1987</v>
          </cell>
          <cell r="E928" t="str">
            <v>SD</v>
          </cell>
          <cell r="F928">
            <v>1422</v>
          </cell>
          <cell r="G928">
            <v>4627112</v>
          </cell>
          <cell r="H928">
            <v>2449</v>
          </cell>
          <cell r="I928">
            <v>2643577</v>
          </cell>
          <cell r="J928">
            <v>3871</v>
          </cell>
          <cell r="K928">
            <v>7270689</v>
          </cell>
        </row>
        <row r="929">
          <cell r="B929">
            <v>1987</v>
          </cell>
          <cell r="E929" t="str">
            <v>TN</v>
          </cell>
          <cell r="F929">
            <v>8615</v>
          </cell>
          <cell r="G929">
            <v>26037811</v>
          </cell>
          <cell r="H929">
            <v>17009</v>
          </cell>
          <cell r="I929">
            <v>23840679</v>
          </cell>
          <cell r="J929">
            <v>25624</v>
          </cell>
          <cell r="K929">
            <v>49878490</v>
          </cell>
        </row>
        <row r="930">
          <cell r="B930">
            <v>1987</v>
          </cell>
          <cell r="E930" t="str">
            <v>TX</v>
          </cell>
          <cell r="F930">
            <v>28874</v>
          </cell>
          <cell r="G930">
            <v>102945502</v>
          </cell>
          <cell r="H930">
            <v>67638</v>
          </cell>
          <cell r="I930">
            <v>97945700</v>
          </cell>
          <cell r="J930">
            <v>96512</v>
          </cell>
          <cell r="K930">
            <v>200891202</v>
          </cell>
        </row>
        <row r="931">
          <cell r="B931">
            <v>1987</v>
          </cell>
          <cell r="E931" t="str">
            <v>UT</v>
          </cell>
          <cell r="F931">
            <v>5175</v>
          </cell>
          <cell r="G931">
            <v>12236862</v>
          </cell>
          <cell r="H931">
            <v>10833</v>
          </cell>
          <cell r="I931">
            <v>13637972</v>
          </cell>
          <cell r="J931">
            <v>16008</v>
          </cell>
          <cell r="K931">
            <v>25874834</v>
          </cell>
        </row>
        <row r="932">
          <cell r="B932">
            <v>1987</v>
          </cell>
          <cell r="E932" t="str">
            <v>VT</v>
          </cell>
          <cell r="F932">
            <v>1294</v>
          </cell>
          <cell r="G932">
            <v>3937582</v>
          </cell>
          <cell r="H932">
            <v>2430</v>
          </cell>
          <cell r="I932">
            <v>4063457</v>
          </cell>
          <cell r="J932">
            <v>3724</v>
          </cell>
          <cell r="K932">
            <v>8001039</v>
          </cell>
        </row>
        <row r="933">
          <cell r="B933">
            <v>1987</v>
          </cell>
          <cell r="E933" t="str">
            <v>VA</v>
          </cell>
          <cell r="F933">
            <v>13230</v>
          </cell>
          <cell r="G933">
            <v>45879323</v>
          </cell>
          <cell r="H933">
            <v>21802</v>
          </cell>
          <cell r="I933">
            <v>36401825</v>
          </cell>
          <cell r="J933">
            <v>35032</v>
          </cell>
          <cell r="K933">
            <v>82281148</v>
          </cell>
        </row>
        <row r="934">
          <cell r="B934">
            <v>1987</v>
          </cell>
          <cell r="E934" t="str">
            <v>WA</v>
          </cell>
          <cell r="F934">
            <v>12452</v>
          </cell>
          <cell r="G934">
            <v>35056232</v>
          </cell>
          <cell r="H934">
            <v>22804</v>
          </cell>
          <cell r="I934">
            <v>39829949</v>
          </cell>
          <cell r="J934">
            <v>35256</v>
          </cell>
          <cell r="K934">
            <v>74886181</v>
          </cell>
        </row>
        <row r="935">
          <cell r="B935">
            <v>1987</v>
          </cell>
          <cell r="E935" t="str">
            <v>WV</v>
          </cell>
          <cell r="F935">
            <v>3503</v>
          </cell>
          <cell r="G935">
            <v>10860693</v>
          </cell>
          <cell r="H935">
            <v>6510</v>
          </cell>
          <cell r="I935">
            <v>8846871</v>
          </cell>
          <cell r="J935">
            <v>10013</v>
          </cell>
          <cell r="K935">
            <v>19707564</v>
          </cell>
        </row>
        <row r="936">
          <cell r="B936">
            <v>1987</v>
          </cell>
          <cell r="E936" t="str">
            <v>WI</v>
          </cell>
          <cell r="F936">
            <v>15908</v>
          </cell>
          <cell r="G936">
            <v>46516887</v>
          </cell>
          <cell r="H936">
            <v>23437</v>
          </cell>
          <cell r="I936">
            <v>42972425</v>
          </cell>
          <cell r="J936">
            <v>39345</v>
          </cell>
          <cell r="K936">
            <v>89489312</v>
          </cell>
        </row>
        <row r="937">
          <cell r="B937">
            <v>1987</v>
          </cell>
          <cell r="E937" t="str">
            <v>WY</v>
          </cell>
          <cell r="F937">
            <v>1588</v>
          </cell>
          <cell r="G937">
            <v>4381988</v>
          </cell>
          <cell r="H937">
            <v>3015</v>
          </cell>
          <cell r="I937">
            <v>4094695</v>
          </cell>
          <cell r="J937">
            <v>4603</v>
          </cell>
          <cell r="K937">
            <v>8476683</v>
          </cell>
        </row>
        <row r="938">
          <cell r="B938">
            <v>1988</v>
          </cell>
          <cell r="E938" t="str">
            <v>US</v>
          </cell>
          <cell r="F938">
            <v>503159</v>
          </cell>
          <cell r="G938">
            <v>1623570129</v>
          </cell>
          <cell r="H938">
            <v>920169</v>
          </cell>
          <cell r="I938">
            <v>1589869428</v>
          </cell>
          <cell r="J938">
            <v>1423328</v>
          </cell>
          <cell r="K938">
            <v>3213439557</v>
          </cell>
        </row>
        <row r="939">
          <cell r="B939">
            <v>1988</v>
          </cell>
          <cell r="E939" t="str">
            <v>AL</v>
          </cell>
          <cell r="F939">
            <v>8937</v>
          </cell>
          <cell r="G939">
            <v>29693342</v>
          </cell>
          <cell r="H939">
            <v>17643</v>
          </cell>
          <cell r="I939">
            <v>29650275</v>
          </cell>
          <cell r="J939">
            <v>26580</v>
          </cell>
          <cell r="K939">
            <v>59343617</v>
          </cell>
        </row>
        <row r="940">
          <cell r="B940">
            <v>1988</v>
          </cell>
          <cell r="E940" t="str">
            <v>AK</v>
          </cell>
          <cell r="F940">
            <v>1072</v>
          </cell>
          <cell r="G940">
            <v>4927005</v>
          </cell>
          <cell r="H940">
            <v>2418</v>
          </cell>
          <cell r="I940">
            <v>6552169</v>
          </cell>
          <cell r="J940">
            <v>3490</v>
          </cell>
          <cell r="K940">
            <v>11479174</v>
          </cell>
        </row>
        <row r="941">
          <cell r="B941">
            <v>1988</v>
          </cell>
          <cell r="E941" t="str">
            <v>AZ</v>
          </cell>
          <cell r="F941">
            <v>7168</v>
          </cell>
          <cell r="G941">
            <v>24883558</v>
          </cell>
          <cell r="H941">
            <v>17620</v>
          </cell>
          <cell r="I941">
            <v>32742846</v>
          </cell>
          <cell r="J941">
            <v>24788</v>
          </cell>
          <cell r="K941">
            <v>57626404</v>
          </cell>
        </row>
        <row r="942">
          <cell r="B942">
            <v>1988</v>
          </cell>
          <cell r="E942" t="str">
            <v>AR</v>
          </cell>
          <cell r="F942">
            <v>4198</v>
          </cell>
          <cell r="G942">
            <v>13090985</v>
          </cell>
          <cell r="H942">
            <v>8417</v>
          </cell>
          <cell r="I942">
            <v>10496071</v>
          </cell>
          <cell r="J942">
            <v>12615</v>
          </cell>
          <cell r="K942">
            <v>23587056</v>
          </cell>
        </row>
        <row r="943">
          <cell r="B943">
            <v>1988</v>
          </cell>
          <cell r="E943" t="str">
            <v>CA</v>
          </cell>
          <cell r="F943">
            <v>54651</v>
          </cell>
          <cell r="G943">
            <v>204933291</v>
          </cell>
          <cell r="H943">
            <v>105073</v>
          </cell>
          <cell r="I943">
            <v>237575969</v>
          </cell>
          <cell r="J943">
            <v>159724</v>
          </cell>
          <cell r="K943">
            <v>442509260</v>
          </cell>
        </row>
        <row r="944">
          <cell r="B944">
            <v>1988</v>
          </cell>
          <cell r="E944" t="str">
            <v>CO</v>
          </cell>
          <cell r="F944">
            <v>13542</v>
          </cell>
          <cell r="G944">
            <v>44551622</v>
          </cell>
          <cell r="H944">
            <v>13428</v>
          </cell>
          <cell r="I944">
            <v>23134038</v>
          </cell>
          <cell r="J944">
            <v>26970</v>
          </cell>
          <cell r="K944">
            <v>67685660</v>
          </cell>
        </row>
        <row r="945">
          <cell r="B945">
            <v>1988</v>
          </cell>
          <cell r="E945" t="str">
            <v>CT</v>
          </cell>
          <cell r="F945">
            <v>4303</v>
          </cell>
          <cell r="G945">
            <v>17084488</v>
          </cell>
          <cell r="H945">
            <v>9102</v>
          </cell>
          <cell r="I945">
            <v>18003673</v>
          </cell>
          <cell r="J945">
            <v>13405</v>
          </cell>
          <cell r="K945">
            <v>35088161</v>
          </cell>
        </row>
        <row r="946">
          <cell r="B946">
            <v>1988</v>
          </cell>
          <cell r="E946" t="str">
            <v>DE</v>
          </cell>
          <cell r="F946">
            <v>1986</v>
          </cell>
          <cell r="G946">
            <v>5595842</v>
          </cell>
          <cell r="H946">
            <v>4398</v>
          </cell>
          <cell r="I946">
            <v>7265884</v>
          </cell>
          <cell r="J946">
            <v>6384</v>
          </cell>
          <cell r="K946">
            <v>12861726</v>
          </cell>
        </row>
        <row r="947">
          <cell r="B947">
            <v>1988</v>
          </cell>
          <cell r="E947" t="str">
            <v>DC</v>
          </cell>
          <cell r="F947">
            <v>653</v>
          </cell>
          <cell r="G947">
            <v>2656335</v>
          </cell>
          <cell r="H947">
            <v>727</v>
          </cell>
          <cell r="I947">
            <v>3306676</v>
          </cell>
          <cell r="J947">
            <v>1380</v>
          </cell>
          <cell r="K947">
            <v>5963011</v>
          </cell>
        </row>
        <row r="948">
          <cell r="B948">
            <v>1988</v>
          </cell>
          <cell r="E948" t="str">
            <v>FL</v>
          </cell>
          <cell r="F948">
            <v>19704</v>
          </cell>
          <cell r="G948">
            <v>56999482</v>
          </cell>
          <cell r="H948">
            <v>31580</v>
          </cell>
          <cell r="I948">
            <v>53172875</v>
          </cell>
          <cell r="J948">
            <v>51284</v>
          </cell>
          <cell r="K948">
            <v>110172357</v>
          </cell>
        </row>
        <row r="949">
          <cell r="B949">
            <v>1988</v>
          </cell>
          <cell r="E949" t="str">
            <v>GA</v>
          </cell>
          <cell r="F949">
            <v>11925</v>
          </cell>
          <cell r="G949">
            <v>37373834</v>
          </cell>
          <cell r="H949">
            <v>17715</v>
          </cell>
          <cell r="I949">
            <v>30040331</v>
          </cell>
          <cell r="J949">
            <v>29640</v>
          </cell>
          <cell r="K949">
            <v>67414165</v>
          </cell>
        </row>
        <row r="950">
          <cell r="B950">
            <v>1988</v>
          </cell>
          <cell r="E950" t="str">
            <v>HI</v>
          </cell>
          <cell r="F950">
            <v>2325</v>
          </cell>
          <cell r="G950">
            <v>7987192</v>
          </cell>
          <cell r="H950">
            <v>4082</v>
          </cell>
          <cell r="I950">
            <v>8430112</v>
          </cell>
          <cell r="J950">
            <v>6407</v>
          </cell>
          <cell r="K950">
            <v>16417304</v>
          </cell>
        </row>
        <row r="951">
          <cell r="B951">
            <v>1988</v>
          </cell>
          <cell r="E951" t="str">
            <v>ID</v>
          </cell>
          <cell r="F951">
            <v>2675</v>
          </cell>
          <cell r="G951">
            <v>6702899</v>
          </cell>
          <cell r="H951">
            <v>5165</v>
          </cell>
          <cell r="I951">
            <v>6515821</v>
          </cell>
          <cell r="J951">
            <v>7840</v>
          </cell>
          <cell r="K951">
            <v>13218720</v>
          </cell>
        </row>
        <row r="952">
          <cell r="B952">
            <v>1988</v>
          </cell>
          <cell r="E952" t="str">
            <v>IL</v>
          </cell>
          <cell r="F952">
            <v>21800</v>
          </cell>
          <cell r="G952">
            <v>73847639</v>
          </cell>
          <cell r="H952">
            <v>41801</v>
          </cell>
          <cell r="I952">
            <v>71164141</v>
          </cell>
          <cell r="J952">
            <v>63601</v>
          </cell>
          <cell r="K952">
            <v>145011780</v>
          </cell>
        </row>
        <row r="953">
          <cell r="B953">
            <v>1988</v>
          </cell>
          <cell r="E953" t="str">
            <v>IN</v>
          </cell>
          <cell r="F953">
            <v>15402</v>
          </cell>
          <cell r="G953">
            <v>37423467</v>
          </cell>
          <cell r="H953">
            <v>23993</v>
          </cell>
          <cell r="I953">
            <v>52876723</v>
          </cell>
          <cell r="J953">
            <v>39395</v>
          </cell>
          <cell r="K953">
            <v>90300190</v>
          </cell>
        </row>
        <row r="954">
          <cell r="B954">
            <v>1988</v>
          </cell>
          <cell r="E954" t="str">
            <v>IA</v>
          </cell>
          <cell r="F954">
            <v>9838</v>
          </cell>
          <cell r="G954">
            <v>28887406</v>
          </cell>
          <cell r="H954">
            <v>21027</v>
          </cell>
          <cell r="I954">
            <v>31820572</v>
          </cell>
          <cell r="J954">
            <v>30865</v>
          </cell>
          <cell r="K954">
            <v>60707978</v>
          </cell>
        </row>
        <row r="955">
          <cell r="B955">
            <v>1988</v>
          </cell>
          <cell r="E955" t="str">
            <v>KS</v>
          </cell>
          <cell r="F955">
            <v>6004</v>
          </cell>
          <cell r="G955">
            <v>17321622</v>
          </cell>
          <cell r="H955">
            <v>15346</v>
          </cell>
          <cell r="I955">
            <v>19118942</v>
          </cell>
          <cell r="J955">
            <v>21350</v>
          </cell>
          <cell r="K955">
            <v>36440564</v>
          </cell>
        </row>
        <row r="956">
          <cell r="B956">
            <v>1988</v>
          </cell>
          <cell r="E956" t="str">
            <v>KY</v>
          </cell>
          <cell r="F956">
            <v>6506</v>
          </cell>
          <cell r="G956">
            <v>19561005</v>
          </cell>
          <cell r="H956">
            <v>14238</v>
          </cell>
          <cell r="I956">
            <v>20532884</v>
          </cell>
          <cell r="J956">
            <v>20744</v>
          </cell>
          <cell r="K956">
            <v>40093889</v>
          </cell>
        </row>
        <row r="957">
          <cell r="B957">
            <v>1988</v>
          </cell>
          <cell r="E957" t="str">
            <v>LA</v>
          </cell>
          <cell r="F957">
            <v>8795</v>
          </cell>
          <cell r="G957">
            <v>26889698</v>
          </cell>
          <cell r="H957">
            <v>16389</v>
          </cell>
          <cell r="I957">
            <v>20630758</v>
          </cell>
          <cell r="J957">
            <v>25184</v>
          </cell>
          <cell r="K957">
            <v>47520456</v>
          </cell>
        </row>
        <row r="958">
          <cell r="B958">
            <v>1988</v>
          </cell>
          <cell r="E958" t="str">
            <v>ME</v>
          </cell>
          <cell r="F958">
            <v>1256</v>
          </cell>
          <cell r="G958">
            <v>4048861</v>
          </cell>
          <cell r="H958">
            <v>4495</v>
          </cell>
          <cell r="I958">
            <v>7680988</v>
          </cell>
          <cell r="J958">
            <v>5751</v>
          </cell>
          <cell r="K958">
            <v>11729849</v>
          </cell>
        </row>
        <row r="959">
          <cell r="B959">
            <v>1988</v>
          </cell>
          <cell r="E959" t="str">
            <v>MD</v>
          </cell>
          <cell r="F959">
            <v>10053</v>
          </cell>
          <cell r="G959">
            <v>37445354</v>
          </cell>
          <cell r="H959">
            <v>18542</v>
          </cell>
          <cell r="I959">
            <v>36356746</v>
          </cell>
          <cell r="J959">
            <v>28595</v>
          </cell>
          <cell r="K959">
            <v>73802100</v>
          </cell>
        </row>
        <row r="960">
          <cell r="B960">
            <v>1988</v>
          </cell>
          <cell r="E960" t="str">
            <v>MA</v>
          </cell>
          <cell r="F960">
            <v>9434</v>
          </cell>
          <cell r="G960">
            <v>29262311</v>
          </cell>
          <cell r="H960">
            <v>13807</v>
          </cell>
          <cell r="I960">
            <v>26982880</v>
          </cell>
          <cell r="J960">
            <v>23241</v>
          </cell>
          <cell r="K960">
            <v>56245191</v>
          </cell>
        </row>
        <row r="961">
          <cell r="B961">
            <v>1988</v>
          </cell>
          <cell r="E961" t="str">
            <v>MI</v>
          </cell>
          <cell r="F961">
            <v>21951</v>
          </cell>
          <cell r="G961">
            <v>74123567</v>
          </cell>
          <cell r="H961">
            <v>44054</v>
          </cell>
          <cell r="I961">
            <v>77321731</v>
          </cell>
          <cell r="J961">
            <v>66005</v>
          </cell>
          <cell r="K961">
            <v>151445298</v>
          </cell>
        </row>
        <row r="962">
          <cell r="B962">
            <v>1988</v>
          </cell>
          <cell r="E962" t="str">
            <v>MN</v>
          </cell>
          <cell r="F962">
            <v>10467</v>
          </cell>
          <cell r="G962">
            <v>37840543</v>
          </cell>
          <cell r="H962">
            <v>19239</v>
          </cell>
          <cell r="I962">
            <v>36765141</v>
          </cell>
          <cell r="J962">
            <v>29706</v>
          </cell>
          <cell r="K962">
            <v>74605684</v>
          </cell>
        </row>
        <row r="963">
          <cell r="B963">
            <v>1988</v>
          </cell>
          <cell r="E963" t="str">
            <v>MS</v>
          </cell>
          <cell r="F963">
            <v>6100</v>
          </cell>
          <cell r="G963">
            <v>15919302</v>
          </cell>
          <cell r="H963">
            <v>11466</v>
          </cell>
          <cell r="I963">
            <v>16750854</v>
          </cell>
          <cell r="J963">
            <v>17566</v>
          </cell>
          <cell r="K963">
            <v>32670156</v>
          </cell>
        </row>
        <row r="964">
          <cell r="B964">
            <v>1988</v>
          </cell>
          <cell r="E964" t="str">
            <v>MO</v>
          </cell>
          <cell r="F964">
            <v>10059</v>
          </cell>
          <cell r="G964">
            <v>27905993</v>
          </cell>
          <cell r="H964">
            <v>14842</v>
          </cell>
          <cell r="I964">
            <v>23170720</v>
          </cell>
          <cell r="J964">
            <v>24901</v>
          </cell>
          <cell r="K964">
            <v>51076713</v>
          </cell>
        </row>
        <row r="965">
          <cell r="B965">
            <v>1988</v>
          </cell>
          <cell r="E965" t="str">
            <v>MT</v>
          </cell>
          <cell r="F965">
            <v>1995</v>
          </cell>
          <cell r="G965">
            <v>6004403</v>
          </cell>
          <cell r="H965">
            <v>3866</v>
          </cell>
          <cell r="I965">
            <v>4459902</v>
          </cell>
          <cell r="J965">
            <v>5861</v>
          </cell>
          <cell r="K965">
            <v>10464305</v>
          </cell>
        </row>
        <row r="966">
          <cell r="B966">
            <v>1988</v>
          </cell>
          <cell r="E966" t="str">
            <v>NE</v>
          </cell>
          <cell r="F966">
            <v>3980</v>
          </cell>
          <cell r="G966">
            <v>11617827</v>
          </cell>
          <cell r="H966">
            <v>8637</v>
          </cell>
          <cell r="I966">
            <v>13981262</v>
          </cell>
          <cell r="J966">
            <v>12617</v>
          </cell>
          <cell r="K966">
            <v>25599089</v>
          </cell>
        </row>
        <row r="967">
          <cell r="B967">
            <v>1988</v>
          </cell>
          <cell r="E967" t="str">
            <v>NV</v>
          </cell>
          <cell r="F967">
            <v>2784</v>
          </cell>
          <cell r="G967">
            <v>5223328</v>
          </cell>
          <cell r="H967">
            <v>2599</v>
          </cell>
          <cell r="I967">
            <v>3750377</v>
          </cell>
          <cell r="J967">
            <v>5383</v>
          </cell>
          <cell r="K967">
            <v>8973705</v>
          </cell>
        </row>
        <row r="968">
          <cell r="B968">
            <v>1988</v>
          </cell>
          <cell r="E968" t="str">
            <v>NH</v>
          </cell>
          <cell r="F968">
            <v>1708</v>
          </cell>
          <cell r="G968">
            <v>5358843</v>
          </cell>
          <cell r="H968">
            <v>3548</v>
          </cell>
          <cell r="I968">
            <v>5700005</v>
          </cell>
          <cell r="J968">
            <v>5256</v>
          </cell>
          <cell r="K968">
            <v>11058848</v>
          </cell>
        </row>
        <row r="969">
          <cell r="B969">
            <v>1988</v>
          </cell>
          <cell r="E969" t="str">
            <v>NJ</v>
          </cell>
          <cell r="F969">
            <v>10668</v>
          </cell>
          <cell r="G969">
            <v>42995435</v>
          </cell>
          <cell r="H969">
            <v>21442</v>
          </cell>
          <cell r="I969">
            <v>45319013</v>
          </cell>
          <cell r="J969">
            <v>32110</v>
          </cell>
          <cell r="K969">
            <v>88314448</v>
          </cell>
        </row>
        <row r="970">
          <cell r="B970">
            <v>1988</v>
          </cell>
          <cell r="E970" t="str">
            <v>NM</v>
          </cell>
          <cell r="F970">
            <v>3944</v>
          </cell>
          <cell r="G970">
            <v>10891837</v>
          </cell>
          <cell r="H970">
            <v>10857</v>
          </cell>
          <cell r="I970">
            <v>15889356</v>
          </cell>
          <cell r="J970">
            <v>14801</v>
          </cell>
          <cell r="K970">
            <v>26781193</v>
          </cell>
        </row>
        <row r="971">
          <cell r="B971">
            <v>1988</v>
          </cell>
          <cell r="E971" t="str">
            <v>NY</v>
          </cell>
          <cell r="F971">
            <v>27287</v>
          </cell>
          <cell r="G971">
            <v>91492378</v>
          </cell>
          <cell r="H971">
            <v>37413</v>
          </cell>
          <cell r="I971">
            <v>75890337</v>
          </cell>
          <cell r="J971">
            <v>64700</v>
          </cell>
          <cell r="K971">
            <v>167382715</v>
          </cell>
        </row>
        <row r="972">
          <cell r="B972">
            <v>1988</v>
          </cell>
          <cell r="E972" t="str">
            <v>NC</v>
          </cell>
          <cell r="F972">
            <v>20877</v>
          </cell>
          <cell r="G972">
            <v>58478752</v>
          </cell>
          <cell r="H972">
            <v>28382</v>
          </cell>
          <cell r="I972">
            <v>47760022</v>
          </cell>
          <cell r="J972">
            <v>49259</v>
          </cell>
          <cell r="K972">
            <v>106238774</v>
          </cell>
        </row>
        <row r="973">
          <cell r="B973">
            <v>1988</v>
          </cell>
          <cell r="E973" t="str">
            <v>ND</v>
          </cell>
          <cell r="F973">
            <v>2283</v>
          </cell>
          <cell r="G973">
            <v>7095947</v>
          </cell>
          <cell r="H973">
            <v>4086</v>
          </cell>
          <cell r="I973">
            <v>5407048</v>
          </cell>
          <cell r="J973">
            <v>6369</v>
          </cell>
          <cell r="K973">
            <v>12502995</v>
          </cell>
        </row>
        <row r="974">
          <cell r="B974">
            <v>1988</v>
          </cell>
          <cell r="E974" t="str">
            <v>OH</v>
          </cell>
          <cell r="F974">
            <v>21952</v>
          </cell>
          <cell r="G974">
            <v>69076269</v>
          </cell>
          <cell r="H974">
            <v>40711</v>
          </cell>
          <cell r="I974">
            <v>62346528</v>
          </cell>
          <cell r="J974">
            <v>62663</v>
          </cell>
          <cell r="K974">
            <v>131422797</v>
          </cell>
        </row>
        <row r="975">
          <cell r="B975">
            <v>1988</v>
          </cell>
          <cell r="E975" t="str">
            <v>OK</v>
          </cell>
          <cell r="F975">
            <v>7488</v>
          </cell>
          <cell r="G975">
            <v>19998876</v>
          </cell>
          <cell r="H975">
            <v>15470</v>
          </cell>
          <cell r="I975">
            <v>18593852</v>
          </cell>
          <cell r="J975">
            <v>22958</v>
          </cell>
          <cell r="K975">
            <v>38592728</v>
          </cell>
        </row>
        <row r="976">
          <cell r="B976">
            <v>1988</v>
          </cell>
          <cell r="E976" t="str">
            <v>OR</v>
          </cell>
          <cell r="F976">
            <v>9225</v>
          </cell>
          <cell r="G976">
            <v>28095861</v>
          </cell>
          <cell r="H976">
            <v>13972</v>
          </cell>
          <cell r="I976">
            <v>17200772</v>
          </cell>
          <cell r="J976">
            <v>23197</v>
          </cell>
          <cell r="K976">
            <v>45296633</v>
          </cell>
        </row>
        <row r="977">
          <cell r="B977">
            <v>1988</v>
          </cell>
          <cell r="E977" t="str">
            <v>PA</v>
          </cell>
          <cell r="F977">
            <v>12119</v>
          </cell>
          <cell r="G977">
            <v>41960768</v>
          </cell>
          <cell r="H977">
            <v>23983</v>
          </cell>
          <cell r="I977">
            <v>36702076</v>
          </cell>
          <cell r="J977">
            <v>36102</v>
          </cell>
          <cell r="K977">
            <v>78662844</v>
          </cell>
        </row>
        <row r="978">
          <cell r="B978">
            <v>1988</v>
          </cell>
          <cell r="E978" t="str">
            <v>RI</v>
          </cell>
          <cell r="F978">
            <v>1945</v>
          </cell>
          <cell r="G978">
            <v>6183732</v>
          </cell>
          <cell r="H978">
            <v>3542</v>
          </cell>
          <cell r="I978">
            <v>6241154</v>
          </cell>
          <cell r="J978">
            <v>5487</v>
          </cell>
          <cell r="K978">
            <v>12424886</v>
          </cell>
        </row>
        <row r="979">
          <cell r="B979">
            <v>1988</v>
          </cell>
          <cell r="E979" t="str">
            <v>SC</v>
          </cell>
          <cell r="F979">
            <v>7190</v>
          </cell>
          <cell r="G979">
            <v>22660164</v>
          </cell>
          <cell r="H979">
            <v>16270</v>
          </cell>
          <cell r="I979">
            <v>25903369</v>
          </cell>
          <cell r="J979">
            <v>23460</v>
          </cell>
          <cell r="K979">
            <v>48563533</v>
          </cell>
        </row>
        <row r="980">
          <cell r="B980">
            <v>1988</v>
          </cell>
          <cell r="E980" t="str">
            <v>SD</v>
          </cell>
          <cell r="F980">
            <v>1430</v>
          </cell>
          <cell r="G980">
            <v>4400028</v>
          </cell>
          <cell r="H980">
            <v>2303</v>
          </cell>
          <cell r="I980">
            <v>3197567</v>
          </cell>
          <cell r="J980">
            <v>3733</v>
          </cell>
          <cell r="K980">
            <v>7597595</v>
          </cell>
        </row>
        <row r="981">
          <cell r="B981">
            <v>1988</v>
          </cell>
          <cell r="E981" t="str">
            <v>TN</v>
          </cell>
          <cell r="F981">
            <v>8976</v>
          </cell>
          <cell r="G981">
            <v>26805889</v>
          </cell>
          <cell r="H981">
            <v>17559</v>
          </cell>
          <cell r="I981">
            <v>26316748</v>
          </cell>
          <cell r="J981">
            <v>26535</v>
          </cell>
          <cell r="K981">
            <v>53122637</v>
          </cell>
        </row>
        <row r="982">
          <cell r="B982">
            <v>1988</v>
          </cell>
          <cell r="E982" t="str">
            <v>TX</v>
          </cell>
          <cell r="F982">
            <v>30744</v>
          </cell>
          <cell r="G982">
            <v>112536326</v>
          </cell>
          <cell r="H982">
            <v>72706</v>
          </cell>
          <cell r="I982">
            <v>109949788</v>
          </cell>
          <cell r="J982">
            <v>103450</v>
          </cell>
          <cell r="K982">
            <v>222486114</v>
          </cell>
        </row>
        <row r="983">
          <cell r="B983">
            <v>1988</v>
          </cell>
          <cell r="E983" t="str">
            <v>UT</v>
          </cell>
          <cell r="F983">
            <v>5470</v>
          </cell>
          <cell r="G983">
            <v>12131894</v>
          </cell>
          <cell r="H983">
            <v>10847</v>
          </cell>
          <cell r="I983">
            <v>14177841</v>
          </cell>
          <cell r="J983">
            <v>16317</v>
          </cell>
          <cell r="K983">
            <v>26309735</v>
          </cell>
        </row>
        <row r="984">
          <cell r="B984">
            <v>1988</v>
          </cell>
          <cell r="E984" t="str">
            <v>VT</v>
          </cell>
          <cell r="F984">
            <v>1379</v>
          </cell>
          <cell r="G984">
            <v>4320177</v>
          </cell>
          <cell r="H984">
            <v>2570</v>
          </cell>
          <cell r="I984">
            <v>4352207</v>
          </cell>
          <cell r="J984">
            <v>3949</v>
          </cell>
          <cell r="K984">
            <v>8672384</v>
          </cell>
        </row>
        <row r="985">
          <cell r="B985">
            <v>1988</v>
          </cell>
          <cell r="E985" t="str">
            <v>VA</v>
          </cell>
          <cell r="F985">
            <v>14998</v>
          </cell>
          <cell r="G985">
            <v>51656938</v>
          </cell>
          <cell r="H985">
            <v>23986</v>
          </cell>
          <cell r="I985">
            <v>37654107</v>
          </cell>
          <cell r="J985">
            <v>38984</v>
          </cell>
          <cell r="K985">
            <v>89311045</v>
          </cell>
        </row>
        <row r="986">
          <cell r="B986">
            <v>1988</v>
          </cell>
          <cell r="E986" t="str">
            <v>WA</v>
          </cell>
          <cell r="F986">
            <v>12934</v>
          </cell>
          <cell r="G986">
            <v>35436319</v>
          </cell>
          <cell r="H986">
            <v>23746</v>
          </cell>
          <cell r="I986">
            <v>41101050</v>
          </cell>
          <cell r="J986">
            <v>36680</v>
          </cell>
          <cell r="K986">
            <v>76537369</v>
          </cell>
        </row>
        <row r="987">
          <cell r="B987">
            <v>1988</v>
          </cell>
          <cell r="E987" t="str">
            <v>WV</v>
          </cell>
          <cell r="F987">
            <v>3631</v>
          </cell>
          <cell r="G987">
            <v>11277839</v>
          </cell>
          <cell r="H987">
            <v>6613</v>
          </cell>
          <cell r="I987">
            <v>9497841</v>
          </cell>
          <cell r="J987">
            <v>10244</v>
          </cell>
          <cell r="K987">
            <v>20775680</v>
          </cell>
        </row>
        <row r="988">
          <cell r="B988">
            <v>1988</v>
          </cell>
          <cell r="E988" t="str">
            <v>WI</v>
          </cell>
          <cell r="F988">
            <v>15385</v>
          </cell>
          <cell r="G988">
            <v>46578515</v>
          </cell>
          <cell r="H988">
            <v>25422</v>
          </cell>
          <cell r="I988">
            <v>45672754</v>
          </cell>
          <cell r="J988">
            <v>40807</v>
          </cell>
          <cell r="K988">
            <v>92251269</v>
          </cell>
        </row>
        <row r="989">
          <cell r="B989">
            <v>1988</v>
          </cell>
          <cell r="E989" t="str">
            <v>WY</v>
          </cell>
          <cell r="F989">
            <v>1963</v>
          </cell>
          <cell r="G989">
            <v>4335141</v>
          </cell>
          <cell r="H989">
            <v>3032</v>
          </cell>
          <cell r="I989">
            <v>4744632</v>
          </cell>
          <cell r="J989">
            <v>4995</v>
          </cell>
          <cell r="K989">
            <v>9079773</v>
          </cell>
        </row>
        <row r="990">
          <cell r="B990">
            <v>1989</v>
          </cell>
          <cell r="E990" t="str">
            <v>US</v>
          </cell>
          <cell r="F990">
            <v>511948</v>
          </cell>
          <cell r="G990">
            <v>1747289540</v>
          </cell>
          <cell r="H990">
            <v>961278</v>
          </cell>
          <cell r="I990">
            <v>1729389231</v>
          </cell>
          <cell r="J990">
            <v>1473226</v>
          </cell>
          <cell r="K990">
            <v>3476678771</v>
          </cell>
        </row>
        <row r="991">
          <cell r="B991">
            <v>1989</v>
          </cell>
          <cell r="E991" t="str">
            <v>AL</v>
          </cell>
          <cell r="F991">
            <v>8858</v>
          </cell>
          <cell r="G991">
            <v>29862532</v>
          </cell>
          <cell r="H991">
            <v>18960</v>
          </cell>
          <cell r="I991">
            <v>31269917</v>
          </cell>
          <cell r="J991">
            <v>27818</v>
          </cell>
          <cell r="K991">
            <v>61132449</v>
          </cell>
        </row>
        <row r="992">
          <cell r="B992">
            <v>1989</v>
          </cell>
          <cell r="E992" t="str">
            <v>AK</v>
          </cell>
          <cell r="F992">
            <v>1092</v>
          </cell>
          <cell r="G992">
            <v>5196442</v>
          </cell>
          <cell r="H992">
            <v>2507</v>
          </cell>
          <cell r="I992">
            <v>7104819</v>
          </cell>
          <cell r="J992">
            <v>3599</v>
          </cell>
          <cell r="K992">
            <v>12301261</v>
          </cell>
        </row>
        <row r="993">
          <cell r="B993">
            <v>1989</v>
          </cell>
          <cell r="E993" t="str">
            <v>AZ</v>
          </cell>
          <cell r="F993">
            <v>7493</v>
          </cell>
          <cell r="G993">
            <v>27394547</v>
          </cell>
          <cell r="H993">
            <v>17592</v>
          </cell>
          <cell r="I993">
            <v>30739923</v>
          </cell>
          <cell r="J993">
            <v>25085</v>
          </cell>
          <cell r="K993">
            <v>58134470</v>
          </cell>
        </row>
        <row r="994">
          <cell r="B994">
            <v>1989</v>
          </cell>
          <cell r="E994" t="str">
            <v>AR</v>
          </cell>
          <cell r="F994">
            <v>4273</v>
          </cell>
          <cell r="G994">
            <v>13910870</v>
          </cell>
          <cell r="H994">
            <v>8656</v>
          </cell>
          <cell r="I994">
            <v>11088213</v>
          </cell>
          <cell r="J994">
            <v>12929</v>
          </cell>
          <cell r="K994">
            <v>24999083</v>
          </cell>
        </row>
        <row r="995">
          <cell r="B995">
            <v>1989</v>
          </cell>
          <cell r="E995" t="str">
            <v>CA</v>
          </cell>
          <cell r="F995">
            <v>57074</v>
          </cell>
          <cell r="G995">
            <v>223488513</v>
          </cell>
          <cell r="H995">
            <v>109950</v>
          </cell>
          <cell r="I995">
            <v>264754710</v>
          </cell>
          <cell r="J995">
            <v>167024</v>
          </cell>
          <cell r="K995">
            <v>488243223</v>
          </cell>
        </row>
        <row r="996">
          <cell r="B996">
            <v>1989</v>
          </cell>
          <cell r="E996" t="str">
            <v>CO</v>
          </cell>
          <cell r="F996">
            <v>13663</v>
          </cell>
          <cell r="G996">
            <v>46398610</v>
          </cell>
          <cell r="H996">
            <v>14535</v>
          </cell>
          <cell r="I996">
            <v>26178280</v>
          </cell>
          <cell r="J996">
            <v>28198</v>
          </cell>
          <cell r="K996">
            <v>72576890</v>
          </cell>
        </row>
        <row r="997">
          <cell r="B997">
            <v>1989</v>
          </cell>
          <cell r="E997" t="str">
            <v>CT</v>
          </cell>
          <cell r="F997">
            <v>4309</v>
          </cell>
          <cell r="G997">
            <v>17409238</v>
          </cell>
          <cell r="H997">
            <v>9081</v>
          </cell>
          <cell r="I997">
            <v>18235043</v>
          </cell>
          <cell r="J997">
            <v>13390</v>
          </cell>
          <cell r="K997">
            <v>35644281</v>
          </cell>
        </row>
        <row r="998">
          <cell r="B998">
            <v>1989</v>
          </cell>
          <cell r="E998" t="str">
            <v>DE</v>
          </cell>
          <cell r="F998">
            <v>2146</v>
          </cell>
          <cell r="G998">
            <v>6511120</v>
          </cell>
          <cell r="H998">
            <v>4398</v>
          </cell>
          <cell r="I998">
            <v>8309480</v>
          </cell>
          <cell r="J998">
            <v>6544</v>
          </cell>
          <cell r="K998">
            <v>14820600</v>
          </cell>
        </row>
        <row r="999">
          <cell r="B999">
            <v>1989</v>
          </cell>
          <cell r="E999" t="str">
            <v>DC</v>
          </cell>
          <cell r="F999">
            <v>576</v>
          </cell>
          <cell r="G999">
            <v>2353814</v>
          </cell>
          <cell r="H999">
            <v>870</v>
          </cell>
          <cell r="I999">
            <v>2271580</v>
          </cell>
          <cell r="J999">
            <v>1446</v>
          </cell>
          <cell r="K999">
            <v>4625394</v>
          </cell>
        </row>
        <row r="1000">
          <cell r="B1000">
            <v>1989</v>
          </cell>
          <cell r="E1000" t="str">
            <v>FL</v>
          </cell>
          <cell r="F1000">
            <v>20355</v>
          </cell>
          <cell r="G1000">
            <v>61401810</v>
          </cell>
          <cell r="H1000">
            <v>33412</v>
          </cell>
          <cell r="I1000">
            <v>57362873</v>
          </cell>
          <cell r="J1000">
            <v>53767</v>
          </cell>
          <cell r="K1000">
            <v>118764683</v>
          </cell>
        </row>
        <row r="1001">
          <cell r="B1001">
            <v>1989</v>
          </cell>
          <cell r="E1001" t="str">
            <v>GA</v>
          </cell>
          <cell r="F1001">
            <v>12037</v>
          </cell>
          <cell r="G1001">
            <v>38793267</v>
          </cell>
          <cell r="H1001">
            <v>18594</v>
          </cell>
          <cell r="I1001">
            <v>31704993</v>
          </cell>
          <cell r="J1001">
            <v>30631</v>
          </cell>
          <cell r="K1001">
            <v>70498260</v>
          </cell>
        </row>
        <row r="1002">
          <cell r="B1002">
            <v>1989</v>
          </cell>
          <cell r="E1002" t="str">
            <v>HI</v>
          </cell>
          <cell r="F1002">
            <v>2488</v>
          </cell>
          <cell r="G1002">
            <v>9181514</v>
          </cell>
          <cell r="H1002">
            <v>4406</v>
          </cell>
          <cell r="I1002">
            <v>9533532</v>
          </cell>
          <cell r="J1002">
            <v>6894</v>
          </cell>
          <cell r="K1002">
            <v>18715046</v>
          </cell>
        </row>
        <row r="1003">
          <cell r="B1003">
            <v>1989</v>
          </cell>
          <cell r="E1003" t="str">
            <v>ID</v>
          </cell>
          <cell r="F1003">
            <v>2518</v>
          </cell>
          <cell r="G1003">
            <v>6485718</v>
          </cell>
          <cell r="H1003">
            <v>5158</v>
          </cell>
          <cell r="I1003">
            <v>7192009</v>
          </cell>
          <cell r="J1003">
            <v>7676</v>
          </cell>
          <cell r="K1003">
            <v>13677727</v>
          </cell>
        </row>
        <row r="1004">
          <cell r="B1004">
            <v>1989</v>
          </cell>
          <cell r="E1004" t="str">
            <v>IL</v>
          </cell>
          <cell r="F1004">
            <v>22502</v>
          </cell>
          <cell r="G1004">
            <v>79492543</v>
          </cell>
          <cell r="H1004">
            <v>42774</v>
          </cell>
          <cell r="I1004">
            <v>77334535</v>
          </cell>
          <cell r="J1004">
            <v>65276</v>
          </cell>
          <cell r="K1004">
            <v>156827078</v>
          </cell>
        </row>
        <row r="1005">
          <cell r="B1005">
            <v>1989</v>
          </cell>
          <cell r="E1005" t="str">
            <v>IN</v>
          </cell>
          <cell r="F1005">
            <v>13027</v>
          </cell>
          <cell r="G1005">
            <v>40486627</v>
          </cell>
          <cell r="H1005">
            <v>25448</v>
          </cell>
          <cell r="I1005">
            <v>58123314</v>
          </cell>
          <cell r="J1005">
            <v>38475</v>
          </cell>
          <cell r="K1005">
            <v>98609941</v>
          </cell>
        </row>
        <row r="1006">
          <cell r="B1006">
            <v>1989</v>
          </cell>
          <cell r="E1006" t="str">
            <v>IA</v>
          </cell>
          <cell r="F1006">
            <v>9860</v>
          </cell>
          <cell r="G1006">
            <v>30910763</v>
          </cell>
          <cell r="H1006">
            <v>21985</v>
          </cell>
          <cell r="I1006">
            <v>34416502</v>
          </cell>
          <cell r="J1006">
            <v>31845</v>
          </cell>
          <cell r="K1006">
            <v>65327265</v>
          </cell>
        </row>
        <row r="1007">
          <cell r="B1007">
            <v>1989</v>
          </cell>
          <cell r="E1007" t="str">
            <v>KS</v>
          </cell>
          <cell r="F1007">
            <v>5804</v>
          </cell>
          <cell r="G1007">
            <v>18507032</v>
          </cell>
          <cell r="H1007">
            <v>16082</v>
          </cell>
          <cell r="I1007">
            <v>21193009</v>
          </cell>
          <cell r="J1007">
            <v>21886</v>
          </cell>
          <cell r="K1007">
            <v>39700041</v>
          </cell>
        </row>
        <row r="1008">
          <cell r="B1008">
            <v>1989</v>
          </cell>
          <cell r="E1008" t="str">
            <v>KY</v>
          </cell>
          <cell r="F1008">
            <v>6412</v>
          </cell>
          <cell r="G1008">
            <v>24425858</v>
          </cell>
          <cell r="H1008">
            <v>22081</v>
          </cell>
          <cell r="I1008">
            <v>32700384</v>
          </cell>
          <cell r="J1008">
            <v>28493</v>
          </cell>
          <cell r="K1008">
            <v>57126242</v>
          </cell>
        </row>
        <row r="1009">
          <cell r="B1009">
            <v>1989</v>
          </cell>
          <cell r="E1009" t="str">
            <v>LA</v>
          </cell>
          <cell r="F1009">
            <v>8840</v>
          </cell>
          <cell r="G1009">
            <v>27945976</v>
          </cell>
          <cell r="H1009">
            <v>16528</v>
          </cell>
          <cell r="I1009">
            <v>21609553</v>
          </cell>
          <cell r="J1009">
            <v>25368</v>
          </cell>
          <cell r="K1009">
            <v>49555529</v>
          </cell>
        </row>
        <row r="1010">
          <cell r="B1010">
            <v>1989</v>
          </cell>
          <cell r="E1010" t="str">
            <v>ME</v>
          </cell>
          <cell r="F1010">
            <v>1243</v>
          </cell>
          <cell r="G1010">
            <v>4225090</v>
          </cell>
          <cell r="H1010">
            <v>4744</v>
          </cell>
          <cell r="I1010">
            <v>8409954</v>
          </cell>
          <cell r="J1010">
            <v>5987</v>
          </cell>
          <cell r="K1010">
            <v>12635044</v>
          </cell>
        </row>
        <row r="1011">
          <cell r="B1011">
            <v>1989</v>
          </cell>
          <cell r="E1011" t="str">
            <v>MD</v>
          </cell>
          <cell r="F1011">
            <v>10670</v>
          </cell>
          <cell r="G1011">
            <v>42495089</v>
          </cell>
          <cell r="H1011">
            <v>20272</v>
          </cell>
          <cell r="I1011">
            <v>44111790</v>
          </cell>
          <cell r="J1011">
            <v>30942</v>
          </cell>
          <cell r="K1011">
            <v>86606879</v>
          </cell>
        </row>
        <row r="1012">
          <cell r="B1012">
            <v>1989</v>
          </cell>
          <cell r="E1012" t="str">
            <v>MA</v>
          </cell>
          <cell r="F1012">
            <v>8577</v>
          </cell>
          <cell r="G1012">
            <v>27952122</v>
          </cell>
          <cell r="H1012">
            <v>13663</v>
          </cell>
          <cell r="I1012">
            <v>25994831</v>
          </cell>
          <cell r="J1012">
            <v>22240</v>
          </cell>
          <cell r="K1012">
            <v>53946953</v>
          </cell>
        </row>
        <row r="1013">
          <cell r="B1013">
            <v>1989</v>
          </cell>
          <cell r="E1013" t="str">
            <v>MI</v>
          </cell>
          <cell r="F1013">
            <v>21532</v>
          </cell>
          <cell r="G1013">
            <v>78220110</v>
          </cell>
          <cell r="H1013">
            <v>46910</v>
          </cell>
          <cell r="I1013">
            <v>84828133</v>
          </cell>
          <cell r="J1013">
            <v>68442</v>
          </cell>
          <cell r="K1013">
            <v>163048243</v>
          </cell>
        </row>
        <row r="1014">
          <cell r="B1014">
            <v>1989</v>
          </cell>
          <cell r="E1014" t="str">
            <v>MN</v>
          </cell>
          <cell r="F1014">
            <v>11617</v>
          </cell>
          <cell r="G1014">
            <v>42778510</v>
          </cell>
          <cell r="H1014">
            <v>21061</v>
          </cell>
          <cell r="I1014">
            <v>39161650</v>
          </cell>
          <cell r="J1014">
            <v>32678</v>
          </cell>
          <cell r="K1014">
            <v>81940160</v>
          </cell>
        </row>
        <row r="1015">
          <cell r="B1015">
            <v>1989</v>
          </cell>
          <cell r="E1015" t="str">
            <v>MS</v>
          </cell>
          <cell r="F1015">
            <v>7130</v>
          </cell>
          <cell r="G1015">
            <v>21896031</v>
          </cell>
          <cell r="H1015">
            <v>11553</v>
          </cell>
          <cell r="I1015">
            <v>16960888</v>
          </cell>
          <cell r="J1015">
            <v>18683</v>
          </cell>
          <cell r="K1015">
            <v>38856919</v>
          </cell>
        </row>
        <row r="1016">
          <cell r="B1016">
            <v>1989</v>
          </cell>
          <cell r="E1016" t="str">
            <v>MO</v>
          </cell>
          <cell r="F1016">
            <v>9960</v>
          </cell>
          <cell r="G1016">
            <v>28792525</v>
          </cell>
          <cell r="H1016">
            <v>15005</v>
          </cell>
          <cell r="I1016">
            <v>24135135</v>
          </cell>
          <cell r="J1016">
            <v>24965</v>
          </cell>
          <cell r="K1016">
            <v>52927660</v>
          </cell>
        </row>
        <row r="1017">
          <cell r="B1017">
            <v>1989</v>
          </cell>
          <cell r="E1017" t="str">
            <v>MT</v>
          </cell>
          <cell r="F1017">
            <v>1949</v>
          </cell>
          <cell r="G1017">
            <v>6166543</v>
          </cell>
          <cell r="H1017">
            <v>3289</v>
          </cell>
          <cell r="I1017">
            <v>4719735</v>
          </cell>
          <cell r="J1017">
            <v>5238</v>
          </cell>
          <cell r="K1017">
            <v>10886278</v>
          </cell>
        </row>
        <row r="1018">
          <cell r="B1018">
            <v>1989</v>
          </cell>
          <cell r="E1018" t="str">
            <v>NE</v>
          </cell>
          <cell r="F1018">
            <v>4046</v>
          </cell>
          <cell r="G1018">
            <v>11983849</v>
          </cell>
          <cell r="H1018">
            <v>8771</v>
          </cell>
          <cell r="I1018">
            <v>14219374</v>
          </cell>
          <cell r="J1018">
            <v>12817</v>
          </cell>
          <cell r="K1018">
            <v>26203223</v>
          </cell>
        </row>
        <row r="1019">
          <cell r="B1019">
            <v>1989</v>
          </cell>
          <cell r="E1019" t="str">
            <v>NV</v>
          </cell>
          <cell r="F1019">
            <v>1264</v>
          </cell>
          <cell r="G1019">
            <v>3546892</v>
          </cell>
          <cell r="H1019">
            <v>2838</v>
          </cell>
          <cell r="I1019">
            <v>4065022</v>
          </cell>
          <cell r="J1019">
            <v>4102</v>
          </cell>
          <cell r="K1019">
            <v>7611914</v>
          </cell>
        </row>
        <row r="1020">
          <cell r="B1020">
            <v>1989</v>
          </cell>
          <cell r="E1020" t="str">
            <v>NH</v>
          </cell>
          <cell r="F1020">
            <v>1689</v>
          </cell>
          <cell r="G1020">
            <v>5619571</v>
          </cell>
          <cell r="H1020">
            <v>3593</v>
          </cell>
          <cell r="I1020">
            <v>6333718</v>
          </cell>
          <cell r="J1020">
            <v>5282</v>
          </cell>
          <cell r="K1020">
            <v>11953289</v>
          </cell>
        </row>
        <row r="1021">
          <cell r="B1021">
            <v>1989</v>
          </cell>
          <cell r="E1021" t="str">
            <v>NJ</v>
          </cell>
          <cell r="F1021">
            <v>10563</v>
          </cell>
          <cell r="G1021">
            <v>44306298</v>
          </cell>
          <cell r="H1021">
            <v>22495</v>
          </cell>
          <cell r="I1021">
            <v>47512883</v>
          </cell>
          <cell r="J1021">
            <v>33058</v>
          </cell>
          <cell r="K1021">
            <v>91819181</v>
          </cell>
        </row>
        <row r="1022">
          <cell r="B1022">
            <v>1989</v>
          </cell>
          <cell r="E1022" t="str">
            <v>NM</v>
          </cell>
          <cell r="F1022">
            <v>4028</v>
          </cell>
          <cell r="G1022">
            <v>12505027</v>
          </cell>
          <cell r="H1022">
            <v>12478</v>
          </cell>
          <cell r="I1022">
            <v>19128520</v>
          </cell>
          <cell r="J1022">
            <v>16506</v>
          </cell>
          <cell r="K1022">
            <v>31633547</v>
          </cell>
        </row>
        <row r="1023">
          <cell r="B1023">
            <v>1989</v>
          </cell>
          <cell r="E1023" t="str">
            <v>NY</v>
          </cell>
          <cell r="F1023">
            <v>26682</v>
          </cell>
          <cell r="G1023">
            <v>101530881</v>
          </cell>
          <cell r="H1023">
            <v>37654</v>
          </cell>
          <cell r="I1023">
            <v>85190985</v>
          </cell>
          <cell r="J1023">
            <v>64336</v>
          </cell>
          <cell r="K1023">
            <v>186721866</v>
          </cell>
        </row>
        <row r="1024">
          <cell r="B1024">
            <v>1989</v>
          </cell>
          <cell r="E1024" t="str">
            <v>NC</v>
          </cell>
          <cell r="F1024">
            <v>20678</v>
          </cell>
          <cell r="G1024">
            <v>62949640</v>
          </cell>
          <cell r="H1024">
            <v>29371</v>
          </cell>
          <cell r="I1024">
            <v>52180266</v>
          </cell>
          <cell r="J1024">
            <v>50049</v>
          </cell>
          <cell r="K1024">
            <v>115129906</v>
          </cell>
        </row>
        <row r="1025">
          <cell r="B1025">
            <v>1989</v>
          </cell>
          <cell r="E1025" t="str">
            <v>ND</v>
          </cell>
          <cell r="F1025">
            <v>2535</v>
          </cell>
          <cell r="G1025">
            <v>7501787</v>
          </cell>
          <cell r="H1025">
            <v>4179</v>
          </cell>
          <cell r="I1025">
            <v>5926774</v>
          </cell>
          <cell r="J1025">
            <v>6714</v>
          </cell>
          <cell r="K1025">
            <v>13428561</v>
          </cell>
        </row>
        <row r="1026">
          <cell r="B1026">
            <v>1989</v>
          </cell>
          <cell r="E1026" t="str">
            <v>OH</v>
          </cell>
          <cell r="F1026">
            <v>22935</v>
          </cell>
          <cell r="G1026">
            <v>75966088</v>
          </cell>
          <cell r="H1026">
            <v>45215</v>
          </cell>
          <cell r="I1026">
            <v>70242339</v>
          </cell>
          <cell r="J1026">
            <v>68150</v>
          </cell>
          <cell r="K1026">
            <v>146208427</v>
          </cell>
        </row>
        <row r="1027">
          <cell r="B1027">
            <v>1989</v>
          </cell>
          <cell r="E1027" t="str">
            <v>OK</v>
          </cell>
          <cell r="F1027">
            <v>7302</v>
          </cell>
          <cell r="G1027">
            <v>21021624</v>
          </cell>
          <cell r="H1027">
            <v>14938</v>
          </cell>
          <cell r="I1027">
            <v>19940073</v>
          </cell>
          <cell r="J1027">
            <v>22240</v>
          </cell>
          <cell r="K1027">
            <v>40961697</v>
          </cell>
        </row>
        <row r="1028">
          <cell r="B1028">
            <v>1989</v>
          </cell>
          <cell r="E1028" t="str">
            <v>OR</v>
          </cell>
          <cell r="F1028">
            <v>9298</v>
          </cell>
          <cell r="G1028">
            <v>29595696</v>
          </cell>
          <cell r="H1028">
            <v>14450</v>
          </cell>
          <cell r="I1028">
            <v>18659547</v>
          </cell>
          <cell r="J1028">
            <v>23748</v>
          </cell>
          <cell r="K1028">
            <v>48255243</v>
          </cell>
        </row>
        <row r="1029">
          <cell r="B1029">
            <v>1989</v>
          </cell>
          <cell r="E1029" t="str">
            <v>PA</v>
          </cell>
          <cell r="F1029">
            <v>13070</v>
          </cell>
          <cell r="G1029">
            <v>46383556</v>
          </cell>
          <cell r="H1029">
            <v>22457</v>
          </cell>
          <cell r="I1029">
            <v>38334361</v>
          </cell>
          <cell r="J1029">
            <v>35527</v>
          </cell>
          <cell r="K1029">
            <v>84717917</v>
          </cell>
        </row>
        <row r="1030">
          <cell r="B1030">
            <v>1989</v>
          </cell>
          <cell r="E1030" t="str">
            <v>RI</v>
          </cell>
          <cell r="F1030">
            <v>2535</v>
          </cell>
          <cell r="G1030">
            <v>8848294</v>
          </cell>
          <cell r="H1030">
            <v>2798</v>
          </cell>
          <cell r="I1030">
            <v>5296356</v>
          </cell>
          <cell r="J1030">
            <v>5333</v>
          </cell>
          <cell r="K1030">
            <v>14144650</v>
          </cell>
        </row>
        <row r="1031">
          <cell r="B1031">
            <v>1989</v>
          </cell>
          <cell r="E1031" t="str">
            <v>SC</v>
          </cell>
          <cell r="F1031">
            <v>7506</v>
          </cell>
          <cell r="G1031">
            <v>21645206</v>
          </cell>
          <cell r="H1031">
            <v>17755</v>
          </cell>
          <cell r="I1031">
            <v>28733031</v>
          </cell>
          <cell r="J1031">
            <v>25261</v>
          </cell>
          <cell r="K1031">
            <v>50378237</v>
          </cell>
        </row>
        <row r="1032">
          <cell r="B1032">
            <v>1989</v>
          </cell>
          <cell r="E1032" t="str">
            <v>SD</v>
          </cell>
          <cell r="F1032">
            <v>1456</v>
          </cell>
          <cell r="G1032">
            <v>4836632</v>
          </cell>
          <cell r="H1032">
            <v>2368</v>
          </cell>
          <cell r="I1032">
            <v>3341831</v>
          </cell>
          <cell r="J1032">
            <v>3824</v>
          </cell>
          <cell r="K1032">
            <v>8178463</v>
          </cell>
        </row>
        <row r="1033">
          <cell r="B1033">
            <v>1989</v>
          </cell>
          <cell r="E1033" t="str">
            <v>TN</v>
          </cell>
          <cell r="F1033">
            <v>9692</v>
          </cell>
          <cell r="G1033">
            <v>28866898</v>
          </cell>
          <cell r="H1033">
            <v>18530</v>
          </cell>
          <cell r="I1033">
            <v>27560888</v>
          </cell>
          <cell r="J1033">
            <v>28222</v>
          </cell>
          <cell r="K1033">
            <v>56427786</v>
          </cell>
        </row>
        <row r="1034">
          <cell r="B1034">
            <v>1989</v>
          </cell>
          <cell r="E1034" t="str">
            <v>TX</v>
          </cell>
          <cell r="F1034">
            <v>33011</v>
          </cell>
          <cell r="G1034">
            <v>124128113</v>
          </cell>
          <cell r="H1034">
            <v>70808</v>
          </cell>
          <cell r="I1034">
            <v>114831632</v>
          </cell>
          <cell r="J1034">
            <v>103819</v>
          </cell>
          <cell r="K1034">
            <v>238959745</v>
          </cell>
        </row>
        <row r="1035">
          <cell r="B1035">
            <v>1989</v>
          </cell>
          <cell r="E1035" t="str">
            <v>UT</v>
          </cell>
          <cell r="F1035">
            <v>5641</v>
          </cell>
          <cell r="G1035">
            <v>13561433</v>
          </cell>
          <cell r="H1035">
            <v>11843</v>
          </cell>
          <cell r="I1035">
            <v>15956296</v>
          </cell>
          <cell r="J1035">
            <v>17484</v>
          </cell>
          <cell r="K1035">
            <v>29517729</v>
          </cell>
        </row>
        <row r="1036">
          <cell r="B1036">
            <v>1989</v>
          </cell>
          <cell r="E1036" t="str">
            <v>VT</v>
          </cell>
          <cell r="F1036">
            <v>1428</v>
          </cell>
          <cell r="G1036">
            <v>4724521</v>
          </cell>
          <cell r="H1036">
            <v>2907</v>
          </cell>
          <cell r="I1036">
            <v>4928241</v>
          </cell>
          <cell r="J1036">
            <v>4335</v>
          </cell>
          <cell r="K1036">
            <v>9652762</v>
          </cell>
        </row>
        <row r="1037">
          <cell r="B1037">
            <v>1989</v>
          </cell>
          <cell r="E1037" t="str">
            <v>VA</v>
          </cell>
          <cell r="F1037">
            <v>15389</v>
          </cell>
          <cell r="G1037">
            <v>55223969</v>
          </cell>
          <cell r="H1037">
            <v>25692</v>
          </cell>
          <cell r="I1037">
            <v>43106403</v>
          </cell>
          <cell r="J1037">
            <v>41081</v>
          </cell>
          <cell r="K1037">
            <v>98330372</v>
          </cell>
        </row>
        <row r="1038">
          <cell r="B1038">
            <v>1989</v>
          </cell>
          <cell r="E1038" t="str">
            <v>WA</v>
          </cell>
          <cell r="F1038">
            <v>13167</v>
          </cell>
          <cell r="G1038">
            <v>37167648</v>
          </cell>
          <cell r="H1038">
            <v>24682</v>
          </cell>
          <cell r="I1038">
            <v>42676323</v>
          </cell>
          <cell r="J1038">
            <v>37849</v>
          </cell>
          <cell r="K1038">
            <v>79843971</v>
          </cell>
        </row>
        <row r="1039">
          <cell r="B1039">
            <v>1989</v>
          </cell>
          <cell r="E1039" t="str">
            <v>WV</v>
          </cell>
          <cell r="F1039">
            <v>3925</v>
          </cell>
          <cell r="G1039">
            <v>11481535</v>
          </cell>
          <cell r="H1039">
            <v>6830</v>
          </cell>
          <cell r="I1039">
            <v>9936545</v>
          </cell>
          <cell r="J1039">
            <v>10755</v>
          </cell>
          <cell r="K1039">
            <v>21418080</v>
          </cell>
        </row>
        <row r="1040">
          <cell r="B1040">
            <v>1989</v>
          </cell>
          <cell r="E1040" t="str">
            <v>WI</v>
          </cell>
          <cell r="F1040">
            <v>15134</v>
          </cell>
          <cell r="G1040">
            <v>46666466</v>
          </cell>
          <cell r="H1040">
            <v>25996</v>
          </cell>
          <cell r="I1040">
            <v>46944618</v>
          </cell>
          <cell r="J1040">
            <v>41130</v>
          </cell>
          <cell r="K1040">
            <v>93611084</v>
          </cell>
        </row>
        <row r="1041">
          <cell r="B1041">
            <v>1989</v>
          </cell>
          <cell r="E1041" t="str">
            <v>WY</v>
          </cell>
          <cell r="F1041">
            <v>2969</v>
          </cell>
          <cell r="G1041">
            <v>4545102</v>
          </cell>
          <cell r="H1041">
            <v>3116</v>
          </cell>
          <cell r="I1041">
            <v>4898420</v>
          </cell>
          <cell r="J1041">
            <v>6085</v>
          </cell>
          <cell r="K1041">
            <v>9443522</v>
          </cell>
        </row>
        <row r="1042">
          <cell r="B1042">
            <v>1990</v>
          </cell>
          <cell r="E1042" t="str">
            <v>US</v>
          </cell>
          <cell r="F1042">
            <v>544888</v>
          </cell>
          <cell r="G1042">
            <v>1888317865</v>
          </cell>
          <cell r="H1042">
            <v>994820</v>
          </cell>
          <cell r="I1042">
            <v>1860257275</v>
          </cell>
          <cell r="J1042">
            <v>1539708</v>
          </cell>
          <cell r="K1042">
            <v>3748575140</v>
          </cell>
        </row>
        <row r="1043">
          <cell r="B1043">
            <v>1990</v>
          </cell>
          <cell r="E1043" t="str">
            <v>AL</v>
          </cell>
          <cell r="F1043">
            <v>10201</v>
          </cell>
          <cell r="G1043">
            <v>33496588</v>
          </cell>
          <cell r="H1043">
            <v>19722</v>
          </cell>
          <cell r="I1043">
            <v>34263368</v>
          </cell>
          <cell r="J1043">
            <v>29923</v>
          </cell>
          <cell r="K1043">
            <v>67759956</v>
          </cell>
        </row>
        <row r="1044">
          <cell r="B1044">
            <v>1990</v>
          </cell>
          <cell r="E1044" t="str">
            <v>AK</v>
          </cell>
          <cell r="F1044">
            <v>1224</v>
          </cell>
          <cell r="G1044">
            <v>5376499</v>
          </cell>
          <cell r="H1044">
            <v>2931</v>
          </cell>
          <cell r="I1044">
            <v>7868017</v>
          </cell>
          <cell r="J1044">
            <v>4155</v>
          </cell>
          <cell r="K1044">
            <v>13244516</v>
          </cell>
        </row>
        <row r="1045">
          <cell r="B1045">
            <v>1990</v>
          </cell>
          <cell r="E1045" t="str">
            <v>AZ</v>
          </cell>
          <cell r="F1045">
            <v>7795</v>
          </cell>
          <cell r="G1045">
            <v>29119701</v>
          </cell>
          <cell r="H1045">
            <v>17857</v>
          </cell>
          <cell r="I1045">
            <v>34570175</v>
          </cell>
          <cell r="J1045">
            <v>25652</v>
          </cell>
          <cell r="K1045">
            <v>63689876</v>
          </cell>
        </row>
        <row r="1046">
          <cell r="B1046">
            <v>1990</v>
          </cell>
          <cell r="E1046" t="str">
            <v>AR</v>
          </cell>
          <cell r="F1046">
            <v>4381</v>
          </cell>
          <cell r="G1046">
            <v>14788968</v>
          </cell>
          <cell r="H1046">
            <v>8599</v>
          </cell>
          <cell r="I1046">
            <v>11606692</v>
          </cell>
          <cell r="J1046">
            <v>12980</v>
          </cell>
          <cell r="K1046">
            <v>26395660</v>
          </cell>
        </row>
        <row r="1047">
          <cell r="B1047">
            <v>1990</v>
          </cell>
          <cell r="E1047" t="str">
            <v>CA</v>
          </cell>
          <cell r="F1047">
            <v>59295</v>
          </cell>
          <cell r="G1047">
            <v>242614552</v>
          </cell>
          <cell r="H1047">
            <v>114542</v>
          </cell>
          <cell r="I1047">
            <v>287548301</v>
          </cell>
          <cell r="J1047">
            <v>173837</v>
          </cell>
          <cell r="K1047">
            <v>530162853</v>
          </cell>
        </row>
        <row r="1048">
          <cell r="B1048">
            <v>1990</v>
          </cell>
          <cell r="E1048" t="str">
            <v>CO</v>
          </cell>
          <cell r="F1048">
            <v>14263</v>
          </cell>
          <cell r="G1048">
            <v>50821844</v>
          </cell>
          <cell r="H1048">
            <v>16047</v>
          </cell>
          <cell r="I1048">
            <v>29125158</v>
          </cell>
          <cell r="J1048">
            <v>30310</v>
          </cell>
          <cell r="K1048">
            <v>79947002</v>
          </cell>
        </row>
        <row r="1049">
          <cell r="B1049">
            <v>1990</v>
          </cell>
          <cell r="E1049" t="str">
            <v>CT</v>
          </cell>
          <cell r="F1049">
            <v>4574</v>
          </cell>
          <cell r="G1049">
            <v>19433429</v>
          </cell>
          <cell r="H1049">
            <v>8247</v>
          </cell>
          <cell r="I1049">
            <v>20457639</v>
          </cell>
          <cell r="J1049">
            <v>12821</v>
          </cell>
          <cell r="K1049">
            <v>39891068</v>
          </cell>
        </row>
        <row r="1050">
          <cell r="B1050">
            <v>1990</v>
          </cell>
          <cell r="E1050" t="str">
            <v>DE</v>
          </cell>
          <cell r="F1050">
            <v>2151</v>
          </cell>
          <cell r="G1050">
            <v>6638895</v>
          </cell>
          <cell r="H1050">
            <v>4520</v>
          </cell>
          <cell r="I1050">
            <v>8859141</v>
          </cell>
          <cell r="J1050">
            <v>6671</v>
          </cell>
          <cell r="K1050">
            <v>15498036</v>
          </cell>
        </row>
        <row r="1051">
          <cell r="B1051">
            <v>1990</v>
          </cell>
          <cell r="E1051" t="str">
            <v>DC</v>
          </cell>
          <cell r="F1051">
            <v>587</v>
          </cell>
          <cell r="G1051">
            <v>2627042</v>
          </cell>
          <cell r="H1051">
            <v>977</v>
          </cell>
          <cell r="I1051">
            <v>2522648</v>
          </cell>
          <cell r="J1051">
            <v>1564</v>
          </cell>
          <cell r="K1051">
            <v>5149690</v>
          </cell>
        </row>
        <row r="1052">
          <cell r="B1052">
            <v>1990</v>
          </cell>
          <cell r="E1052" t="str">
            <v>FL</v>
          </cell>
          <cell r="F1052">
            <v>21140</v>
          </cell>
          <cell r="G1052">
            <v>67048541</v>
          </cell>
          <cell r="H1052">
            <v>34546</v>
          </cell>
          <cell r="I1052">
            <v>60815886</v>
          </cell>
          <cell r="J1052">
            <v>55686</v>
          </cell>
          <cell r="K1052">
            <v>127864427</v>
          </cell>
        </row>
        <row r="1053">
          <cell r="B1053">
            <v>1990</v>
          </cell>
          <cell r="E1053" t="str">
            <v>GA</v>
          </cell>
          <cell r="F1053">
            <v>11250</v>
          </cell>
          <cell r="G1053">
            <v>40312233</v>
          </cell>
          <cell r="H1053">
            <v>20919</v>
          </cell>
          <cell r="I1053">
            <v>33755963</v>
          </cell>
          <cell r="J1053">
            <v>32169</v>
          </cell>
          <cell r="K1053">
            <v>74068196</v>
          </cell>
        </row>
        <row r="1054">
          <cell r="B1054">
            <v>1990</v>
          </cell>
          <cell r="E1054" t="str">
            <v>HI</v>
          </cell>
          <cell r="F1054">
            <v>2890</v>
          </cell>
          <cell r="G1054">
            <v>10366650</v>
          </cell>
          <cell r="H1054">
            <v>5515</v>
          </cell>
          <cell r="I1054">
            <v>10702402</v>
          </cell>
          <cell r="J1054">
            <v>8405</v>
          </cell>
          <cell r="K1054">
            <v>21069052</v>
          </cell>
        </row>
        <row r="1055">
          <cell r="B1055">
            <v>1990</v>
          </cell>
          <cell r="E1055" t="str">
            <v>ID</v>
          </cell>
          <cell r="F1055">
            <v>2675</v>
          </cell>
          <cell r="G1055">
            <v>6966293</v>
          </cell>
          <cell r="H1055">
            <v>5865</v>
          </cell>
          <cell r="I1055">
            <v>8064020</v>
          </cell>
          <cell r="J1055">
            <v>8540</v>
          </cell>
          <cell r="K1055">
            <v>15030313</v>
          </cell>
        </row>
        <row r="1056">
          <cell r="B1056">
            <v>1990</v>
          </cell>
          <cell r="E1056" t="str">
            <v>IL</v>
          </cell>
          <cell r="F1056">
            <v>27487</v>
          </cell>
          <cell r="G1056">
            <v>87890570</v>
          </cell>
          <cell r="H1056">
            <v>40917</v>
          </cell>
          <cell r="I1056">
            <v>69681890</v>
          </cell>
          <cell r="J1056">
            <v>68404</v>
          </cell>
          <cell r="K1056">
            <v>157572460</v>
          </cell>
        </row>
        <row r="1057">
          <cell r="B1057">
            <v>1990</v>
          </cell>
          <cell r="E1057" t="str">
            <v>IN</v>
          </cell>
          <cell r="F1057">
            <v>15491</v>
          </cell>
          <cell r="G1057">
            <v>48266836</v>
          </cell>
          <cell r="H1057">
            <v>28068</v>
          </cell>
          <cell r="I1057">
            <v>67388544</v>
          </cell>
          <cell r="J1057">
            <v>43559</v>
          </cell>
          <cell r="K1057">
            <v>115655380</v>
          </cell>
        </row>
        <row r="1058">
          <cell r="B1058">
            <v>1990</v>
          </cell>
          <cell r="E1058" t="str">
            <v>IA</v>
          </cell>
          <cell r="F1058">
            <v>10487</v>
          </cell>
          <cell r="G1058">
            <v>32796676</v>
          </cell>
          <cell r="H1058">
            <v>21753</v>
          </cell>
          <cell r="I1058">
            <v>37761447</v>
          </cell>
          <cell r="J1058">
            <v>32240</v>
          </cell>
          <cell r="K1058">
            <v>70558123</v>
          </cell>
        </row>
        <row r="1059">
          <cell r="B1059">
            <v>1990</v>
          </cell>
          <cell r="E1059" t="str">
            <v>KS</v>
          </cell>
          <cell r="F1059">
            <v>6659</v>
          </cell>
          <cell r="G1059">
            <v>22286153</v>
          </cell>
          <cell r="H1059">
            <v>17934</v>
          </cell>
          <cell r="I1059">
            <v>24948597</v>
          </cell>
          <cell r="J1059">
            <v>24593</v>
          </cell>
          <cell r="K1059">
            <v>47234750</v>
          </cell>
        </row>
        <row r="1060">
          <cell r="B1060">
            <v>1990</v>
          </cell>
          <cell r="E1060" t="str">
            <v>KY</v>
          </cell>
          <cell r="F1060">
            <v>7145</v>
          </cell>
          <cell r="G1060">
            <v>26069762</v>
          </cell>
          <cell r="H1060">
            <v>20512</v>
          </cell>
          <cell r="I1060">
            <v>32670782</v>
          </cell>
          <cell r="J1060">
            <v>27657</v>
          </cell>
          <cell r="K1060">
            <v>58740544</v>
          </cell>
        </row>
        <row r="1061">
          <cell r="B1061">
            <v>1990</v>
          </cell>
          <cell r="E1061" t="str">
            <v>LA</v>
          </cell>
          <cell r="F1061">
            <v>8958</v>
          </cell>
          <cell r="G1061">
            <v>30160542</v>
          </cell>
          <cell r="H1061">
            <v>17325</v>
          </cell>
          <cell r="I1061">
            <v>24416680</v>
          </cell>
          <cell r="J1061">
            <v>26283</v>
          </cell>
          <cell r="K1061">
            <v>54577222</v>
          </cell>
        </row>
        <row r="1062">
          <cell r="B1062">
            <v>1990</v>
          </cell>
          <cell r="E1062" t="str">
            <v>ME</v>
          </cell>
          <cell r="F1062">
            <v>1245</v>
          </cell>
          <cell r="G1062">
            <v>4483122</v>
          </cell>
          <cell r="H1062">
            <v>4577</v>
          </cell>
          <cell r="I1062">
            <v>8870832</v>
          </cell>
          <cell r="J1062">
            <v>5822</v>
          </cell>
          <cell r="K1062">
            <v>13353954</v>
          </cell>
        </row>
        <row r="1063">
          <cell r="B1063">
            <v>1990</v>
          </cell>
          <cell r="E1063" t="str">
            <v>MD</v>
          </cell>
          <cell r="F1063">
            <v>13581</v>
          </cell>
          <cell r="G1063">
            <v>44951623</v>
          </cell>
          <cell r="H1063">
            <v>20480</v>
          </cell>
          <cell r="I1063">
            <v>46176071</v>
          </cell>
          <cell r="J1063">
            <v>34061</v>
          </cell>
          <cell r="K1063">
            <v>91127694</v>
          </cell>
        </row>
        <row r="1064">
          <cell r="B1064">
            <v>1990</v>
          </cell>
          <cell r="E1064" t="str">
            <v>MA</v>
          </cell>
          <cell r="F1064">
            <v>8995</v>
          </cell>
          <cell r="G1064">
            <v>28517062</v>
          </cell>
          <cell r="H1064">
            <v>13186</v>
          </cell>
          <cell r="I1064">
            <v>26576767</v>
          </cell>
          <cell r="J1064">
            <v>22181</v>
          </cell>
          <cell r="K1064">
            <v>55093829</v>
          </cell>
        </row>
        <row r="1065">
          <cell r="B1065">
            <v>1990</v>
          </cell>
          <cell r="E1065" t="str">
            <v>MI</v>
          </cell>
          <cell r="F1065">
            <v>23763</v>
          </cell>
          <cell r="G1065">
            <v>88499546</v>
          </cell>
          <cell r="H1065">
            <v>52320</v>
          </cell>
          <cell r="I1065">
            <v>97359255</v>
          </cell>
          <cell r="J1065">
            <v>76083</v>
          </cell>
          <cell r="K1065">
            <v>185858801</v>
          </cell>
        </row>
        <row r="1066">
          <cell r="B1066">
            <v>1990</v>
          </cell>
          <cell r="E1066" t="str">
            <v>MN</v>
          </cell>
          <cell r="F1066">
            <v>12259</v>
          </cell>
          <cell r="G1066">
            <v>47141803</v>
          </cell>
          <cell r="H1066">
            <v>24813</v>
          </cell>
          <cell r="I1066">
            <v>44113693</v>
          </cell>
          <cell r="J1066">
            <v>37072</v>
          </cell>
          <cell r="K1066">
            <v>91255496</v>
          </cell>
        </row>
        <row r="1067">
          <cell r="B1067">
            <v>1990</v>
          </cell>
          <cell r="E1067" t="str">
            <v>MS</v>
          </cell>
          <cell r="F1067">
            <v>7221</v>
          </cell>
          <cell r="G1067">
            <v>20046377</v>
          </cell>
          <cell r="H1067">
            <v>11311</v>
          </cell>
          <cell r="I1067">
            <v>16785177</v>
          </cell>
          <cell r="J1067">
            <v>18532</v>
          </cell>
          <cell r="K1067">
            <v>36831554</v>
          </cell>
        </row>
        <row r="1068">
          <cell r="B1068">
            <v>1990</v>
          </cell>
          <cell r="E1068" t="str">
            <v>MO</v>
          </cell>
          <cell r="F1068">
            <v>10455</v>
          </cell>
          <cell r="G1068">
            <v>30084014</v>
          </cell>
          <cell r="H1068">
            <v>15390</v>
          </cell>
          <cell r="I1068">
            <v>24586773</v>
          </cell>
          <cell r="J1068">
            <v>25845</v>
          </cell>
          <cell r="K1068">
            <v>54670787</v>
          </cell>
        </row>
        <row r="1069">
          <cell r="B1069">
            <v>1990</v>
          </cell>
          <cell r="E1069" t="str">
            <v>MT</v>
          </cell>
          <cell r="F1069">
            <v>2287</v>
          </cell>
          <cell r="G1069">
            <v>6541657</v>
          </cell>
          <cell r="H1069">
            <v>3844</v>
          </cell>
          <cell r="I1069">
            <v>5250840</v>
          </cell>
          <cell r="J1069">
            <v>6131</v>
          </cell>
          <cell r="K1069">
            <v>11792497</v>
          </cell>
        </row>
        <row r="1070">
          <cell r="B1070">
            <v>1990</v>
          </cell>
          <cell r="E1070" t="str">
            <v>NE</v>
          </cell>
          <cell r="F1070">
            <v>4078</v>
          </cell>
          <cell r="G1070">
            <v>12302629</v>
          </cell>
          <cell r="H1070">
            <v>8812</v>
          </cell>
          <cell r="I1070">
            <v>14498019</v>
          </cell>
          <cell r="J1070">
            <v>12890</v>
          </cell>
          <cell r="K1070">
            <v>26800648</v>
          </cell>
        </row>
        <row r="1071">
          <cell r="B1071">
            <v>1990</v>
          </cell>
          <cell r="E1071" t="str">
            <v>NV</v>
          </cell>
          <cell r="F1071">
            <v>2024</v>
          </cell>
          <cell r="G1071">
            <v>6053111</v>
          </cell>
          <cell r="H1071">
            <v>4735</v>
          </cell>
          <cell r="I1071">
            <v>9145860</v>
          </cell>
          <cell r="J1071">
            <v>6759</v>
          </cell>
          <cell r="K1071">
            <v>15198971</v>
          </cell>
        </row>
        <row r="1072">
          <cell r="B1072">
            <v>1990</v>
          </cell>
          <cell r="E1072" t="str">
            <v>NH</v>
          </cell>
          <cell r="F1072">
            <v>1651</v>
          </cell>
          <cell r="G1072">
            <v>5969085</v>
          </cell>
          <cell r="H1072">
            <v>3512</v>
          </cell>
          <cell r="I1072">
            <v>6842834</v>
          </cell>
          <cell r="J1072">
            <v>5163</v>
          </cell>
          <cell r="K1072">
            <v>12811919</v>
          </cell>
        </row>
        <row r="1073">
          <cell r="B1073">
            <v>1990</v>
          </cell>
          <cell r="E1073" t="str">
            <v>NJ</v>
          </cell>
          <cell r="F1073">
            <v>10653</v>
          </cell>
          <cell r="G1073">
            <v>47218690</v>
          </cell>
          <cell r="H1073">
            <v>21766</v>
          </cell>
          <cell r="I1073">
            <v>50571652</v>
          </cell>
          <cell r="J1073">
            <v>32419</v>
          </cell>
          <cell r="K1073">
            <v>97790342</v>
          </cell>
        </row>
        <row r="1074">
          <cell r="B1074">
            <v>1990</v>
          </cell>
          <cell r="E1074" t="str">
            <v>NM</v>
          </cell>
          <cell r="F1074">
            <v>4064</v>
          </cell>
          <cell r="G1074">
            <v>12975286</v>
          </cell>
          <cell r="H1074">
            <v>12784</v>
          </cell>
          <cell r="I1074">
            <v>20528355</v>
          </cell>
          <cell r="J1074">
            <v>16848</v>
          </cell>
          <cell r="K1074">
            <v>33503641</v>
          </cell>
        </row>
        <row r="1075">
          <cell r="B1075">
            <v>1990</v>
          </cell>
          <cell r="E1075" t="str">
            <v>NY</v>
          </cell>
          <cell r="F1075">
            <v>28479</v>
          </cell>
          <cell r="G1075">
            <v>108847253</v>
          </cell>
          <cell r="H1075">
            <v>38211</v>
          </cell>
          <cell r="I1075">
            <v>88508464</v>
          </cell>
          <cell r="J1075">
            <v>66690</v>
          </cell>
          <cell r="K1075">
            <v>197355717</v>
          </cell>
        </row>
        <row r="1076">
          <cell r="B1076">
            <v>1990</v>
          </cell>
          <cell r="E1076" t="str">
            <v>NC</v>
          </cell>
          <cell r="F1076">
            <v>21569</v>
          </cell>
          <cell r="G1076">
            <v>67358614</v>
          </cell>
          <cell r="H1076">
            <v>28857</v>
          </cell>
          <cell r="I1076">
            <v>55629682</v>
          </cell>
          <cell r="J1076">
            <v>50426</v>
          </cell>
          <cell r="K1076">
            <v>122988296</v>
          </cell>
        </row>
        <row r="1077">
          <cell r="B1077">
            <v>1990</v>
          </cell>
          <cell r="E1077" t="str">
            <v>ND</v>
          </cell>
          <cell r="F1077">
            <v>2567</v>
          </cell>
          <cell r="G1077">
            <v>7639980</v>
          </cell>
          <cell r="H1077">
            <v>4180</v>
          </cell>
          <cell r="I1077">
            <v>6043256</v>
          </cell>
          <cell r="J1077">
            <v>6747</v>
          </cell>
          <cell r="K1077">
            <v>13683236</v>
          </cell>
        </row>
        <row r="1078">
          <cell r="B1078">
            <v>1990</v>
          </cell>
          <cell r="E1078" t="str">
            <v>OH</v>
          </cell>
          <cell r="F1078">
            <v>22918</v>
          </cell>
          <cell r="G1078">
            <v>79752894</v>
          </cell>
          <cell r="H1078">
            <v>45958</v>
          </cell>
          <cell r="I1078">
            <v>75739435</v>
          </cell>
          <cell r="J1078">
            <v>68876</v>
          </cell>
          <cell r="K1078">
            <v>155492329</v>
          </cell>
        </row>
        <row r="1079">
          <cell r="B1079">
            <v>1990</v>
          </cell>
          <cell r="E1079" t="str">
            <v>OK</v>
          </cell>
          <cell r="F1079">
            <v>7415</v>
          </cell>
          <cell r="G1079">
            <v>21851131</v>
          </cell>
          <cell r="H1079">
            <v>15303</v>
          </cell>
          <cell r="I1079">
            <v>20724058</v>
          </cell>
          <cell r="J1079">
            <v>22718</v>
          </cell>
          <cell r="K1079">
            <v>42575189</v>
          </cell>
        </row>
        <row r="1080">
          <cell r="B1080">
            <v>1990</v>
          </cell>
          <cell r="E1080" t="str">
            <v>OR</v>
          </cell>
          <cell r="F1080">
            <v>11144</v>
          </cell>
          <cell r="G1080">
            <v>34192526</v>
          </cell>
          <cell r="H1080">
            <v>13213</v>
          </cell>
          <cell r="I1080">
            <v>18108263</v>
          </cell>
          <cell r="J1080">
            <v>24357</v>
          </cell>
          <cell r="K1080">
            <v>52300789</v>
          </cell>
        </row>
        <row r="1081">
          <cell r="B1081">
            <v>1990</v>
          </cell>
          <cell r="E1081" t="str">
            <v>PA</v>
          </cell>
          <cell r="F1081">
            <v>13559</v>
          </cell>
          <cell r="G1081">
            <v>50389245</v>
          </cell>
          <cell r="H1081">
            <v>24006</v>
          </cell>
          <cell r="I1081">
            <v>47225904</v>
          </cell>
          <cell r="J1081">
            <v>37565</v>
          </cell>
          <cell r="K1081">
            <v>97615149</v>
          </cell>
        </row>
        <row r="1082">
          <cell r="B1082">
            <v>1990</v>
          </cell>
          <cell r="E1082" t="str">
            <v>RI</v>
          </cell>
          <cell r="F1082">
            <v>2676</v>
          </cell>
          <cell r="G1082">
            <v>9023584</v>
          </cell>
          <cell r="H1082">
            <v>3304</v>
          </cell>
          <cell r="I1082">
            <v>5706581</v>
          </cell>
          <cell r="J1082">
            <v>5980</v>
          </cell>
          <cell r="K1082">
            <v>14730165</v>
          </cell>
        </row>
        <row r="1083">
          <cell r="B1083">
            <v>1990</v>
          </cell>
          <cell r="E1083" t="str">
            <v>SC</v>
          </cell>
          <cell r="F1083">
            <v>7371</v>
          </cell>
          <cell r="G1083">
            <v>23985133</v>
          </cell>
          <cell r="H1083">
            <v>20007</v>
          </cell>
          <cell r="I1083">
            <v>31247959</v>
          </cell>
          <cell r="J1083">
            <v>27378</v>
          </cell>
          <cell r="K1083">
            <v>55233092</v>
          </cell>
        </row>
        <row r="1084">
          <cell r="B1084">
            <v>1990</v>
          </cell>
          <cell r="E1084" t="str">
            <v>SD</v>
          </cell>
          <cell r="F1084">
            <v>1533</v>
          </cell>
          <cell r="G1084">
            <v>5124863</v>
          </cell>
          <cell r="H1084">
            <v>2572</v>
          </cell>
          <cell r="I1084">
            <v>3830973</v>
          </cell>
          <cell r="J1084">
            <v>4105</v>
          </cell>
          <cell r="K1084">
            <v>8955836</v>
          </cell>
        </row>
        <row r="1085">
          <cell r="B1085">
            <v>1990</v>
          </cell>
          <cell r="E1085" t="str">
            <v>TN</v>
          </cell>
          <cell r="F1085">
            <v>11091</v>
          </cell>
          <cell r="G1085">
            <v>33860016</v>
          </cell>
          <cell r="H1085">
            <v>18370</v>
          </cell>
          <cell r="I1085">
            <v>29685938</v>
          </cell>
          <cell r="J1085">
            <v>29461</v>
          </cell>
          <cell r="K1085">
            <v>63545954</v>
          </cell>
        </row>
        <row r="1086">
          <cell r="B1086">
            <v>1990</v>
          </cell>
          <cell r="E1086" t="str">
            <v>TX</v>
          </cell>
          <cell r="F1086">
            <v>36060</v>
          </cell>
          <cell r="G1086">
            <v>133117344</v>
          </cell>
          <cell r="H1086">
            <v>72789</v>
          </cell>
          <cell r="I1086">
            <v>121349090</v>
          </cell>
          <cell r="J1086">
            <v>108849</v>
          </cell>
          <cell r="K1086">
            <v>254466434</v>
          </cell>
        </row>
        <row r="1087">
          <cell r="B1087">
            <v>1990</v>
          </cell>
          <cell r="E1087" t="str">
            <v>UT</v>
          </cell>
          <cell r="F1087">
            <v>5729</v>
          </cell>
          <cell r="G1087">
            <v>14332817</v>
          </cell>
          <cell r="H1087">
            <v>12396</v>
          </cell>
          <cell r="I1087">
            <v>18061609</v>
          </cell>
          <cell r="J1087">
            <v>18125</v>
          </cell>
          <cell r="K1087">
            <v>32394426</v>
          </cell>
        </row>
        <row r="1088">
          <cell r="B1088">
            <v>1990</v>
          </cell>
          <cell r="E1088" t="str">
            <v>VT</v>
          </cell>
          <cell r="F1088">
            <v>1430</v>
          </cell>
          <cell r="G1088">
            <v>5080235</v>
          </cell>
          <cell r="H1088">
            <v>2939</v>
          </cell>
          <cell r="I1088">
            <v>5226721</v>
          </cell>
          <cell r="J1088">
            <v>4369</v>
          </cell>
          <cell r="K1088">
            <v>10306956</v>
          </cell>
        </row>
        <row r="1089">
          <cell r="B1089">
            <v>1990</v>
          </cell>
          <cell r="E1089" t="str">
            <v>VA</v>
          </cell>
          <cell r="F1089">
            <v>14835</v>
          </cell>
          <cell r="G1089">
            <v>55441388</v>
          </cell>
          <cell r="H1089">
            <v>26044</v>
          </cell>
          <cell r="I1089">
            <v>44405052</v>
          </cell>
          <cell r="J1089">
            <v>40879</v>
          </cell>
          <cell r="K1089">
            <v>99846440</v>
          </cell>
        </row>
        <row r="1090">
          <cell r="B1090">
            <v>1990</v>
          </cell>
          <cell r="E1090" t="str">
            <v>WA</v>
          </cell>
          <cell r="F1090">
            <v>13471</v>
          </cell>
          <cell r="G1090">
            <v>39055938</v>
          </cell>
          <cell r="H1090">
            <v>24868</v>
          </cell>
          <cell r="I1090">
            <v>44950412</v>
          </cell>
          <cell r="J1090">
            <v>38339</v>
          </cell>
          <cell r="K1090">
            <v>84006350</v>
          </cell>
        </row>
        <row r="1091">
          <cell r="B1091">
            <v>1990</v>
          </cell>
          <cell r="E1091" t="str">
            <v>WV</v>
          </cell>
          <cell r="F1091">
            <v>4433</v>
          </cell>
          <cell r="G1091">
            <v>13435430</v>
          </cell>
          <cell r="H1091">
            <v>7405</v>
          </cell>
          <cell r="I1091">
            <v>11700244</v>
          </cell>
          <cell r="J1091">
            <v>11838</v>
          </cell>
          <cell r="K1091">
            <v>25135674</v>
          </cell>
        </row>
        <row r="1092">
          <cell r="B1092">
            <v>1990</v>
          </cell>
          <cell r="E1092" t="str">
            <v>WI</v>
          </cell>
          <cell r="F1092">
            <v>16072</v>
          </cell>
          <cell r="G1092">
            <v>49402415</v>
          </cell>
          <cell r="H1092">
            <v>26948</v>
          </cell>
          <cell r="I1092">
            <v>48843953</v>
          </cell>
          <cell r="J1092">
            <v>43020</v>
          </cell>
          <cell r="K1092">
            <v>98246368</v>
          </cell>
        </row>
        <row r="1093">
          <cell r="B1093">
            <v>1990</v>
          </cell>
          <cell r="E1093" t="str">
            <v>WY</v>
          </cell>
          <cell r="F1093">
            <v>1607</v>
          </cell>
          <cell r="G1093">
            <v>4561281</v>
          </cell>
          <cell r="H1093">
            <v>3124</v>
          </cell>
          <cell r="I1093">
            <v>4936206</v>
          </cell>
          <cell r="J1093">
            <v>4731</v>
          </cell>
          <cell r="K1093">
            <v>9497487</v>
          </cell>
        </row>
        <row r="1094">
          <cell r="B1094">
            <v>1991</v>
          </cell>
          <cell r="E1094" t="str">
            <v>US</v>
          </cell>
          <cell r="F1094">
            <v>545883</v>
          </cell>
          <cell r="G1094">
            <v>1953992474</v>
          </cell>
          <cell r="H1094">
            <v>983618</v>
          </cell>
          <cell r="I1094">
            <v>1947301760</v>
          </cell>
          <cell r="J1094">
            <v>1529501</v>
          </cell>
          <cell r="K1094">
            <v>3901294234</v>
          </cell>
        </row>
        <row r="1095">
          <cell r="B1095">
            <v>1991</v>
          </cell>
          <cell r="E1095" t="str">
            <v>AL</v>
          </cell>
          <cell r="F1095">
            <v>9920</v>
          </cell>
          <cell r="G1095">
            <v>33571662</v>
          </cell>
          <cell r="H1095">
            <v>19965</v>
          </cell>
          <cell r="I1095">
            <v>34846127</v>
          </cell>
          <cell r="J1095">
            <v>29885</v>
          </cell>
          <cell r="K1095">
            <v>68417789</v>
          </cell>
        </row>
        <row r="1096">
          <cell r="B1096">
            <v>1991</v>
          </cell>
          <cell r="E1096" t="str">
            <v>AK</v>
          </cell>
          <cell r="F1096">
            <v>1263</v>
          </cell>
          <cell r="G1096">
            <v>5638033</v>
          </cell>
          <cell r="H1096">
            <v>2820</v>
          </cell>
          <cell r="I1096">
            <v>7503209</v>
          </cell>
          <cell r="J1096">
            <v>4083</v>
          </cell>
          <cell r="K1096">
            <v>13141242</v>
          </cell>
        </row>
        <row r="1097">
          <cell r="B1097">
            <v>1991</v>
          </cell>
          <cell r="E1097" t="str">
            <v>AZ</v>
          </cell>
          <cell r="F1097">
            <v>7999</v>
          </cell>
          <cell r="G1097">
            <v>29679571</v>
          </cell>
          <cell r="H1097">
            <v>17708</v>
          </cell>
          <cell r="I1097">
            <v>34887448</v>
          </cell>
          <cell r="J1097">
            <v>25707</v>
          </cell>
          <cell r="K1097">
            <v>64567019</v>
          </cell>
        </row>
        <row r="1098">
          <cell r="B1098">
            <v>1991</v>
          </cell>
          <cell r="E1098" t="str">
            <v>AR</v>
          </cell>
          <cell r="F1098">
            <v>4541</v>
          </cell>
          <cell r="G1098">
            <v>15414612</v>
          </cell>
          <cell r="H1098">
            <v>8544</v>
          </cell>
          <cell r="I1098">
            <v>12632392</v>
          </cell>
          <cell r="J1098">
            <v>13085</v>
          </cell>
          <cell r="K1098">
            <v>28047004</v>
          </cell>
        </row>
        <row r="1099">
          <cell r="B1099">
            <v>1991</v>
          </cell>
          <cell r="E1099" t="str">
            <v>CA</v>
          </cell>
          <cell r="F1099">
            <v>57250</v>
          </cell>
          <cell r="G1099">
            <v>246741992</v>
          </cell>
          <cell r="H1099">
            <v>112804</v>
          </cell>
          <cell r="I1099">
            <v>298867595</v>
          </cell>
          <cell r="J1099">
            <v>170054</v>
          </cell>
          <cell r="K1099">
            <v>545609587</v>
          </cell>
        </row>
        <row r="1100">
          <cell r="B1100">
            <v>1991</v>
          </cell>
          <cell r="E1100" t="str">
            <v>CO</v>
          </cell>
          <cell r="F1100">
            <v>14245</v>
          </cell>
          <cell r="G1100">
            <v>60719002</v>
          </cell>
          <cell r="H1100">
            <v>14836</v>
          </cell>
          <cell r="I1100">
            <v>30906476</v>
          </cell>
          <cell r="J1100">
            <v>29081</v>
          </cell>
          <cell r="K1100">
            <v>91625478</v>
          </cell>
        </row>
        <row r="1101">
          <cell r="B1101">
            <v>1991</v>
          </cell>
          <cell r="E1101" t="str">
            <v>CT</v>
          </cell>
          <cell r="F1101">
            <v>4750</v>
          </cell>
          <cell r="G1101">
            <v>20678946</v>
          </cell>
          <cell r="H1101">
            <v>7998</v>
          </cell>
          <cell r="I1101">
            <v>21242484</v>
          </cell>
          <cell r="J1101">
            <v>12748</v>
          </cell>
          <cell r="K1101">
            <v>41921430</v>
          </cell>
        </row>
        <row r="1102">
          <cell r="B1102">
            <v>1991</v>
          </cell>
          <cell r="E1102" t="str">
            <v>DE</v>
          </cell>
          <cell r="F1102">
            <v>2115</v>
          </cell>
          <cell r="G1102">
            <v>7175762</v>
          </cell>
          <cell r="H1102">
            <v>4153</v>
          </cell>
          <cell r="I1102">
            <v>8930242</v>
          </cell>
          <cell r="J1102">
            <v>6268</v>
          </cell>
          <cell r="K1102">
            <v>16106004</v>
          </cell>
        </row>
        <row r="1103">
          <cell r="B1103">
            <v>1991</v>
          </cell>
          <cell r="E1103" t="str">
            <v>DC</v>
          </cell>
          <cell r="F1103">
            <v>544</v>
          </cell>
          <cell r="G1103">
            <v>2803044</v>
          </cell>
          <cell r="H1103">
            <v>960</v>
          </cell>
          <cell r="I1103">
            <v>2276390</v>
          </cell>
          <cell r="J1103">
            <v>1504</v>
          </cell>
          <cell r="K1103">
            <v>5079434</v>
          </cell>
        </row>
        <row r="1104">
          <cell r="B1104">
            <v>1991</v>
          </cell>
          <cell r="E1104" t="str">
            <v>FL</v>
          </cell>
          <cell r="F1104">
            <v>20724</v>
          </cell>
          <cell r="G1104">
            <v>68165981</v>
          </cell>
          <cell r="H1104">
            <v>37109</v>
          </cell>
          <cell r="I1104">
            <v>68544906</v>
          </cell>
          <cell r="J1104">
            <v>57833</v>
          </cell>
          <cell r="K1104">
            <v>136710887</v>
          </cell>
        </row>
        <row r="1105">
          <cell r="B1105">
            <v>1991</v>
          </cell>
          <cell r="E1105" t="str">
            <v>GA</v>
          </cell>
          <cell r="F1105">
            <v>11502</v>
          </cell>
          <cell r="G1105">
            <v>41942598</v>
          </cell>
          <cell r="H1105">
            <v>20565</v>
          </cell>
          <cell r="I1105">
            <v>33674526</v>
          </cell>
          <cell r="J1105">
            <v>32067</v>
          </cell>
          <cell r="K1105">
            <v>75617124</v>
          </cell>
        </row>
        <row r="1106">
          <cell r="B1106">
            <v>1991</v>
          </cell>
          <cell r="E1106" t="str">
            <v>HI</v>
          </cell>
          <cell r="F1106">
            <v>2994</v>
          </cell>
          <cell r="G1106">
            <v>11747570</v>
          </cell>
          <cell r="H1106">
            <v>4765</v>
          </cell>
          <cell r="I1106">
            <v>11663716</v>
          </cell>
          <cell r="J1106">
            <v>7759</v>
          </cell>
          <cell r="K1106">
            <v>23411286</v>
          </cell>
        </row>
        <row r="1107">
          <cell r="B1107">
            <v>1991</v>
          </cell>
          <cell r="E1107" t="str">
            <v>ID</v>
          </cell>
          <cell r="F1107">
            <v>2662</v>
          </cell>
          <cell r="G1107">
            <v>7633247</v>
          </cell>
          <cell r="H1107">
            <v>5085</v>
          </cell>
          <cell r="I1107">
            <v>7891372</v>
          </cell>
          <cell r="J1107">
            <v>7747</v>
          </cell>
          <cell r="K1107">
            <v>15524619</v>
          </cell>
        </row>
        <row r="1108">
          <cell r="B1108">
            <v>1991</v>
          </cell>
          <cell r="E1108" t="str">
            <v>IL</v>
          </cell>
          <cell r="F1108">
            <v>27853</v>
          </cell>
          <cell r="G1108">
            <v>88925239</v>
          </cell>
          <cell r="H1108">
            <v>39344</v>
          </cell>
          <cell r="I1108">
            <v>74969494</v>
          </cell>
          <cell r="J1108">
            <v>67197</v>
          </cell>
          <cell r="K1108">
            <v>163894733</v>
          </cell>
        </row>
        <row r="1109">
          <cell r="B1109">
            <v>1991</v>
          </cell>
          <cell r="E1109" t="str">
            <v>IN</v>
          </cell>
          <cell r="F1109">
            <v>16699</v>
          </cell>
          <cell r="G1109">
            <v>51624263</v>
          </cell>
          <cell r="H1109">
            <v>26058</v>
          </cell>
          <cell r="I1109">
            <v>67039179</v>
          </cell>
          <cell r="J1109">
            <v>42757</v>
          </cell>
          <cell r="K1109">
            <v>118663442</v>
          </cell>
        </row>
        <row r="1110">
          <cell r="B1110">
            <v>1991</v>
          </cell>
          <cell r="E1110" t="str">
            <v>IA</v>
          </cell>
          <cell r="F1110">
            <v>9909</v>
          </cell>
          <cell r="G1110">
            <v>33812606</v>
          </cell>
          <cell r="H1110">
            <v>21603</v>
          </cell>
          <cell r="I1110">
            <v>36182738</v>
          </cell>
          <cell r="J1110">
            <v>31512</v>
          </cell>
          <cell r="K1110">
            <v>69995344</v>
          </cell>
        </row>
        <row r="1111">
          <cell r="B1111">
            <v>1991</v>
          </cell>
          <cell r="E1111" t="str">
            <v>KS</v>
          </cell>
          <cell r="F1111">
            <v>6878</v>
          </cell>
          <cell r="G1111">
            <v>22803872</v>
          </cell>
          <cell r="H1111">
            <v>17838</v>
          </cell>
          <cell r="I1111">
            <v>25871401</v>
          </cell>
          <cell r="J1111">
            <v>24716</v>
          </cell>
          <cell r="K1111">
            <v>48675273</v>
          </cell>
        </row>
        <row r="1112">
          <cell r="B1112">
            <v>1991</v>
          </cell>
          <cell r="E1112" t="str">
            <v>KY</v>
          </cell>
          <cell r="F1112">
            <v>7292</v>
          </cell>
          <cell r="G1112">
            <v>28009280</v>
          </cell>
          <cell r="H1112">
            <v>19518</v>
          </cell>
          <cell r="I1112">
            <v>37972649</v>
          </cell>
          <cell r="J1112">
            <v>26810</v>
          </cell>
          <cell r="K1112">
            <v>65981929</v>
          </cell>
        </row>
        <row r="1113">
          <cell r="B1113">
            <v>1991</v>
          </cell>
          <cell r="E1113" t="str">
            <v>LA</v>
          </cell>
          <cell r="F1113">
            <v>9131</v>
          </cell>
          <cell r="G1113">
            <v>32699850</v>
          </cell>
          <cell r="H1113">
            <v>17552</v>
          </cell>
          <cell r="I1113">
            <v>26872345</v>
          </cell>
          <cell r="J1113">
            <v>26683</v>
          </cell>
          <cell r="K1113">
            <v>59572195</v>
          </cell>
        </row>
        <row r="1114">
          <cell r="B1114">
            <v>1991</v>
          </cell>
          <cell r="E1114" t="str">
            <v>ME</v>
          </cell>
          <cell r="F1114">
            <v>1235</v>
          </cell>
          <cell r="G1114">
            <v>4524340</v>
          </cell>
          <cell r="H1114">
            <v>4236</v>
          </cell>
          <cell r="I1114">
            <v>8784159</v>
          </cell>
          <cell r="J1114">
            <v>5471</v>
          </cell>
          <cell r="K1114">
            <v>13308499</v>
          </cell>
        </row>
        <row r="1115">
          <cell r="B1115">
            <v>1991</v>
          </cell>
          <cell r="E1115" t="str">
            <v>MD</v>
          </cell>
          <cell r="F1115">
            <v>11870</v>
          </cell>
          <cell r="G1115">
            <v>45222245</v>
          </cell>
          <cell r="H1115">
            <v>20484</v>
          </cell>
          <cell r="I1115">
            <v>46282560</v>
          </cell>
          <cell r="J1115">
            <v>32354</v>
          </cell>
          <cell r="K1115">
            <v>91504805</v>
          </cell>
        </row>
        <row r="1116">
          <cell r="B1116">
            <v>1991</v>
          </cell>
          <cell r="E1116" t="str">
            <v>MA</v>
          </cell>
          <cell r="F1116">
            <v>8308</v>
          </cell>
          <cell r="G1116">
            <v>27095663</v>
          </cell>
          <cell r="H1116">
            <v>13812</v>
          </cell>
          <cell r="I1116">
            <v>26172276</v>
          </cell>
          <cell r="J1116">
            <v>22120</v>
          </cell>
          <cell r="K1116">
            <v>53267939</v>
          </cell>
        </row>
        <row r="1117">
          <cell r="B1117">
            <v>1991</v>
          </cell>
          <cell r="E1117" t="str">
            <v>MI</v>
          </cell>
          <cell r="F1117">
            <v>24053</v>
          </cell>
          <cell r="G1117">
            <v>91090321</v>
          </cell>
          <cell r="H1117">
            <v>51187</v>
          </cell>
          <cell r="I1117">
            <v>103872100</v>
          </cell>
          <cell r="J1117">
            <v>75240</v>
          </cell>
          <cell r="K1117">
            <v>194962421</v>
          </cell>
        </row>
        <row r="1118">
          <cell r="B1118">
            <v>1991</v>
          </cell>
          <cell r="E1118" t="str">
            <v>MN</v>
          </cell>
          <cell r="F1118">
            <v>12597</v>
          </cell>
          <cell r="G1118">
            <v>48524769</v>
          </cell>
          <cell r="H1118">
            <v>22369</v>
          </cell>
          <cell r="I1118">
            <v>46612453</v>
          </cell>
          <cell r="J1118">
            <v>34966</v>
          </cell>
          <cell r="K1118">
            <v>95137222</v>
          </cell>
        </row>
        <row r="1119">
          <cell r="B1119">
            <v>1991</v>
          </cell>
          <cell r="E1119" t="str">
            <v>MS</v>
          </cell>
          <cell r="F1119">
            <v>7506</v>
          </cell>
          <cell r="G1119">
            <v>21168894</v>
          </cell>
          <cell r="H1119">
            <v>10761</v>
          </cell>
          <cell r="I1119">
            <v>16653912</v>
          </cell>
          <cell r="J1119">
            <v>18267</v>
          </cell>
          <cell r="K1119">
            <v>37822806</v>
          </cell>
        </row>
        <row r="1120">
          <cell r="B1120">
            <v>1991</v>
          </cell>
          <cell r="E1120" t="str">
            <v>MO</v>
          </cell>
          <cell r="F1120">
            <v>10498</v>
          </cell>
          <cell r="G1120">
            <v>30931611</v>
          </cell>
          <cell r="H1120">
            <v>16268</v>
          </cell>
          <cell r="I1120">
            <v>26860807</v>
          </cell>
          <cell r="J1120">
            <v>26766</v>
          </cell>
          <cell r="K1120">
            <v>57792418</v>
          </cell>
        </row>
        <row r="1121">
          <cell r="B1121">
            <v>1991</v>
          </cell>
          <cell r="E1121" t="str">
            <v>MT</v>
          </cell>
          <cell r="F1121">
            <v>2127</v>
          </cell>
          <cell r="G1121">
            <v>6976161</v>
          </cell>
          <cell r="H1121">
            <v>3557</v>
          </cell>
          <cell r="I1121">
            <v>5767948</v>
          </cell>
          <cell r="J1121">
            <v>5684</v>
          </cell>
          <cell r="K1121">
            <v>12744109</v>
          </cell>
        </row>
        <row r="1122">
          <cell r="B1122">
            <v>1991</v>
          </cell>
          <cell r="E1122" t="str">
            <v>NE</v>
          </cell>
          <cell r="F1122">
            <v>4139</v>
          </cell>
          <cell r="G1122">
            <v>12379772</v>
          </cell>
          <cell r="H1122">
            <v>8725</v>
          </cell>
          <cell r="I1122">
            <v>14865339</v>
          </cell>
          <cell r="J1122">
            <v>12864</v>
          </cell>
          <cell r="K1122">
            <v>27245111</v>
          </cell>
        </row>
        <row r="1123">
          <cell r="B1123">
            <v>1991</v>
          </cell>
          <cell r="E1123" t="str">
            <v>NV</v>
          </cell>
          <cell r="F1123">
            <v>1626</v>
          </cell>
          <cell r="G1123">
            <v>5302980</v>
          </cell>
          <cell r="H1123">
            <v>4359</v>
          </cell>
          <cell r="I1123">
            <v>8910012</v>
          </cell>
          <cell r="J1123">
            <v>5985</v>
          </cell>
          <cell r="K1123">
            <v>14212992</v>
          </cell>
        </row>
        <row r="1124">
          <cell r="B1124">
            <v>1991</v>
          </cell>
          <cell r="E1124" t="str">
            <v>NH</v>
          </cell>
          <cell r="F1124">
            <v>1655</v>
          </cell>
          <cell r="G1124">
            <v>5969085</v>
          </cell>
          <cell r="H1124">
            <v>3514</v>
          </cell>
          <cell r="I1124">
            <v>6842834</v>
          </cell>
          <cell r="J1124">
            <v>5169</v>
          </cell>
          <cell r="K1124">
            <v>12811919</v>
          </cell>
        </row>
        <row r="1125">
          <cell r="B1125">
            <v>1991</v>
          </cell>
          <cell r="E1125" t="str">
            <v>NJ</v>
          </cell>
          <cell r="F1125">
            <v>10498</v>
          </cell>
          <cell r="G1125">
            <v>52842554</v>
          </cell>
          <cell r="H1125">
            <v>22684</v>
          </cell>
          <cell r="I1125">
            <v>53199853</v>
          </cell>
          <cell r="J1125">
            <v>33182</v>
          </cell>
          <cell r="K1125">
            <v>106042407</v>
          </cell>
        </row>
        <row r="1126">
          <cell r="B1126">
            <v>1991</v>
          </cell>
          <cell r="E1126" t="str">
            <v>NM</v>
          </cell>
          <cell r="F1126">
            <v>4761</v>
          </cell>
          <cell r="G1126">
            <v>11890975</v>
          </cell>
          <cell r="H1126">
            <v>12920</v>
          </cell>
          <cell r="I1126">
            <v>25413518</v>
          </cell>
          <cell r="J1126">
            <v>17681</v>
          </cell>
          <cell r="K1126">
            <v>37304493</v>
          </cell>
        </row>
        <row r="1127">
          <cell r="B1127">
            <v>1991</v>
          </cell>
          <cell r="E1127" t="str">
            <v>NY</v>
          </cell>
          <cell r="F1127">
            <v>27724</v>
          </cell>
          <cell r="G1127">
            <v>109203032</v>
          </cell>
          <cell r="H1127">
            <v>38246</v>
          </cell>
          <cell r="I1127">
            <v>88844618</v>
          </cell>
          <cell r="J1127">
            <v>65970</v>
          </cell>
          <cell r="K1127">
            <v>198047650</v>
          </cell>
        </row>
        <row r="1128">
          <cell r="B1128">
            <v>1991</v>
          </cell>
          <cell r="E1128" t="str">
            <v>NC</v>
          </cell>
          <cell r="F1128">
            <v>21718</v>
          </cell>
          <cell r="G1128">
            <v>68572178</v>
          </cell>
          <cell r="H1128">
            <v>29190</v>
          </cell>
          <cell r="I1128">
            <v>55730900</v>
          </cell>
          <cell r="J1128">
            <v>50908</v>
          </cell>
          <cell r="K1128">
            <v>124303078</v>
          </cell>
        </row>
        <row r="1129">
          <cell r="B1129">
            <v>1991</v>
          </cell>
          <cell r="E1129" t="str">
            <v>ND</v>
          </cell>
          <cell r="F1129">
            <v>2491</v>
          </cell>
          <cell r="G1129">
            <v>7954545</v>
          </cell>
          <cell r="H1129">
            <v>3734</v>
          </cell>
          <cell r="I1129">
            <v>6511667</v>
          </cell>
          <cell r="J1129">
            <v>6225</v>
          </cell>
          <cell r="K1129">
            <v>14466212</v>
          </cell>
        </row>
        <row r="1130">
          <cell r="B1130">
            <v>1991</v>
          </cell>
          <cell r="E1130" t="str">
            <v>OH</v>
          </cell>
          <cell r="F1130">
            <v>23526</v>
          </cell>
          <cell r="G1130">
            <v>82233814</v>
          </cell>
          <cell r="H1130">
            <v>46608</v>
          </cell>
          <cell r="I1130">
            <v>83024624</v>
          </cell>
          <cell r="J1130">
            <v>70134</v>
          </cell>
          <cell r="K1130">
            <v>165258438</v>
          </cell>
        </row>
        <row r="1131">
          <cell r="B1131">
            <v>1991</v>
          </cell>
          <cell r="E1131" t="str">
            <v>OK</v>
          </cell>
          <cell r="F1131">
            <v>7679</v>
          </cell>
          <cell r="G1131">
            <v>22930490</v>
          </cell>
          <cell r="H1131">
            <v>16202</v>
          </cell>
          <cell r="I1131">
            <v>21743538</v>
          </cell>
          <cell r="J1131">
            <v>23881</v>
          </cell>
          <cell r="K1131">
            <v>44674028</v>
          </cell>
        </row>
        <row r="1132">
          <cell r="B1132">
            <v>1991</v>
          </cell>
          <cell r="E1132" t="str">
            <v>OR</v>
          </cell>
          <cell r="F1132">
            <v>11563</v>
          </cell>
          <cell r="G1132">
            <v>32788449</v>
          </cell>
          <cell r="H1132">
            <v>11890</v>
          </cell>
          <cell r="I1132">
            <v>19418194</v>
          </cell>
          <cell r="J1132">
            <v>23453</v>
          </cell>
          <cell r="K1132">
            <v>52206643</v>
          </cell>
        </row>
        <row r="1133">
          <cell r="B1133">
            <v>1991</v>
          </cell>
          <cell r="E1133" t="str">
            <v>PA</v>
          </cell>
          <cell r="F1133">
            <v>14074</v>
          </cell>
          <cell r="G1133">
            <v>54078668</v>
          </cell>
          <cell r="H1133">
            <v>23594</v>
          </cell>
          <cell r="I1133">
            <v>46027696</v>
          </cell>
          <cell r="J1133">
            <v>37668</v>
          </cell>
          <cell r="K1133">
            <v>100106364</v>
          </cell>
        </row>
        <row r="1134">
          <cell r="B1134">
            <v>1991</v>
          </cell>
          <cell r="E1134" t="str">
            <v>RI</v>
          </cell>
          <cell r="F1134">
            <v>2676</v>
          </cell>
          <cell r="G1134">
            <v>9023584</v>
          </cell>
          <cell r="H1134">
            <v>3304</v>
          </cell>
          <cell r="I1134">
            <v>5706581</v>
          </cell>
          <cell r="J1134">
            <v>5980</v>
          </cell>
          <cell r="K1134">
            <v>14730165</v>
          </cell>
        </row>
        <row r="1135">
          <cell r="B1135">
            <v>1991</v>
          </cell>
          <cell r="E1135" t="str">
            <v>SC</v>
          </cell>
          <cell r="F1135">
            <v>9653</v>
          </cell>
          <cell r="G1135">
            <v>29051058</v>
          </cell>
          <cell r="H1135">
            <v>18664</v>
          </cell>
          <cell r="I1135">
            <v>27093145</v>
          </cell>
          <cell r="J1135">
            <v>28317</v>
          </cell>
          <cell r="K1135">
            <v>56144203</v>
          </cell>
        </row>
        <row r="1136">
          <cell r="B1136">
            <v>1991</v>
          </cell>
          <cell r="E1136" t="str">
            <v>SD</v>
          </cell>
          <cell r="F1136">
            <v>1651</v>
          </cell>
          <cell r="G1136">
            <v>5562584</v>
          </cell>
          <cell r="H1136">
            <v>2661</v>
          </cell>
          <cell r="I1136">
            <v>4219530</v>
          </cell>
          <cell r="J1136">
            <v>4312</v>
          </cell>
          <cell r="K1136">
            <v>9782114</v>
          </cell>
        </row>
        <row r="1137">
          <cell r="B1137">
            <v>1991</v>
          </cell>
          <cell r="E1137" t="str">
            <v>TN</v>
          </cell>
          <cell r="F1137">
            <v>11493</v>
          </cell>
          <cell r="G1137">
            <v>34955517</v>
          </cell>
          <cell r="H1137">
            <v>17763</v>
          </cell>
          <cell r="I1137">
            <v>28464998</v>
          </cell>
          <cell r="J1137">
            <v>29256</v>
          </cell>
          <cell r="K1137">
            <v>63420515</v>
          </cell>
        </row>
        <row r="1138">
          <cell r="B1138">
            <v>1991</v>
          </cell>
          <cell r="E1138" t="str">
            <v>TX</v>
          </cell>
          <cell r="F1138">
            <v>35270</v>
          </cell>
          <cell r="G1138">
            <v>137888535</v>
          </cell>
          <cell r="H1138">
            <v>70374</v>
          </cell>
          <cell r="I1138">
            <v>119447312</v>
          </cell>
          <cell r="J1138">
            <v>105644</v>
          </cell>
          <cell r="K1138">
            <v>257335847</v>
          </cell>
        </row>
        <row r="1139">
          <cell r="B1139">
            <v>1991</v>
          </cell>
          <cell r="E1139" t="str">
            <v>UT</v>
          </cell>
          <cell r="F1139">
            <v>6248</v>
          </cell>
          <cell r="G1139">
            <v>16599934</v>
          </cell>
          <cell r="H1139">
            <v>12765</v>
          </cell>
          <cell r="I1139">
            <v>21407048</v>
          </cell>
          <cell r="J1139">
            <v>19013</v>
          </cell>
          <cell r="K1139">
            <v>38006982</v>
          </cell>
        </row>
        <row r="1140">
          <cell r="B1140">
            <v>1991</v>
          </cell>
          <cell r="E1140" t="str">
            <v>VT</v>
          </cell>
          <cell r="F1140">
            <v>1434</v>
          </cell>
          <cell r="G1140">
            <v>5196211</v>
          </cell>
          <cell r="H1140">
            <v>2905</v>
          </cell>
          <cell r="I1140">
            <v>5285541</v>
          </cell>
          <cell r="J1140">
            <v>4339</v>
          </cell>
          <cell r="K1140">
            <v>10481752</v>
          </cell>
        </row>
        <row r="1141">
          <cell r="B1141">
            <v>1991</v>
          </cell>
          <cell r="E1141" t="str">
            <v>VA</v>
          </cell>
          <cell r="F1141">
            <v>14151</v>
          </cell>
          <cell r="G1141">
            <v>47371277</v>
          </cell>
          <cell r="H1141">
            <v>27014</v>
          </cell>
          <cell r="I1141">
            <v>48937590</v>
          </cell>
          <cell r="J1141">
            <v>41165</v>
          </cell>
          <cell r="K1141">
            <v>96308867</v>
          </cell>
        </row>
        <row r="1142">
          <cell r="B1142">
            <v>1991</v>
          </cell>
          <cell r="E1142" t="str">
            <v>WA</v>
          </cell>
          <cell r="F1142">
            <v>13449</v>
          </cell>
          <cell r="G1142">
            <v>40132421</v>
          </cell>
          <cell r="H1142">
            <v>25510</v>
          </cell>
          <cell r="I1142">
            <v>47462050</v>
          </cell>
          <cell r="J1142">
            <v>38959</v>
          </cell>
          <cell r="K1142">
            <v>87594471</v>
          </cell>
        </row>
        <row r="1143">
          <cell r="B1143">
            <v>1991</v>
          </cell>
          <cell r="E1143" t="str">
            <v>WV</v>
          </cell>
          <cell r="F1143">
            <v>4150</v>
          </cell>
          <cell r="G1143">
            <v>14134132</v>
          </cell>
          <cell r="H1143">
            <v>7091</v>
          </cell>
          <cell r="I1143">
            <v>11804836</v>
          </cell>
          <cell r="J1143">
            <v>11241</v>
          </cell>
          <cell r="K1143">
            <v>25938968</v>
          </cell>
        </row>
        <row r="1144">
          <cell r="B1144">
            <v>1991</v>
          </cell>
          <cell r="E1144" t="str">
            <v>WI</v>
          </cell>
          <cell r="F1144">
            <v>16092</v>
          </cell>
          <cell r="G1144">
            <v>57751940</v>
          </cell>
          <cell r="H1144">
            <v>28873</v>
          </cell>
          <cell r="I1144">
            <v>68107217</v>
          </cell>
          <cell r="J1144">
            <v>44965</v>
          </cell>
          <cell r="K1144">
            <v>125859157</v>
          </cell>
        </row>
        <row r="1145">
          <cell r="B1145">
            <v>1991</v>
          </cell>
          <cell r="E1145" t="str">
            <v>WY</v>
          </cell>
          <cell r="F1145">
            <v>1697</v>
          </cell>
          <cell r="G1145">
            <v>4857607</v>
          </cell>
          <cell r="H1145">
            <v>3129</v>
          </cell>
          <cell r="I1145">
            <v>5052218</v>
          </cell>
          <cell r="J1145">
            <v>4826</v>
          </cell>
          <cell r="K1145">
            <v>9909825</v>
          </cell>
        </row>
        <row r="1146">
          <cell r="B1146">
            <v>1992</v>
          </cell>
          <cell r="E1146" t="str">
            <v>US</v>
          </cell>
          <cell r="F1146">
            <v>523540</v>
          </cell>
          <cell r="G1146">
            <v>1985790999</v>
          </cell>
          <cell r="H1146">
            <v>950892</v>
          </cell>
          <cell r="I1146">
            <v>1973981794</v>
          </cell>
          <cell r="J1146">
            <v>1474432</v>
          </cell>
          <cell r="K1146">
            <v>3959772793</v>
          </cell>
        </row>
        <row r="1147">
          <cell r="B1147">
            <v>1992</v>
          </cell>
          <cell r="E1147" t="str">
            <v>AL</v>
          </cell>
          <cell r="F1147">
            <v>10491</v>
          </cell>
          <cell r="G1147">
            <v>35294091</v>
          </cell>
          <cell r="H1147">
            <v>19618</v>
          </cell>
          <cell r="I1147">
            <v>35312836</v>
          </cell>
          <cell r="J1147">
            <v>30109</v>
          </cell>
          <cell r="K1147">
            <v>70606927</v>
          </cell>
        </row>
        <row r="1148">
          <cell r="B1148">
            <v>1992</v>
          </cell>
          <cell r="E1148" t="str">
            <v>AK</v>
          </cell>
          <cell r="F1148">
            <v>1469</v>
          </cell>
          <cell r="G1148">
            <v>5790998</v>
          </cell>
          <cell r="H1148">
            <v>4405</v>
          </cell>
          <cell r="I1148">
            <v>7801140</v>
          </cell>
          <cell r="J1148">
            <v>5874</v>
          </cell>
          <cell r="K1148">
            <v>13592138</v>
          </cell>
        </row>
        <row r="1149">
          <cell r="B1149">
            <v>1992</v>
          </cell>
          <cell r="E1149" t="str">
            <v>AZ</v>
          </cell>
          <cell r="F1149">
            <v>7420</v>
          </cell>
          <cell r="G1149">
            <v>24392541</v>
          </cell>
          <cell r="H1149">
            <v>16158</v>
          </cell>
          <cell r="I1149">
            <v>30609014</v>
          </cell>
          <cell r="J1149">
            <v>23578</v>
          </cell>
          <cell r="K1149">
            <v>55001555</v>
          </cell>
        </row>
        <row r="1150">
          <cell r="B1150">
            <v>1992</v>
          </cell>
          <cell r="E1150" t="str">
            <v>AR</v>
          </cell>
          <cell r="F1150">
            <v>5257</v>
          </cell>
          <cell r="G1150">
            <v>20758745</v>
          </cell>
          <cell r="H1150">
            <v>9657</v>
          </cell>
          <cell r="I1150">
            <v>15968855</v>
          </cell>
          <cell r="J1150">
            <v>14914</v>
          </cell>
          <cell r="K1150">
            <v>36727600</v>
          </cell>
        </row>
        <row r="1151">
          <cell r="B1151">
            <v>1992</v>
          </cell>
          <cell r="E1151" t="str">
            <v>CA</v>
          </cell>
          <cell r="F1151">
            <v>45114</v>
          </cell>
          <cell r="G1151">
            <v>206956645</v>
          </cell>
          <cell r="H1151">
            <v>101131</v>
          </cell>
          <cell r="I1151">
            <v>281425176</v>
          </cell>
          <cell r="J1151">
            <v>146245</v>
          </cell>
          <cell r="K1151">
            <v>488381821</v>
          </cell>
        </row>
        <row r="1152">
          <cell r="B1152">
            <v>1992</v>
          </cell>
          <cell r="E1152" t="str">
            <v>CO</v>
          </cell>
          <cell r="F1152">
            <v>13837</v>
          </cell>
          <cell r="G1152">
            <v>64226081</v>
          </cell>
          <cell r="H1152">
            <v>14532</v>
          </cell>
          <cell r="I1152">
            <v>31260566</v>
          </cell>
          <cell r="J1152">
            <v>28369</v>
          </cell>
          <cell r="K1152">
            <v>95486647</v>
          </cell>
        </row>
        <row r="1153">
          <cell r="B1153">
            <v>1992</v>
          </cell>
          <cell r="E1153" t="str">
            <v>CT</v>
          </cell>
          <cell r="F1153">
            <v>4714</v>
          </cell>
          <cell r="G1153">
            <v>20715785</v>
          </cell>
          <cell r="H1153">
            <v>7762</v>
          </cell>
          <cell r="I1153">
            <v>21319831</v>
          </cell>
          <cell r="J1153">
            <v>12476</v>
          </cell>
          <cell r="K1153">
            <v>42035616</v>
          </cell>
        </row>
        <row r="1154">
          <cell r="B1154">
            <v>1992</v>
          </cell>
          <cell r="E1154" t="str">
            <v>DE</v>
          </cell>
          <cell r="F1154">
            <v>2248</v>
          </cell>
          <cell r="G1154">
            <v>9186388</v>
          </cell>
          <cell r="H1154">
            <v>4191</v>
          </cell>
          <cell r="I1154">
            <v>9616325</v>
          </cell>
          <cell r="J1154">
            <v>6439</v>
          </cell>
          <cell r="K1154">
            <v>18802713</v>
          </cell>
        </row>
        <row r="1155">
          <cell r="B1155">
            <v>1992</v>
          </cell>
          <cell r="E1155" t="str">
            <v>DC</v>
          </cell>
          <cell r="F1155">
            <v>587</v>
          </cell>
          <cell r="G1155">
            <v>2439596</v>
          </cell>
          <cell r="H1155">
            <v>930</v>
          </cell>
          <cell r="I1155">
            <v>2354440</v>
          </cell>
          <cell r="J1155">
            <v>1517</v>
          </cell>
          <cell r="K1155">
            <v>4794036</v>
          </cell>
        </row>
        <row r="1156">
          <cell r="B1156">
            <v>1992</v>
          </cell>
          <cell r="E1156" t="str">
            <v>FL</v>
          </cell>
          <cell r="F1156">
            <v>19224</v>
          </cell>
          <cell r="G1156">
            <v>64916544</v>
          </cell>
          <cell r="H1156">
            <v>34517</v>
          </cell>
          <cell r="I1156">
            <v>65804078</v>
          </cell>
          <cell r="J1156">
            <v>53741</v>
          </cell>
          <cell r="K1156">
            <v>130720622</v>
          </cell>
        </row>
        <row r="1157">
          <cell r="B1157">
            <v>1992</v>
          </cell>
          <cell r="E1157" t="str">
            <v>GA</v>
          </cell>
          <cell r="F1157">
            <v>12343</v>
          </cell>
          <cell r="G1157">
            <v>44763946</v>
          </cell>
          <cell r="H1157">
            <v>20998</v>
          </cell>
          <cell r="I1157">
            <v>35395848</v>
          </cell>
          <cell r="J1157">
            <v>33341</v>
          </cell>
          <cell r="K1157">
            <v>80159794</v>
          </cell>
        </row>
        <row r="1158">
          <cell r="B1158">
            <v>1992</v>
          </cell>
          <cell r="E1158" t="str">
            <v>HI</v>
          </cell>
          <cell r="F1158">
            <v>2755</v>
          </cell>
          <cell r="G1158">
            <v>12833230</v>
          </cell>
          <cell r="H1158">
            <v>4309</v>
          </cell>
          <cell r="I1158">
            <v>12646462</v>
          </cell>
          <cell r="J1158">
            <v>7064</v>
          </cell>
          <cell r="K1158">
            <v>25479692</v>
          </cell>
        </row>
        <row r="1159">
          <cell r="B1159">
            <v>1992</v>
          </cell>
          <cell r="E1159" t="str">
            <v>ID</v>
          </cell>
          <cell r="F1159">
            <v>2856</v>
          </cell>
          <cell r="G1159">
            <v>8146231</v>
          </cell>
          <cell r="H1159">
            <v>5190</v>
          </cell>
          <cell r="I1159">
            <v>8263015</v>
          </cell>
          <cell r="J1159">
            <v>8046</v>
          </cell>
          <cell r="K1159">
            <v>16409246</v>
          </cell>
        </row>
        <row r="1160">
          <cell r="B1160">
            <v>1992</v>
          </cell>
          <cell r="E1160" t="str">
            <v>IL</v>
          </cell>
          <cell r="F1160">
            <v>25288</v>
          </cell>
          <cell r="G1160">
            <v>85239261</v>
          </cell>
          <cell r="H1160">
            <v>37139</v>
          </cell>
          <cell r="I1160">
            <v>76533268</v>
          </cell>
          <cell r="J1160">
            <v>62427</v>
          </cell>
          <cell r="K1160">
            <v>161772529</v>
          </cell>
        </row>
        <row r="1161">
          <cell r="B1161">
            <v>1992</v>
          </cell>
          <cell r="E1161" t="str">
            <v>IN</v>
          </cell>
          <cell r="F1161">
            <v>18851</v>
          </cell>
          <cell r="G1161">
            <v>58640192</v>
          </cell>
          <cell r="H1161">
            <v>26302</v>
          </cell>
          <cell r="I1161">
            <v>69680075</v>
          </cell>
          <cell r="J1161">
            <v>45153</v>
          </cell>
          <cell r="K1161">
            <v>128320267</v>
          </cell>
        </row>
        <row r="1162">
          <cell r="B1162">
            <v>1992</v>
          </cell>
          <cell r="E1162" t="str">
            <v>IA</v>
          </cell>
          <cell r="F1162">
            <v>7874</v>
          </cell>
          <cell r="G1162">
            <v>36031027</v>
          </cell>
          <cell r="H1162">
            <v>15998</v>
          </cell>
          <cell r="I1162">
            <v>37874947</v>
          </cell>
          <cell r="J1162">
            <v>23872</v>
          </cell>
          <cell r="K1162">
            <v>73905974</v>
          </cell>
        </row>
        <row r="1163">
          <cell r="B1163">
            <v>1992</v>
          </cell>
          <cell r="E1163" t="str">
            <v>KS</v>
          </cell>
          <cell r="F1163">
            <v>7031</v>
          </cell>
          <cell r="G1163">
            <v>23564689</v>
          </cell>
          <cell r="H1163">
            <v>18327</v>
          </cell>
          <cell r="I1163">
            <v>26921759</v>
          </cell>
          <cell r="J1163">
            <v>25358</v>
          </cell>
          <cell r="K1163">
            <v>50486448</v>
          </cell>
        </row>
        <row r="1164">
          <cell r="B1164">
            <v>1992</v>
          </cell>
          <cell r="E1164" t="str">
            <v>KY</v>
          </cell>
          <cell r="F1164">
            <v>7703</v>
          </cell>
          <cell r="G1164">
            <v>30079690</v>
          </cell>
          <cell r="H1164">
            <v>20410</v>
          </cell>
          <cell r="I1164">
            <v>38193993</v>
          </cell>
          <cell r="J1164">
            <v>28113</v>
          </cell>
          <cell r="K1164">
            <v>68273683</v>
          </cell>
        </row>
        <row r="1165">
          <cell r="B1165">
            <v>1992</v>
          </cell>
          <cell r="E1165" t="str">
            <v>LA</v>
          </cell>
          <cell r="F1165">
            <v>10236</v>
          </cell>
          <cell r="G1165">
            <v>39241301</v>
          </cell>
          <cell r="H1165">
            <v>17292</v>
          </cell>
          <cell r="I1165">
            <v>28450575</v>
          </cell>
          <cell r="J1165">
            <v>27528</v>
          </cell>
          <cell r="K1165">
            <v>67691876</v>
          </cell>
        </row>
        <row r="1166">
          <cell r="B1166">
            <v>1992</v>
          </cell>
          <cell r="E1166" t="str">
            <v>ME</v>
          </cell>
          <cell r="F1166">
            <v>1239</v>
          </cell>
          <cell r="G1166">
            <v>4624575</v>
          </cell>
          <cell r="H1166">
            <v>4412</v>
          </cell>
          <cell r="I1166">
            <v>8963468</v>
          </cell>
          <cell r="J1166">
            <v>5651</v>
          </cell>
          <cell r="K1166">
            <v>13588043</v>
          </cell>
        </row>
        <row r="1167">
          <cell r="B1167">
            <v>1992</v>
          </cell>
          <cell r="E1167" t="str">
            <v>MD</v>
          </cell>
          <cell r="F1167">
            <v>10466</v>
          </cell>
          <cell r="G1167">
            <v>46574510</v>
          </cell>
          <cell r="H1167">
            <v>16958</v>
          </cell>
          <cell r="I1167">
            <v>43007665</v>
          </cell>
          <cell r="J1167">
            <v>27424</v>
          </cell>
          <cell r="K1167">
            <v>89582175</v>
          </cell>
        </row>
        <row r="1168">
          <cell r="B1168">
            <v>1992</v>
          </cell>
          <cell r="E1168" t="str">
            <v>MA</v>
          </cell>
          <cell r="F1168">
            <v>8053</v>
          </cell>
          <cell r="G1168">
            <v>29699049</v>
          </cell>
          <cell r="H1168">
            <v>12754</v>
          </cell>
          <cell r="I1168">
            <v>27573284</v>
          </cell>
          <cell r="J1168">
            <v>20807</v>
          </cell>
          <cell r="K1168">
            <v>57272333</v>
          </cell>
        </row>
        <row r="1169">
          <cell r="B1169">
            <v>1992</v>
          </cell>
          <cell r="E1169" t="str">
            <v>MI</v>
          </cell>
          <cell r="F1169">
            <v>25741</v>
          </cell>
          <cell r="G1169">
            <v>104915873</v>
          </cell>
          <cell r="H1169">
            <v>50513</v>
          </cell>
          <cell r="I1169">
            <v>106364076</v>
          </cell>
          <cell r="J1169">
            <v>76254</v>
          </cell>
          <cell r="K1169">
            <v>211279949</v>
          </cell>
        </row>
        <row r="1170">
          <cell r="B1170">
            <v>1992</v>
          </cell>
          <cell r="E1170" t="str">
            <v>MN</v>
          </cell>
          <cell r="F1170">
            <v>12070</v>
          </cell>
          <cell r="G1170">
            <v>49819193</v>
          </cell>
          <cell r="H1170">
            <v>22466</v>
          </cell>
          <cell r="I1170">
            <v>47144802</v>
          </cell>
          <cell r="J1170">
            <v>34536</v>
          </cell>
          <cell r="K1170">
            <v>96963995</v>
          </cell>
        </row>
        <row r="1171">
          <cell r="B1171">
            <v>1992</v>
          </cell>
          <cell r="E1171" t="str">
            <v>MS</v>
          </cell>
          <cell r="F1171">
            <v>6962</v>
          </cell>
          <cell r="G1171">
            <v>23661453</v>
          </cell>
          <cell r="H1171">
            <v>10991</v>
          </cell>
          <cell r="I1171">
            <v>17851198</v>
          </cell>
          <cell r="J1171">
            <v>17953</v>
          </cell>
          <cell r="K1171">
            <v>41512651</v>
          </cell>
        </row>
        <row r="1172">
          <cell r="B1172">
            <v>1992</v>
          </cell>
          <cell r="E1172" t="str">
            <v>MO</v>
          </cell>
          <cell r="F1172">
            <v>9586</v>
          </cell>
          <cell r="G1172">
            <v>34782903</v>
          </cell>
          <cell r="H1172">
            <v>15348</v>
          </cell>
          <cell r="I1172">
            <v>28778730</v>
          </cell>
          <cell r="J1172">
            <v>24934</v>
          </cell>
          <cell r="K1172">
            <v>63561633</v>
          </cell>
        </row>
        <row r="1173">
          <cell r="B1173">
            <v>1992</v>
          </cell>
          <cell r="E1173" t="str">
            <v>MT</v>
          </cell>
          <cell r="F1173">
            <v>2209</v>
          </cell>
          <cell r="G1173">
            <v>7277632</v>
          </cell>
          <cell r="H1173">
            <v>3488</v>
          </cell>
          <cell r="I1173">
            <v>5830226</v>
          </cell>
          <cell r="J1173">
            <v>5697</v>
          </cell>
          <cell r="K1173">
            <v>13107858</v>
          </cell>
        </row>
        <row r="1174">
          <cell r="B1174">
            <v>1992</v>
          </cell>
          <cell r="E1174" t="str">
            <v>NE</v>
          </cell>
          <cell r="F1174">
            <v>3913</v>
          </cell>
          <cell r="G1174">
            <v>11830262</v>
          </cell>
          <cell r="H1174">
            <v>8269</v>
          </cell>
          <cell r="I1174">
            <v>14090110</v>
          </cell>
          <cell r="J1174">
            <v>12182</v>
          </cell>
          <cell r="K1174">
            <v>25920372</v>
          </cell>
        </row>
        <row r="1175">
          <cell r="B1175">
            <v>1992</v>
          </cell>
          <cell r="E1175" t="str">
            <v>NV</v>
          </cell>
          <cell r="F1175">
            <v>1626</v>
          </cell>
          <cell r="G1175">
            <v>5302980</v>
          </cell>
          <cell r="H1175">
            <v>4359</v>
          </cell>
          <cell r="I1175">
            <v>8910012</v>
          </cell>
          <cell r="J1175">
            <v>5985</v>
          </cell>
          <cell r="K1175">
            <v>14212992</v>
          </cell>
        </row>
        <row r="1176">
          <cell r="B1176">
            <v>1992</v>
          </cell>
          <cell r="E1176" t="str">
            <v>NH</v>
          </cell>
          <cell r="F1176">
            <v>1655</v>
          </cell>
          <cell r="G1176">
            <v>5969085</v>
          </cell>
          <cell r="H1176">
            <v>3514</v>
          </cell>
          <cell r="I1176">
            <v>6842834</v>
          </cell>
          <cell r="J1176">
            <v>5169</v>
          </cell>
          <cell r="K1176">
            <v>12811919</v>
          </cell>
        </row>
        <row r="1177">
          <cell r="B1177">
            <v>1992</v>
          </cell>
          <cell r="E1177" t="str">
            <v>NJ</v>
          </cell>
          <cell r="F1177">
            <v>10209</v>
          </cell>
          <cell r="G1177">
            <v>54294423</v>
          </cell>
          <cell r="H1177">
            <v>25624</v>
          </cell>
          <cell r="I1177">
            <v>59920606</v>
          </cell>
          <cell r="J1177">
            <v>35833</v>
          </cell>
          <cell r="K1177">
            <v>114215029</v>
          </cell>
        </row>
        <row r="1178">
          <cell r="B1178">
            <v>1992</v>
          </cell>
          <cell r="E1178" t="str">
            <v>NM</v>
          </cell>
          <cell r="F1178">
            <v>4719</v>
          </cell>
          <cell r="G1178">
            <v>11487176</v>
          </cell>
          <cell r="H1178">
            <v>12873</v>
          </cell>
          <cell r="I1178">
            <v>25297777</v>
          </cell>
          <cell r="J1178">
            <v>17592</v>
          </cell>
          <cell r="K1178">
            <v>36784953</v>
          </cell>
        </row>
        <row r="1179">
          <cell r="B1179">
            <v>1992</v>
          </cell>
          <cell r="E1179" t="str">
            <v>NY</v>
          </cell>
          <cell r="F1179">
            <v>24497</v>
          </cell>
          <cell r="G1179">
            <v>110788904</v>
          </cell>
          <cell r="H1179">
            <v>36735</v>
          </cell>
          <cell r="I1179">
            <v>93191286</v>
          </cell>
          <cell r="J1179">
            <v>61232</v>
          </cell>
          <cell r="K1179">
            <v>203980190</v>
          </cell>
        </row>
        <row r="1180">
          <cell r="B1180">
            <v>1992</v>
          </cell>
          <cell r="E1180" t="str">
            <v>NC</v>
          </cell>
          <cell r="F1180">
            <v>21968</v>
          </cell>
          <cell r="G1180">
            <v>72220924</v>
          </cell>
          <cell r="H1180">
            <v>30184</v>
          </cell>
          <cell r="I1180">
            <v>59182225</v>
          </cell>
          <cell r="J1180">
            <v>52152</v>
          </cell>
          <cell r="K1180">
            <v>131403149</v>
          </cell>
        </row>
        <row r="1181">
          <cell r="B1181">
            <v>1992</v>
          </cell>
          <cell r="E1181" t="str">
            <v>ND</v>
          </cell>
          <cell r="F1181">
            <v>2499</v>
          </cell>
          <cell r="G1181">
            <v>8178216</v>
          </cell>
          <cell r="H1181">
            <v>4291</v>
          </cell>
          <cell r="I1181">
            <v>6950879</v>
          </cell>
          <cell r="J1181">
            <v>6790</v>
          </cell>
          <cell r="K1181">
            <v>15129095</v>
          </cell>
        </row>
        <row r="1182">
          <cell r="B1182">
            <v>1992</v>
          </cell>
          <cell r="E1182" t="str">
            <v>OH</v>
          </cell>
          <cell r="F1182">
            <v>23111</v>
          </cell>
          <cell r="G1182">
            <v>83057428</v>
          </cell>
          <cell r="H1182">
            <v>47119</v>
          </cell>
          <cell r="I1182">
            <v>87808379</v>
          </cell>
          <cell r="J1182">
            <v>70230</v>
          </cell>
          <cell r="K1182">
            <v>170865807</v>
          </cell>
        </row>
        <row r="1183">
          <cell r="B1183">
            <v>1992</v>
          </cell>
          <cell r="E1183" t="str">
            <v>OK</v>
          </cell>
          <cell r="F1183">
            <v>7624</v>
          </cell>
          <cell r="G1183">
            <v>25475654</v>
          </cell>
          <cell r="H1183">
            <v>16009</v>
          </cell>
          <cell r="I1183">
            <v>24313942</v>
          </cell>
          <cell r="J1183">
            <v>23633</v>
          </cell>
          <cell r="K1183">
            <v>49789596</v>
          </cell>
        </row>
        <row r="1184">
          <cell r="B1184">
            <v>1992</v>
          </cell>
          <cell r="E1184" t="str">
            <v>OR</v>
          </cell>
          <cell r="F1184">
            <v>9710</v>
          </cell>
          <cell r="G1184">
            <v>36249915</v>
          </cell>
          <cell r="H1184">
            <v>9578</v>
          </cell>
          <cell r="I1184">
            <v>18544336</v>
          </cell>
          <cell r="J1184">
            <v>19288</v>
          </cell>
          <cell r="K1184">
            <v>54794251</v>
          </cell>
        </row>
        <row r="1185">
          <cell r="B1185">
            <v>1992</v>
          </cell>
          <cell r="E1185" t="str">
            <v>PA</v>
          </cell>
          <cell r="F1185">
            <v>14529</v>
          </cell>
          <cell r="G1185">
            <v>56867612</v>
          </cell>
          <cell r="H1185">
            <v>22382</v>
          </cell>
          <cell r="I1185">
            <v>44728740</v>
          </cell>
          <cell r="J1185">
            <v>36911</v>
          </cell>
          <cell r="K1185">
            <v>101596352</v>
          </cell>
        </row>
        <row r="1186">
          <cell r="B1186">
            <v>1992</v>
          </cell>
          <cell r="E1186" t="str">
            <v>RI</v>
          </cell>
          <cell r="F1186">
            <v>2646</v>
          </cell>
          <cell r="G1186">
            <v>9392966</v>
          </cell>
          <cell r="H1186">
            <v>3116</v>
          </cell>
          <cell r="I1186">
            <v>5984716</v>
          </cell>
          <cell r="J1186">
            <v>5762</v>
          </cell>
          <cell r="K1186">
            <v>15377682</v>
          </cell>
        </row>
        <row r="1187">
          <cell r="B1187">
            <v>1992</v>
          </cell>
          <cell r="E1187" t="str">
            <v>SC</v>
          </cell>
          <cell r="F1187">
            <v>11185</v>
          </cell>
          <cell r="G1187">
            <v>34187338</v>
          </cell>
          <cell r="H1187">
            <v>14918</v>
          </cell>
          <cell r="I1187">
            <v>24906423</v>
          </cell>
          <cell r="J1187">
            <v>26103</v>
          </cell>
          <cell r="K1187">
            <v>59093761</v>
          </cell>
        </row>
        <row r="1188">
          <cell r="B1188">
            <v>1992</v>
          </cell>
          <cell r="E1188" t="str">
            <v>SD</v>
          </cell>
          <cell r="F1188">
            <v>1641</v>
          </cell>
          <cell r="G1188">
            <v>5901131</v>
          </cell>
          <cell r="H1188">
            <v>2639</v>
          </cell>
          <cell r="I1188">
            <v>4351397</v>
          </cell>
          <cell r="J1188">
            <v>4280</v>
          </cell>
          <cell r="K1188">
            <v>10252528</v>
          </cell>
        </row>
        <row r="1189">
          <cell r="B1189">
            <v>1992</v>
          </cell>
          <cell r="E1189" t="str">
            <v>TN</v>
          </cell>
          <cell r="F1189">
            <v>11564</v>
          </cell>
          <cell r="G1189">
            <v>35365170</v>
          </cell>
          <cell r="H1189">
            <v>17030</v>
          </cell>
          <cell r="I1189">
            <v>29833581</v>
          </cell>
          <cell r="J1189">
            <v>28594</v>
          </cell>
          <cell r="K1189">
            <v>65198751</v>
          </cell>
        </row>
        <row r="1190">
          <cell r="B1190">
            <v>1992</v>
          </cell>
          <cell r="E1190" t="str">
            <v>TX</v>
          </cell>
          <cell r="F1190">
            <v>33751</v>
          </cell>
          <cell r="G1190">
            <v>135079432</v>
          </cell>
          <cell r="H1190">
            <v>68591</v>
          </cell>
          <cell r="I1190">
            <v>124849289</v>
          </cell>
          <cell r="J1190">
            <v>102342</v>
          </cell>
          <cell r="K1190">
            <v>259928721</v>
          </cell>
        </row>
        <row r="1191">
          <cell r="B1191">
            <v>1992</v>
          </cell>
          <cell r="E1191" t="str">
            <v>UT</v>
          </cell>
          <cell r="F1191">
            <v>4339</v>
          </cell>
          <cell r="G1191">
            <v>14693336</v>
          </cell>
          <cell r="H1191">
            <v>14851</v>
          </cell>
          <cell r="I1191">
            <v>21756886</v>
          </cell>
          <cell r="J1191">
            <v>19190</v>
          </cell>
          <cell r="K1191">
            <v>36450222</v>
          </cell>
        </row>
        <row r="1192">
          <cell r="B1192">
            <v>1992</v>
          </cell>
          <cell r="E1192" t="str">
            <v>VT</v>
          </cell>
          <cell r="F1192">
            <v>1483</v>
          </cell>
          <cell r="G1192">
            <v>5289428</v>
          </cell>
          <cell r="H1192">
            <v>2971</v>
          </cell>
          <cell r="I1192">
            <v>5739612</v>
          </cell>
          <cell r="J1192">
            <v>4454</v>
          </cell>
          <cell r="K1192">
            <v>11029040</v>
          </cell>
        </row>
        <row r="1193">
          <cell r="B1193">
            <v>1992</v>
          </cell>
          <cell r="E1193" t="str">
            <v>VA</v>
          </cell>
          <cell r="F1193">
            <v>15292</v>
          </cell>
          <cell r="G1193">
            <v>54653927</v>
          </cell>
          <cell r="H1193">
            <v>26975</v>
          </cell>
          <cell r="I1193">
            <v>49589366</v>
          </cell>
          <cell r="J1193">
            <v>42267</v>
          </cell>
          <cell r="K1193">
            <v>104243293</v>
          </cell>
        </row>
        <row r="1194">
          <cell r="B1194">
            <v>1992</v>
          </cell>
          <cell r="E1194" t="str">
            <v>WA</v>
          </cell>
          <cell r="F1194">
            <v>13526</v>
          </cell>
          <cell r="G1194">
            <v>41218067</v>
          </cell>
          <cell r="H1194">
            <v>25595</v>
          </cell>
          <cell r="I1194">
            <v>48323572</v>
          </cell>
          <cell r="J1194">
            <v>39121</v>
          </cell>
          <cell r="K1194">
            <v>89541639</v>
          </cell>
        </row>
        <row r="1195">
          <cell r="B1195">
            <v>1992</v>
          </cell>
          <cell r="E1195" t="str">
            <v>WV</v>
          </cell>
          <cell r="F1195">
            <v>4133</v>
          </cell>
          <cell r="G1195">
            <v>14272385</v>
          </cell>
          <cell r="H1195">
            <v>7344</v>
          </cell>
          <cell r="I1195">
            <v>11944972</v>
          </cell>
          <cell r="J1195">
            <v>11477</v>
          </cell>
          <cell r="K1195">
            <v>26217357</v>
          </cell>
        </row>
        <row r="1196">
          <cell r="B1196">
            <v>1992</v>
          </cell>
          <cell r="E1196" t="str">
            <v>WI</v>
          </cell>
          <cell r="F1196">
            <v>14657</v>
          </cell>
          <cell r="G1196">
            <v>54796300</v>
          </cell>
          <cell r="H1196">
            <v>27004</v>
          </cell>
          <cell r="I1196">
            <v>71082294</v>
          </cell>
          <cell r="J1196">
            <v>41661</v>
          </cell>
          <cell r="K1196">
            <v>125878594</v>
          </cell>
        </row>
        <row r="1197">
          <cell r="B1197">
            <v>1992</v>
          </cell>
          <cell r="E1197" t="str">
            <v>WY</v>
          </cell>
          <cell r="F1197">
            <v>1639</v>
          </cell>
          <cell r="G1197">
            <v>4646771</v>
          </cell>
          <cell r="H1197">
            <v>3125</v>
          </cell>
          <cell r="I1197">
            <v>4892909</v>
          </cell>
          <cell r="J1197">
            <v>4764</v>
          </cell>
          <cell r="K1197">
            <v>9539680</v>
          </cell>
        </row>
        <row r="1198">
          <cell r="B1198">
            <v>1993</v>
          </cell>
          <cell r="E1198" t="str">
            <v>US</v>
          </cell>
          <cell r="F1198">
            <v>550529</v>
          </cell>
          <cell r="G1198">
            <v>2166165788</v>
          </cell>
          <cell r="H1198">
            <v>1017706</v>
          </cell>
          <cell r="I1198">
            <v>2246401164</v>
          </cell>
          <cell r="J1198">
            <v>1568235</v>
          </cell>
          <cell r="K1198">
            <v>4412566952</v>
          </cell>
        </row>
        <row r="1199">
          <cell r="B1199">
            <v>1993</v>
          </cell>
          <cell r="E1199" t="str">
            <v>AL</v>
          </cell>
          <cell r="F1199">
            <v>10954</v>
          </cell>
          <cell r="G1199">
            <v>38253569</v>
          </cell>
          <cell r="H1199">
            <v>20549</v>
          </cell>
          <cell r="I1199">
            <v>37828786</v>
          </cell>
          <cell r="J1199">
            <v>31503</v>
          </cell>
          <cell r="K1199">
            <v>76082355</v>
          </cell>
        </row>
        <row r="1200">
          <cell r="B1200">
            <v>1993</v>
          </cell>
          <cell r="E1200" t="str">
            <v>AK</v>
          </cell>
          <cell r="F1200">
            <v>1009</v>
          </cell>
          <cell r="G1200">
            <v>6143573</v>
          </cell>
          <cell r="H1200">
            <v>2401</v>
          </cell>
          <cell r="I1200">
            <v>7553860</v>
          </cell>
          <cell r="J1200">
            <v>3410</v>
          </cell>
          <cell r="K1200">
            <v>13697433</v>
          </cell>
        </row>
        <row r="1201">
          <cell r="B1201">
            <v>1993</v>
          </cell>
          <cell r="E1201" t="str">
            <v>AZ</v>
          </cell>
          <cell r="F1201">
            <v>9178</v>
          </cell>
          <cell r="G1201">
            <v>34464259</v>
          </cell>
          <cell r="H1201">
            <v>19462</v>
          </cell>
          <cell r="I1201">
            <v>39222795</v>
          </cell>
          <cell r="J1201">
            <v>28640</v>
          </cell>
          <cell r="K1201">
            <v>73687054</v>
          </cell>
        </row>
        <row r="1202">
          <cell r="B1202">
            <v>1993</v>
          </cell>
          <cell r="E1202" t="str">
            <v>AR</v>
          </cell>
          <cell r="F1202">
            <v>5404</v>
          </cell>
          <cell r="G1202">
            <v>20956003</v>
          </cell>
          <cell r="H1202">
            <v>9781</v>
          </cell>
          <cell r="I1202">
            <v>16575031</v>
          </cell>
          <cell r="J1202">
            <v>15185</v>
          </cell>
          <cell r="K1202">
            <v>37531034</v>
          </cell>
        </row>
        <row r="1203">
          <cell r="B1203">
            <v>1993</v>
          </cell>
          <cell r="E1203" t="str">
            <v>CA</v>
          </cell>
          <cell r="F1203">
            <v>55887</v>
          </cell>
          <cell r="G1203">
            <v>245641048</v>
          </cell>
          <cell r="H1203">
            <v>127314</v>
          </cell>
          <cell r="I1203">
            <v>401456991</v>
          </cell>
          <cell r="J1203">
            <v>183201</v>
          </cell>
          <cell r="K1203">
            <v>647098039</v>
          </cell>
        </row>
        <row r="1204">
          <cell r="B1204">
            <v>1993</v>
          </cell>
          <cell r="E1204" t="str">
            <v>CO</v>
          </cell>
          <cell r="F1204">
            <v>13567</v>
          </cell>
          <cell r="G1204">
            <v>61783649</v>
          </cell>
          <cell r="H1204">
            <v>16732</v>
          </cell>
          <cell r="I1204">
            <v>34369521</v>
          </cell>
          <cell r="J1204">
            <v>30299</v>
          </cell>
          <cell r="K1204">
            <v>96153170</v>
          </cell>
        </row>
        <row r="1205">
          <cell r="B1205">
            <v>1993</v>
          </cell>
          <cell r="E1205" t="str">
            <v>CT</v>
          </cell>
          <cell r="F1205">
            <v>5394</v>
          </cell>
          <cell r="G1205">
            <v>26974921</v>
          </cell>
          <cell r="H1205">
            <v>9413</v>
          </cell>
          <cell r="I1205">
            <v>27954383</v>
          </cell>
          <cell r="J1205">
            <v>14807</v>
          </cell>
          <cell r="K1205">
            <v>54929304</v>
          </cell>
        </row>
        <row r="1206">
          <cell r="B1206">
            <v>1993</v>
          </cell>
          <cell r="E1206" t="str">
            <v>DE</v>
          </cell>
          <cell r="F1206">
            <v>2239</v>
          </cell>
          <cell r="G1206">
            <v>8111470</v>
          </cell>
          <cell r="H1206">
            <v>4182</v>
          </cell>
          <cell r="I1206">
            <v>9882200</v>
          </cell>
          <cell r="J1206">
            <v>6421</v>
          </cell>
          <cell r="K1206">
            <v>17993670</v>
          </cell>
        </row>
        <row r="1207">
          <cell r="B1207">
            <v>1993</v>
          </cell>
          <cell r="E1207" t="str">
            <v>DC</v>
          </cell>
          <cell r="F1207">
            <v>580</v>
          </cell>
          <cell r="G1207">
            <v>2416282</v>
          </cell>
          <cell r="H1207">
            <v>946</v>
          </cell>
          <cell r="I1207">
            <v>2470845</v>
          </cell>
          <cell r="J1207">
            <v>1526</v>
          </cell>
          <cell r="K1207">
            <v>4887127</v>
          </cell>
        </row>
        <row r="1208">
          <cell r="B1208">
            <v>1993</v>
          </cell>
          <cell r="E1208" t="str">
            <v>FL</v>
          </cell>
          <cell r="F1208">
            <v>21323</v>
          </cell>
          <cell r="G1208">
            <v>74764885</v>
          </cell>
          <cell r="H1208">
            <v>37832</v>
          </cell>
          <cell r="I1208">
            <v>76863052</v>
          </cell>
          <cell r="J1208">
            <v>59155</v>
          </cell>
          <cell r="K1208">
            <v>151627937</v>
          </cell>
        </row>
        <row r="1209">
          <cell r="B1209">
            <v>1993</v>
          </cell>
          <cell r="E1209" t="str">
            <v>GA</v>
          </cell>
          <cell r="F1209">
            <v>13814</v>
          </cell>
          <cell r="G1209">
            <v>52504195</v>
          </cell>
          <cell r="H1209">
            <v>22320</v>
          </cell>
          <cell r="I1209">
            <v>38108422</v>
          </cell>
          <cell r="J1209">
            <v>36134</v>
          </cell>
          <cell r="K1209">
            <v>90612617</v>
          </cell>
        </row>
        <row r="1210">
          <cell r="B1210">
            <v>1993</v>
          </cell>
          <cell r="E1210" t="str">
            <v>HI</v>
          </cell>
          <cell r="F1210">
            <v>2755</v>
          </cell>
          <cell r="G1210">
            <v>12833230</v>
          </cell>
          <cell r="H1210">
            <v>4309</v>
          </cell>
          <cell r="I1210">
            <v>12646462</v>
          </cell>
          <cell r="J1210">
            <v>7064</v>
          </cell>
          <cell r="K1210">
            <v>25479692</v>
          </cell>
        </row>
        <row r="1211">
          <cell r="B1211">
            <v>1993</v>
          </cell>
          <cell r="E1211" t="str">
            <v>ID</v>
          </cell>
          <cell r="F1211">
            <v>2896</v>
          </cell>
          <cell r="G1211">
            <v>8101763</v>
          </cell>
          <cell r="H1211">
            <v>4991</v>
          </cell>
          <cell r="I1211">
            <v>7704798</v>
          </cell>
          <cell r="J1211">
            <v>7887</v>
          </cell>
          <cell r="K1211">
            <v>15806561</v>
          </cell>
        </row>
        <row r="1212">
          <cell r="B1212">
            <v>1993</v>
          </cell>
          <cell r="E1212" t="str">
            <v>IL</v>
          </cell>
          <cell r="F1212">
            <v>23163</v>
          </cell>
          <cell r="G1212">
            <v>80837803</v>
          </cell>
          <cell r="H1212">
            <v>43253</v>
          </cell>
          <cell r="I1212">
            <v>91399343</v>
          </cell>
          <cell r="J1212">
            <v>66416</v>
          </cell>
          <cell r="K1212">
            <v>172237146</v>
          </cell>
        </row>
        <row r="1213">
          <cell r="B1213">
            <v>1993</v>
          </cell>
          <cell r="E1213" t="str">
            <v>IN</v>
          </cell>
          <cell r="F1213">
            <v>13821</v>
          </cell>
          <cell r="G1213">
            <v>50031257</v>
          </cell>
          <cell r="H1213">
            <v>25102</v>
          </cell>
          <cell r="I1213">
            <v>75161100</v>
          </cell>
          <cell r="J1213">
            <v>38923</v>
          </cell>
          <cell r="K1213">
            <v>125192357</v>
          </cell>
        </row>
        <row r="1214">
          <cell r="B1214">
            <v>1993</v>
          </cell>
          <cell r="E1214" t="str">
            <v>IA</v>
          </cell>
          <cell r="F1214">
            <v>8571</v>
          </cell>
          <cell r="G1214">
            <v>39978427</v>
          </cell>
          <cell r="H1214">
            <v>18228</v>
          </cell>
          <cell r="I1214">
            <v>40121335</v>
          </cell>
          <cell r="J1214">
            <v>26799</v>
          </cell>
          <cell r="K1214">
            <v>80099762</v>
          </cell>
        </row>
        <row r="1215">
          <cell r="B1215">
            <v>1993</v>
          </cell>
          <cell r="E1215" t="str">
            <v>KS</v>
          </cell>
          <cell r="F1215">
            <v>7066</v>
          </cell>
          <cell r="G1215">
            <v>25406626</v>
          </cell>
          <cell r="H1215">
            <v>18646</v>
          </cell>
          <cell r="I1215">
            <v>29819506</v>
          </cell>
          <cell r="J1215">
            <v>25712</v>
          </cell>
          <cell r="K1215">
            <v>55226132</v>
          </cell>
        </row>
        <row r="1216">
          <cell r="B1216">
            <v>1993</v>
          </cell>
          <cell r="E1216" t="str">
            <v>KY</v>
          </cell>
          <cell r="F1216">
            <v>7316</v>
          </cell>
          <cell r="G1216">
            <v>30067744</v>
          </cell>
          <cell r="H1216">
            <v>17402</v>
          </cell>
          <cell r="I1216">
            <v>31752298</v>
          </cell>
          <cell r="J1216">
            <v>24718</v>
          </cell>
          <cell r="K1216">
            <v>61820042</v>
          </cell>
        </row>
        <row r="1217">
          <cell r="B1217">
            <v>1993</v>
          </cell>
          <cell r="E1217" t="str">
            <v>LA</v>
          </cell>
          <cell r="F1217">
            <v>10231</v>
          </cell>
          <cell r="G1217">
            <v>36214780</v>
          </cell>
          <cell r="H1217">
            <v>16838</v>
          </cell>
          <cell r="I1217">
            <v>27435884</v>
          </cell>
          <cell r="J1217">
            <v>27069</v>
          </cell>
          <cell r="K1217">
            <v>63650664</v>
          </cell>
        </row>
        <row r="1218">
          <cell r="B1218">
            <v>1993</v>
          </cell>
          <cell r="E1218" t="str">
            <v>ME</v>
          </cell>
          <cell r="F1218">
            <v>1245</v>
          </cell>
          <cell r="G1218">
            <v>4664065</v>
          </cell>
          <cell r="H1218">
            <v>4343</v>
          </cell>
          <cell r="I1218">
            <v>9104773</v>
          </cell>
          <cell r="J1218">
            <v>5588</v>
          </cell>
          <cell r="K1218">
            <v>13768838</v>
          </cell>
        </row>
        <row r="1219">
          <cell r="B1219">
            <v>1993</v>
          </cell>
          <cell r="E1219" t="str">
            <v>MD</v>
          </cell>
          <cell r="F1219">
            <v>10878</v>
          </cell>
          <cell r="G1219">
            <v>47971710</v>
          </cell>
          <cell r="H1219">
            <v>18240</v>
          </cell>
          <cell r="I1219">
            <v>45758271</v>
          </cell>
          <cell r="J1219">
            <v>29118</v>
          </cell>
          <cell r="K1219">
            <v>93729981</v>
          </cell>
        </row>
        <row r="1220">
          <cell r="B1220">
            <v>1993</v>
          </cell>
          <cell r="E1220" t="str">
            <v>MA</v>
          </cell>
          <cell r="F1220">
            <v>8793</v>
          </cell>
          <cell r="G1220">
            <v>31571580</v>
          </cell>
          <cell r="H1220">
            <v>14126</v>
          </cell>
          <cell r="I1220">
            <v>28934866</v>
          </cell>
          <cell r="J1220">
            <v>22919</v>
          </cell>
          <cell r="K1220">
            <v>60506446</v>
          </cell>
        </row>
        <row r="1221">
          <cell r="B1221">
            <v>1993</v>
          </cell>
          <cell r="E1221" t="str">
            <v>MI</v>
          </cell>
          <cell r="F1221">
            <v>26320</v>
          </cell>
          <cell r="G1221">
            <v>109664248</v>
          </cell>
          <cell r="H1221">
            <v>50854</v>
          </cell>
          <cell r="I1221">
            <v>108857232</v>
          </cell>
          <cell r="J1221">
            <v>77174</v>
          </cell>
          <cell r="K1221">
            <v>218521480</v>
          </cell>
        </row>
        <row r="1222">
          <cell r="B1222">
            <v>1993</v>
          </cell>
          <cell r="E1222" t="str">
            <v>MN</v>
          </cell>
          <cell r="F1222">
            <v>13144</v>
          </cell>
          <cell r="G1222">
            <v>54458129</v>
          </cell>
          <cell r="H1222">
            <v>22202</v>
          </cell>
          <cell r="I1222">
            <v>48168142</v>
          </cell>
          <cell r="J1222">
            <v>35346</v>
          </cell>
          <cell r="K1222">
            <v>102626271</v>
          </cell>
        </row>
        <row r="1223">
          <cell r="B1223">
            <v>1993</v>
          </cell>
          <cell r="E1223" t="str">
            <v>MS</v>
          </cell>
          <cell r="F1223">
            <v>7896</v>
          </cell>
          <cell r="G1223">
            <v>27383020</v>
          </cell>
          <cell r="H1223">
            <v>11848</v>
          </cell>
          <cell r="I1223">
            <v>20642379</v>
          </cell>
          <cell r="J1223">
            <v>19744</v>
          </cell>
          <cell r="K1223">
            <v>48025399</v>
          </cell>
        </row>
        <row r="1224">
          <cell r="B1224">
            <v>1993</v>
          </cell>
          <cell r="E1224" t="str">
            <v>MO</v>
          </cell>
          <cell r="F1224">
            <v>10874</v>
          </cell>
          <cell r="G1224">
            <v>37834620</v>
          </cell>
          <cell r="H1224">
            <v>17307</v>
          </cell>
          <cell r="I1224">
            <v>31690528</v>
          </cell>
          <cell r="J1224">
            <v>28181</v>
          </cell>
          <cell r="K1224">
            <v>69525148</v>
          </cell>
        </row>
        <row r="1225">
          <cell r="B1225">
            <v>1993</v>
          </cell>
          <cell r="E1225" t="str">
            <v>MT</v>
          </cell>
          <cell r="F1225">
            <v>2247</v>
          </cell>
          <cell r="G1225">
            <v>7646948</v>
          </cell>
          <cell r="H1225">
            <v>4451</v>
          </cell>
          <cell r="I1225">
            <v>6811759</v>
          </cell>
          <cell r="J1225">
            <v>6698</v>
          </cell>
          <cell r="K1225">
            <v>14458707</v>
          </cell>
        </row>
        <row r="1226">
          <cell r="B1226">
            <v>1993</v>
          </cell>
          <cell r="E1226" t="str">
            <v>NE</v>
          </cell>
          <cell r="F1226">
            <v>3886</v>
          </cell>
          <cell r="G1226">
            <v>12236207</v>
          </cell>
          <cell r="H1226">
            <v>8511</v>
          </cell>
          <cell r="I1226">
            <v>14602217</v>
          </cell>
          <cell r="J1226">
            <v>12397</v>
          </cell>
          <cell r="K1226">
            <v>26838424</v>
          </cell>
        </row>
        <row r="1227">
          <cell r="B1227">
            <v>1993</v>
          </cell>
          <cell r="E1227" t="str">
            <v>NV</v>
          </cell>
          <cell r="F1227">
            <v>1626</v>
          </cell>
          <cell r="G1227">
            <v>5302980</v>
          </cell>
          <cell r="H1227">
            <v>4359</v>
          </cell>
          <cell r="I1227">
            <v>8910012</v>
          </cell>
          <cell r="J1227">
            <v>5985</v>
          </cell>
          <cell r="K1227">
            <v>14212992</v>
          </cell>
        </row>
        <row r="1228">
          <cell r="B1228">
            <v>1993</v>
          </cell>
          <cell r="E1228" t="str">
            <v>NH</v>
          </cell>
          <cell r="F1228">
            <v>1776</v>
          </cell>
          <cell r="G1228">
            <v>6276769</v>
          </cell>
          <cell r="H1228">
            <v>3426</v>
          </cell>
          <cell r="I1228">
            <v>6606829</v>
          </cell>
          <cell r="J1228">
            <v>5202</v>
          </cell>
          <cell r="K1228">
            <v>12883598</v>
          </cell>
        </row>
        <row r="1229">
          <cell r="B1229">
            <v>1993</v>
          </cell>
          <cell r="E1229" t="str">
            <v>NJ</v>
          </cell>
          <cell r="F1229">
            <v>10589</v>
          </cell>
          <cell r="G1229">
            <v>55866125</v>
          </cell>
          <cell r="H1229">
            <v>25689</v>
          </cell>
          <cell r="I1229">
            <v>67744276</v>
          </cell>
          <cell r="J1229">
            <v>36278</v>
          </cell>
          <cell r="K1229">
            <v>123610401</v>
          </cell>
        </row>
        <row r="1230">
          <cell r="B1230">
            <v>1993</v>
          </cell>
          <cell r="E1230" t="str">
            <v>NM</v>
          </cell>
          <cell r="F1230">
            <v>5546</v>
          </cell>
          <cell r="G1230">
            <v>13408590</v>
          </cell>
          <cell r="H1230">
            <v>13713</v>
          </cell>
          <cell r="I1230">
            <v>27057439</v>
          </cell>
          <cell r="J1230">
            <v>19259</v>
          </cell>
          <cell r="K1230">
            <v>40466029</v>
          </cell>
        </row>
        <row r="1231">
          <cell r="B1231">
            <v>1993</v>
          </cell>
          <cell r="E1231" t="str">
            <v>NY</v>
          </cell>
          <cell r="F1231">
            <v>25075</v>
          </cell>
          <cell r="G1231">
            <v>127235650</v>
          </cell>
          <cell r="H1231">
            <v>39797</v>
          </cell>
          <cell r="I1231">
            <v>106776559</v>
          </cell>
          <cell r="J1231">
            <v>64872</v>
          </cell>
          <cell r="K1231">
            <v>234012209</v>
          </cell>
        </row>
        <row r="1232">
          <cell r="B1232">
            <v>1993</v>
          </cell>
          <cell r="E1232" t="str">
            <v>NC</v>
          </cell>
          <cell r="F1232">
            <v>21747</v>
          </cell>
          <cell r="G1232">
            <v>73724956</v>
          </cell>
          <cell r="H1232">
            <v>30594</v>
          </cell>
          <cell r="I1232">
            <v>60183504</v>
          </cell>
          <cell r="J1232">
            <v>52341</v>
          </cell>
          <cell r="K1232">
            <v>133908460</v>
          </cell>
        </row>
        <row r="1233">
          <cell r="B1233">
            <v>1993</v>
          </cell>
          <cell r="E1233" t="str">
            <v>ND</v>
          </cell>
          <cell r="F1233">
            <v>2505</v>
          </cell>
          <cell r="G1233">
            <v>8315321</v>
          </cell>
          <cell r="H1233">
            <v>4172</v>
          </cell>
          <cell r="I1233">
            <v>6858066</v>
          </cell>
          <cell r="J1233">
            <v>6677</v>
          </cell>
          <cell r="K1233">
            <v>15173387</v>
          </cell>
        </row>
        <row r="1234">
          <cell r="B1234">
            <v>1993</v>
          </cell>
          <cell r="E1234" t="str">
            <v>OH</v>
          </cell>
          <cell r="F1234">
            <v>24129</v>
          </cell>
          <cell r="G1234">
            <v>85367726</v>
          </cell>
          <cell r="H1234">
            <v>47220</v>
          </cell>
          <cell r="I1234">
            <v>89735168</v>
          </cell>
          <cell r="J1234">
            <v>71349</v>
          </cell>
          <cell r="K1234">
            <v>175102894</v>
          </cell>
        </row>
        <row r="1235">
          <cell r="B1235">
            <v>1993</v>
          </cell>
          <cell r="E1235" t="str">
            <v>OK</v>
          </cell>
          <cell r="F1235">
            <v>7001</v>
          </cell>
          <cell r="G1235">
            <v>24098664</v>
          </cell>
          <cell r="H1235">
            <v>15517</v>
          </cell>
          <cell r="I1235">
            <v>24180004</v>
          </cell>
          <cell r="J1235">
            <v>22518</v>
          </cell>
          <cell r="K1235">
            <v>48278668</v>
          </cell>
        </row>
        <row r="1236">
          <cell r="B1236">
            <v>1993</v>
          </cell>
          <cell r="E1236" t="str">
            <v>OR</v>
          </cell>
          <cell r="F1236">
            <v>9060</v>
          </cell>
          <cell r="G1236">
            <v>40662506</v>
          </cell>
          <cell r="H1236">
            <v>10589</v>
          </cell>
          <cell r="I1236">
            <v>21798759</v>
          </cell>
          <cell r="J1236">
            <v>19649</v>
          </cell>
          <cell r="K1236">
            <v>62461265</v>
          </cell>
        </row>
        <row r="1237">
          <cell r="B1237">
            <v>1993</v>
          </cell>
          <cell r="E1237" t="str">
            <v>PA</v>
          </cell>
          <cell r="F1237">
            <v>21852</v>
          </cell>
          <cell r="G1237">
            <v>94710033</v>
          </cell>
          <cell r="H1237">
            <v>35847</v>
          </cell>
          <cell r="I1237">
            <v>79567319</v>
          </cell>
          <cell r="J1237">
            <v>57699</v>
          </cell>
          <cell r="K1237">
            <v>174277352</v>
          </cell>
        </row>
        <row r="1238">
          <cell r="B1238">
            <v>1993</v>
          </cell>
          <cell r="E1238" t="str">
            <v>RI</v>
          </cell>
          <cell r="F1238">
            <v>2646</v>
          </cell>
          <cell r="G1238">
            <v>9392966</v>
          </cell>
          <cell r="H1238">
            <v>3116</v>
          </cell>
          <cell r="I1238">
            <v>5984716</v>
          </cell>
          <cell r="J1238">
            <v>5762</v>
          </cell>
          <cell r="K1238">
            <v>15377682</v>
          </cell>
        </row>
        <row r="1239">
          <cell r="B1239">
            <v>1993</v>
          </cell>
          <cell r="E1239" t="str">
            <v>SC</v>
          </cell>
          <cell r="F1239">
            <v>10492</v>
          </cell>
          <cell r="G1239">
            <v>32729140</v>
          </cell>
          <cell r="H1239">
            <v>14396</v>
          </cell>
          <cell r="I1239">
            <v>24487864</v>
          </cell>
          <cell r="J1239">
            <v>24888</v>
          </cell>
          <cell r="K1239">
            <v>57217004</v>
          </cell>
        </row>
        <row r="1240">
          <cell r="B1240">
            <v>1993</v>
          </cell>
          <cell r="E1240" t="str">
            <v>SD</v>
          </cell>
          <cell r="F1240">
            <v>1627</v>
          </cell>
          <cell r="G1240">
            <v>6091660</v>
          </cell>
          <cell r="H1240">
            <v>2852</v>
          </cell>
          <cell r="I1240">
            <v>4749034</v>
          </cell>
          <cell r="J1240">
            <v>4479</v>
          </cell>
          <cell r="K1240">
            <v>10840694</v>
          </cell>
        </row>
        <row r="1241">
          <cell r="B1241">
            <v>1993</v>
          </cell>
          <cell r="E1241" t="str">
            <v>TN</v>
          </cell>
          <cell r="F1241">
            <v>11953</v>
          </cell>
          <cell r="G1241">
            <v>37062409</v>
          </cell>
          <cell r="H1241">
            <v>18180</v>
          </cell>
          <cell r="I1241">
            <v>32263155</v>
          </cell>
          <cell r="J1241">
            <v>30133</v>
          </cell>
          <cell r="K1241">
            <v>69325564</v>
          </cell>
        </row>
        <row r="1242">
          <cell r="B1242">
            <v>1993</v>
          </cell>
          <cell r="E1242" t="str">
            <v>TX</v>
          </cell>
          <cell r="F1242">
            <v>35571</v>
          </cell>
          <cell r="G1242">
            <v>148369300</v>
          </cell>
          <cell r="H1242">
            <v>71691</v>
          </cell>
          <cell r="I1242">
            <v>139710159</v>
          </cell>
          <cell r="J1242">
            <v>107262</v>
          </cell>
          <cell r="K1242">
            <v>288079459</v>
          </cell>
        </row>
        <row r="1243">
          <cell r="B1243">
            <v>1993</v>
          </cell>
          <cell r="E1243" t="str">
            <v>UT</v>
          </cell>
          <cell r="F1243">
            <v>5528</v>
          </cell>
          <cell r="G1243">
            <v>17158594</v>
          </cell>
          <cell r="H1243">
            <v>15364</v>
          </cell>
          <cell r="I1243">
            <v>23829224</v>
          </cell>
          <cell r="J1243">
            <v>20892</v>
          </cell>
          <cell r="K1243">
            <v>40987818</v>
          </cell>
        </row>
        <row r="1244">
          <cell r="B1244">
            <v>1993</v>
          </cell>
          <cell r="E1244" t="str">
            <v>VT</v>
          </cell>
          <cell r="F1244">
            <v>1664</v>
          </cell>
          <cell r="G1244">
            <v>5249259</v>
          </cell>
          <cell r="H1244">
            <v>2740</v>
          </cell>
          <cell r="I1244">
            <v>5368665</v>
          </cell>
          <cell r="J1244">
            <v>4404</v>
          </cell>
          <cell r="K1244">
            <v>10617924</v>
          </cell>
        </row>
        <row r="1245">
          <cell r="B1245">
            <v>1993</v>
          </cell>
          <cell r="E1245" t="str">
            <v>VA</v>
          </cell>
          <cell r="F1245">
            <v>16043</v>
          </cell>
          <cell r="G1245">
            <v>58297632</v>
          </cell>
          <cell r="H1245">
            <v>27073</v>
          </cell>
          <cell r="I1245">
            <v>50706586</v>
          </cell>
          <cell r="J1245">
            <v>43116</v>
          </cell>
          <cell r="K1245">
            <v>109004218</v>
          </cell>
        </row>
        <row r="1246">
          <cell r="B1246">
            <v>1993</v>
          </cell>
          <cell r="E1246" t="str">
            <v>WA</v>
          </cell>
          <cell r="F1246">
            <v>12145</v>
          </cell>
          <cell r="G1246">
            <v>49231395</v>
          </cell>
          <cell r="H1246">
            <v>22784</v>
          </cell>
          <cell r="I1246">
            <v>54622931</v>
          </cell>
          <cell r="J1246">
            <v>34929</v>
          </cell>
          <cell r="K1246">
            <v>103854326</v>
          </cell>
        </row>
        <row r="1247">
          <cell r="B1247">
            <v>1993</v>
          </cell>
          <cell r="E1247" t="str">
            <v>WV</v>
          </cell>
          <cell r="F1247">
            <v>3928</v>
          </cell>
          <cell r="G1247">
            <v>14172811</v>
          </cell>
          <cell r="H1247">
            <v>7507</v>
          </cell>
          <cell r="I1247">
            <v>12595779</v>
          </cell>
          <cell r="J1247">
            <v>11435</v>
          </cell>
          <cell r="K1247">
            <v>26768590</v>
          </cell>
        </row>
        <row r="1248">
          <cell r="B1248">
            <v>1993</v>
          </cell>
          <cell r="E1248" t="str">
            <v>WI</v>
          </cell>
          <cell r="F1248">
            <v>15886</v>
          </cell>
          <cell r="G1248">
            <v>59708700</v>
          </cell>
          <cell r="H1248">
            <v>26339</v>
          </cell>
          <cell r="I1248">
            <v>64677165</v>
          </cell>
          <cell r="J1248">
            <v>42225</v>
          </cell>
          <cell r="K1248">
            <v>124385865</v>
          </cell>
        </row>
        <row r="1249">
          <cell r="B1249">
            <v>1993</v>
          </cell>
          <cell r="E1249" t="str">
            <v>WY</v>
          </cell>
          <cell r="F1249">
            <v>1689</v>
          </cell>
          <cell r="G1249">
            <v>4816593</v>
          </cell>
          <cell r="H1249">
            <v>3158</v>
          </cell>
          <cell r="I1249">
            <v>5091174</v>
          </cell>
          <cell r="J1249">
            <v>4847</v>
          </cell>
          <cell r="K1249">
            <v>9907767</v>
          </cell>
        </row>
        <row r="1250">
          <cell r="B1250">
            <v>1994</v>
          </cell>
          <cell r="E1250" t="str">
            <v>US</v>
          </cell>
          <cell r="F1250">
            <v>565986</v>
          </cell>
          <cell r="G1250">
            <v>2271944514</v>
          </cell>
          <cell r="H1250">
            <v>1020677</v>
          </cell>
          <cell r="I1250">
            <v>2260827924</v>
          </cell>
          <cell r="J1250">
            <v>1586663</v>
          </cell>
          <cell r="K1250">
            <v>4532772438</v>
          </cell>
        </row>
        <row r="1251">
          <cell r="B1251">
            <v>1994</v>
          </cell>
          <cell r="E1251" t="str">
            <v>AL</v>
          </cell>
          <cell r="F1251">
            <v>10694</v>
          </cell>
          <cell r="G1251">
            <v>39472547</v>
          </cell>
          <cell r="H1251">
            <v>21546</v>
          </cell>
          <cell r="I1251">
            <v>39647582</v>
          </cell>
          <cell r="J1251">
            <v>32240</v>
          </cell>
          <cell r="K1251">
            <v>79120129</v>
          </cell>
        </row>
        <row r="1252">
          <cell r="B1252">
            <v>1994</v>
          </cell>
          <cell r="E1252" t="str">
            <v>AK</v>
          </cell>
          <cell r="F1252">
            <v>1138</v>
          </cell>
          <cell r="G1252">
            <v>6342827</v>
          </cell>
          <cell r="H1252">
            <v>2805</v>
          </cell>
          <cell r="I1252">
            <v>7887195</v>
          </cell>
          <cell r="J1252">
            <v>3943</v>
          </cell>
          <cell r="K1252">
            <v>14230022</v>
          </cell>
        </row>
        <row r="1253">
          <cell r="B1253">
            <v>1994</v>
          </cell>
          <cell r="E1253" t="str">
            <v>AZ</v>
          </cell>
          <cell r="F1253">
            <v>9028</v>
          </cell>
          <cell r="G1253">
            <v>37412821</v>
          </cell>
          <cell r="H1253">
            <v>19468</v>
          </cell>
          <cell r="I1253">
            <v>42508171</v>
          </cell>
          <cell r="J1253">
            <v>28496</v>
          </cell>
          <cell r="K1253">
            <v>79920992</v>
          </cell>
        </row>
        <row r="1254">
          <cell r="B1254">
            <v>1994</v>
          </cell>
          <cell r="E1254" t="str">
            <v>AR</v>
          </cell>
          <cell r="F1254">
            <v>5661</v>
          </cell>
          <cell r="G1254">
            <v>26790681</v>
          </cell>
          <cell r="H1254">
            <v>11796</v>
          </cell>
          <cell r="I1254">
            <v>22939197</v>
          </cell>
          <cell r="J1254">
            <v>17457</v>
          </cell>
          <cell r="K1254">
            <v>49729878</v>
          </cell>
        </row>
        <row r="1255">
          <cell r="B1255">
            <v>1994</v>
          </cell>
          <cell r="E1255" t="str">
            <v>CA</v>
          </cell>
          <cell r="F1255">
            <v>55862</v>
          </cell>
          <cell r="G1255">
            <v>247733242</v>
          </cell>
          <cell r="H1255">
            <v>112153</v>
          </cell>
          <cell r="I1255">
            <v>313528301</v>
          </cell>
          <cell r="J1255">
            <v>168015</v>
          </cell>
          <cell r="K1255">
            <v>561261543</v>
          </cell>
        </row>
        <row r="1256">
          <cell r="B1256">
            <v>1994</v>
          </cell>
          <cell r="E1256" t="str">
            <v>CO</v>
          </cell>
          <cell r="F1256">
            <v>12991</v>
          </cell>
          <cell r="G1256">
            <v>59102682</v>
          </cell>
          <cell r="H1256">
            <v>17233</v>
          </cell>
          <cell r="I1256">
            <v>39498549</v>
          </cell>
          <cell r="J1256">
            <v>30224</v>
          </cell>
          <cell r="K1256">
            <v>98601231</v>
          </cell>
        </row>
        <row r="1257">
          <cell r="B1257">
            <v>1994</v>
          </cell>
          <cell r="E1257" t="str">
            <v>CT</v>
          </cell>
          <cell r="F1257">
            <v>5390</v>
          </cell>
          <cell r="G1257">
            <v>27183669</v>
          </cell>
          <cell r="H1257">
            <v>9594</v>
          </cell>
          <cell r="I1257">
            <v>27901470</v>
          </cell>
          <cell r="J1257">
            <v>14984</v>
          </cell>
          <cell r="K1257">
            <v>55085139</v>
          </cell>
        </row>
        <row r="1258">
          <cell r="B1258">
            <v>1994</v>
          </cell>
          <cell r="E1258" t="str">
            <v>DE</v>
          </cell>
          <cell r="F1258">
            <v>2280</v>
          </cell>
          <cell r="G1258">
            <v>8450758</v>
          </cell>
          <cell r="H1258">
            <v>3961</v>
          </cell>
          <cell r="I1258">
            <v>10257164</v>
          </cell>
          <cell r="J1258">
            <v>6241</v>
          </cell>
          <cell r="K1258">
            <v>18707922</v>
          </cell>
        </row>
        <row r="1259">
          <cell r="B1259">
            <v>1994</v>
          </cell>
          <cell r="E1259" t="str">
            <v>DC</v>
          </cell>
          <cell r="F1259">
            <v>580</v>
          </cell>
          <cell r="G1259">
            <v>2416282</v>
          </cell>
          <cell r="H1259">
            <v>604</v>
          </cell>
          <cell r="I1259">
            <v>1991291</v>
          </cell>
          <cell r="J1259">
            <v>1184</v>
          </cell>
          <cell r="K1259">
            <v>4407573</v>
          </cell>
        </row>
        <row r="1260">
          <cell r="B1260">
            <v>1994</v>
          </cell>
          <cell r="E1260" t="str">
            <v>FL</v>
          </cell>
          <cell r="F1260">
            <v>21346</v>
          </cell>
          <cell r="G1260">
            <v>75331618</v>
          </cell>
          <cell r="H1260">
            <v>39100</v>
          </cell>
          <cell r="I1260">
            <v>76803218</v>
          </cell>
          <cell r="J1260">
            <v>60446</v>
          </cell>
          <cell r="K1260">
            <v>152134836</v>
          </cell>
        </row>
        <row r="1261">
          <cell r="B1261">
            <v>1994</v>
          </cell>
          <cell r="E1261" t="str">
            <v>GA</v>
          </cell>
          <cell r="F1261">
            <v>13644</v>
          </cell>
          <cell r="G1261">
            <v>54340278</v>
          </cell>
          <cell r="H1261">
            <v>22316</v>
          </cell>
          <cell r="I1261">
            <v>39403132</v>
          </cell>
          <cell r="J1261">
            <v>35960</v>
          </cell>
          <cell r="K1261">
            <v>93743410</v>
          </cell>
        </row>
        <row r="1262">
          <cell r="B1262">
            <v>1994</v>
          </cell>
          <cell r="E1262" t="str">
            <v>HI</v>
          </cell>
          <cell r="F1262">
            <v>2755</v>
          </cell>
          <cell r="G1262">
            <v>12833230</v>
          </cell>
          <cell r="H1262">
            <v>4309</v>
          </cell>
          <cell r="I1262">
            <v>12646462</v>
          </cell>
          <cell r="J1262">
            <v>7064</v>
          </cell>
          <cell r="K1262">
            <v>25479692</v>
          </cell>
        </row>
        <row r="1263">
          <cell r="B1263">
            <v>1994</v>
          </cell>
          <cell r="E1263" t="str">
            <v>ID</v>
          </cell>
          <cell r="F1263">
            <v>2948</v>
          </cell>
          <cell r="G1263">
            <v>9662807</v>
          </cell>
          <cell r="H1263">
            <v>4955</v>
          </cell>
          <cell r="I1263">
            <v>7930768</v>
          </cell>
          <cell r="J1263">
            <v>7903</v>
          </cell>
          <cell r="K1263">
            <v>17593575</v>
          </cell>
        </row>
        <row r="1264">
          <cell r="B1264">
            <v>1994</v>
          </cell>
          <cell r="E1264" t="str">
            <v>IL</v>
          </cell>
          <cell r="F1264">
            <v>23748</v>
          </cell>
          <cell r="G1264">
            <v>85080827</v>
          </cell>
          <cell r="H1264">
            <v>43819</v>
          </cell>
          <cell r="I1264">
            <v>96211307</v>
          </cell>
          <cell r="J1264">
            <v>67567</v>
          </cell>
          <cell r="K1264">
            <v>181292134</v>
          </cell>
        </row>
        <row r="1265">
          <cell r="B1265">
            <v>1994</v>
          </cell>
          <cell r="E1265" t="str">
            <v>IN</v>
          </cell>
          <cell r="F1265">
            <v>17762</v>
          </cell>
          <cell r="G1265">
            <v>57885267</v>
          </cell>
          <cell r="H1265">
            <v>24808</v>
          </cell>
          <cell r="I1265">
            <v>78291056</v>
          </cell>
          <cell r="J1265">
            <v>42570</v>
          </cell>
          <cell r="K1265">
            <v>136176323</v>
          </cell>
        </row>
        <row r="1266">
          <cell r="B1266">
            <v>1994</v>
          </cell>
          <cell r="E1266" t="str">
            <v>IA</v>
          </cell>
          <cell r="F1266">
            <v>8585</v>
          </cell>
          <cell r="G1266">
            <v>38554265</v>
          </cell>
          <cell r="H1266">
            <v>18785</v>
          </cell>
          <cell r="I1266">
            <v>42309578</v>
          </cell>
          <cell r="J1266">
            <v>27370</v>
          </cell>
          <cell r="K1266">
            <v>80863843</v>
          </cell>
        </row>
        <row r="1267">
          <cell r="B1267">
            <v>1994</v>
          </cell>
          <cell r="E1267" t="str">
            <v>KS</v>
          </cell>
          <cell r="F1267">
            <v>7191</v>
          </cell>
          <cell r="G1267">
            <v>25436327</v>
          </cell>
          <cell r="H1267">
            <v>18956</v>
          </cell>
          <cell r="I1267">
            <v>30234498</v>
          </cell>
          <cell r="J1267">
            <v>26147</v>
          </cell>
          <cell r="K1267">
            <v>55670825</v>
          </cell>
        </row>
        <row r="1268">
          <cell r="B1268">
            <v>1994</v>
          </cell>
          <cell r="E1268" t="str">
            <v>KY</v>
          </cell>
          <cell r="F1268">
            <v>7658</v>
          </cell>
          <cell r="G1268">
            <v>30082586</v>
          </cell>
          <cell r="H1268">
            <v>17866</v>
          </cell>
          <cell r="I1268">
            <v>34529705</v>
          </cell>
          <cell r="J1268">
            <v>25524</v>
          </cell>
          <cell r="K1268">
            <v>64612291</v>
          </cell>
        </row>
        <row r="1269">
          <cell r="B1269">
            <v>1994</v>
          </cell>
          <cell r="E1269" t="str">
            <v>LA</v>
          </cell>
          <cell r="F1269">
            <v>10168</v>
          </cell>
          <cell r="G1269">
            <v>36934153</v>
          </cell>
          <cell r="H1269">
            <v>18032</v>
          </cell>
          <cell r="I1269">
            <v>29839991</v>
          </cell>
          <cell r="J1269">
            <v>28200</v>
          </cell>
          <cell r="K1269">
            <v>66774144</v>
          </cell>
        </row>
        <row r="1270">
          <cell r="B1270">
            <v>1994</v>
          </cell>
          <cell r="E1270" t="str">
            <v>ME</v>
          </cell>
          <cell r="F1270">
            <v>1221</v>
          </cell>
          <cell r="G1270">
            <v>4528514</v>
          </cell>
          <cell r="H1270">
            <v>4282</v>
          </cell>
          <cell r="I1270">
            <v>9224504</v>
          </cell>
          <cell r="J1270">
            <v>5503</v>
          </cell>
          <cell r="K1270">
            <v>13753018</v>
          </cell>
        </row>
        <row r="1271">
          <cell r="B1271">
            <v>1994</v>
          </cell>
          <cell r="E1271" t="str">
            <v>MD</v>
          </cell>
          <cell r="F1271">
            <v>10505</v>
          </cell>
          <cell r="G1271">
            <v>46145694</v>
          </cell>
          <cell r="H1271">
            <v>17820</v>
          </cell>
          <cell r="I1271">
            <v>46293937</v>
          </cell>
          <cell r="J1271">
            <v>28325</v>
          </cell>
          <cell r="K1271">
            <v>92439631</v>
          </cell>
        </row>
        <row r="1272">
          <cell r="B1272">
            <v>1994</v>
          </cell>
          <cell r="E1272" t="str">
            <v>MA</v>
          </cell>
          <cell r="F1272">
            <v>8688</v>
          </cell>
          <cell r="G1272">
            <v>32808729</v>
          </cell>
          <cell r="H1272">
            <v>14606</v>
          </cell>
          <cell r="I1272">
            <v>31900823</v>
          </cell>
          <cell r="J1272">
            <v>23294</v>
          </cell>
          <cell r="K1272">
            <v>64709552</v>
          </cell>
        </row>
        <row r="1273">
          <cell r="B1273">
            <v>1994</v>
          </cell>
          <cell r="E1273" t="str">
            <v>MI</v>
          </cell>
          <cell r="F1273">
            <v>23597</v>
          </cell>
          <cell r="G1273">
            <v>113672972</v>
          </cell>
          <cell r="H1273">
            <v>47029</v>
          </cell>
          <cell r="I1273">
            <v>109028067</v>
          </cell>
          <cell r="J1273">
            <v>70626</v>
          </cell>
          <cell r="K1273">
            <v>222701039</v>
          </cell>
        </row>
        <row r="1274">
          <cell r="B1274">
            <v>1994</v>
          </cell>
          <cell r="E1274" t="str">
            <v>MN</v>
          </cell>
          <cell r="F1274">
            <v>14379</v>
          </cell>
          <cell r="G1274">
            <v>57751558</v>
          </cell>
          <cell r="H1274">
            <v>25364</v>
          </cell>
          <cell r="I1274">
            <v>52596730</v>
          </cell>
          <cell r="J1274">
            <v>39743</v>
          </cell>
          <cell r="K1274">
            <v>110348288</v>
          </cell>
        </row>
        <row r="1275">
          <cell r="B1275">
            <v>1994</v>
          </cell>
          <cell r="E1275" t="str">
            <v>MS</v>
          </cell>
          <cell r="F1275">
            <v>8088</v>
          </cell>
          <cell r="G1275">
            <v>28391037</v>
          </cell>
          <cell r="H1275">
            <v>11756</v>
          </cell>
          <cell r="I1275">
            <v>21935591</v>
          </cell>
          <cell r="J1275">
            <v>19844</v>
          </cell>
          <cell r="K1275">
            <v>50326628</v>
          </cell>
        </row>
        <row r="1276">
          <cell r="B1276">
            <v>1994</v>
          </cell>
          <cell r="E1276" t="str">
            <v>MO</v>
          </cell>
          <cell r="F1276">
            <v>10787</v>
          </cell>
          <cell r="G1276">
            <v>40629218</v>
          </cell>
          <cell r="H1276">
            <v>17875</v>
          </cell>
          <cell r="I1276">
            <v>33711406</v>
          </cell>
          <cell r="J1276">
            <v>28662</v>
          </cell>
          <cell r="K1276">
            <v>74340624</v>
          </cell>
        </row>
        <row r="1277">
          <cell r="B1277">
            <v>1994</v>
          </cell>
          <cell r="E1277" t="str">
            <v>MT</v>
          </cell>
          <cell r="F1277">
            <v>2013</v>
          </cell>
          <cell r="G1277">
            <v>7174238</v>
          </cell>
          <cell r="H1277">
            <v>3870</v>
          </cell>
          <cell r="I1277">
            <v>7241863</v>
          </cell>
          <cell r="J1277">
            <v>5883</v>
          </cell>
          <cell r="K1277">
            <v>14416101</v>
          </cell>
        </row>
        <row r="1278">
          <cell r="B1278">
            <v>1994</v>
          </cell>
          <cell r="E1278" t="str">
            <v>NE</v>
          </cell>
          <cell r="F1278">
            <v>3843</v>
          </cell>
          <cell r="G1278">
            <v>12086364</v>
          </cell>
          <cell r="H1278">
            <v>8556</v>
          </cell>
          <cell r="I1278">
            <v>14837472</v>
          </cell>
          <cell r="J1278">
            <v>12399</v>
          </cell>
          <cell r="K1278">
            <v>26923836</v>
          </cell>
        </row>
        <row r="1279">
          <cell r="B1279">
            <v>1994</v>
          </cell>
          <cell r="E1279" t="str">
            <v>NV</v>
          </cell>
          <cell r="F1279">
            <v>1626</v>
          </cell>
          <cell r="G1279">
            <v>5302980</v>
          </cell>
          <cell r="H1279">
            <v>4359</v>
          </cell>
          <cell r="I1279">
            <v>8910012</v>
          </cell>
          <cell r="J1279">
            <v>5985</v>
          </cell>
          <cell r="K1279">
            <v>14212992</v>
          </cell>
        </row>
        <row r="1280">
          <cell r="B1280">
            <v>1994</v>
          </cell>
          <cell r="E1280" t="str">
            <v>NH</v>
          </cell>
          <cell r="F1280">
            <v>1739</v>
          </cell>
          <cell r="G1280">
            <v>6460310</v>
          </cell>
          <cell r="H1280">
            <v>3595</v>
          </cell>
          <cell r="I1280">
            <v>7018055</v>
          </cell>
          <cell r="J1280">
            <v>5334</v>
          </cell>
          <cell r="K1280">
            <v>13478365</v>
          </cell>
        </row>
        <row r="1281">
          <cell r="B1281">
            <v>1994</v>
          </cell>
          <cell r="E1281" t="str">
            <v>NJ</v>
          </cell>
          <cell r="F1281">
            <v>12745</v>
          </cell>
          <cell r="G1281">
            <v>65303699</v>
          </cell>
          <cell r="H1281">
            <v>26886</v>
          </cell>
          <cell r="I1281">
            <v>76174180</v>
          </cell>
          <cell r="J1281">
            <v>39631</v>
          </cell>
          <cell r="K1281">
            <v>141477879</v>
          </cell>
        </row>
        <row r="1282">
          <cell r="B1282">
            <v>1994</v>
          </cell>
          <cell r="E1282" t="str">
            <v>NM</v>
          </cell>
          <cell r="F1282">
            <v>5181</v>
          </cell>
          <cell r="G1282">
            <v>13204122</v>
          </cell>
          <cell r="H1282">
            <v>12817</v>
          </cell>
          <cell r="I1282">
            <v>25722102</v>
          </cell>
          <cell r="J1282">
            <v>17998</v>
          </cell>
          <cell r="K1282">
            <v>38926224</v>
          </cell>
        </row>
        <row r="1283">
          <cell r="B1283">
            <v>1994</v>
          </cell>
          <cell r="E1283" t="str">
            <v>NY</v>
          </cell>
          <cell r="F1283">
            <v>29612</v>
          </cell>
          <cell r="G1283">
            <v>141647340</v>
          </cell>
          <cell r="H1283">
            <v>41888</v>
          </cell>
          <cell r="I1283">
            <v>110598557</v>
          </cell>
          <cell r="J1283">
            <v>71500</v>
          </cell>
          <cell r="K1283">
            <v>252245897</v>
          </cell>
        </row>
        <row r="1284">
          <cell r="B1284">
            <v>1994</v>
          </cell>
          <cell r="E1284" t="str">
            <v>NC</v>
          </cell>
          <cell r="F1284">
            <v>22755</v>
          </cell>
          <cell r="G1284">
            <v>81937976</v>
          </cell>
          <cell r="H1284">
            <v>31431</v>
          </cell>
          <cell r="I1284">
            <v>65853764</v>
          </cell>
          <cell r="J1284">
            <v>54186</v>
          </cell>
          <cell r="K1284">
            <v>147791740</v>
          </cell>
        </row>
        <row r="1285">
          <cell r="B1285">
            <v>1994</v>
          </cell>
          <cell r="E1285" t="str">
            <v>ND</v>
          </cell>
          <cell r="F1285">
            <v>2795</v>
          </cell>
          <cell r="G1285">
            <v>8991881</v>
          </cell>
          <cell r="H1285">
            <v>4376</v>
          </cell>
          <cell r="I1285">
            <v>7489141</v>
          </cell>
          <cell r="J1285">
            <v>7171</v>
          </cell>
          <cell r="K1285">
            <v>16481022</v>
          </cell>
        </row>
        <row r="1286">
          <cell r="B1286">
            <v>1994</v>
          </cell>
          <cell r="E1286" t="str">
            <v>OH</v>
          </cell>
          <cell r="F1286">
            <v>24750</v>
          </cell>
          <cell r="G1286">
            <v>87098008</v>
          </cell>
          <cell r="H1286">
            <v>45286</v>
          </cell>
          <cell r="I1286">
            <v>92150507</v>
          </cell>
          <cell r="J1286">
            <v>70036</v>
          </cell>
          <cell r="K1286">
            <v>179248515</v>
          </cell>
        </row>
        <row r="1287">
          <cell r="B1287">
            <v>1994</v>
          </cell>
          <cell r="E1287" t="str">
            <v>OK</v>
          </cell>
          <cell r="F1287">
            <v>7705</v>
          </cell>
          <cell r="G1287">
            <v>24828288</v>
          </cell>
          <cell r="H1287">
            <v>17225</v>
          </cell>
          <cell r="I1287">
            <v>26699700</v>
          </cell>
          <cell r="J1287">
            <v>24930</v>
          </cell>
          <cell r="K1287">
            <v>51527988</v>
          </cell>
        </row>
        <row r="1288">
          <cell r="B1288">
            <v>1994</v>
          </cell>
          <cell r="E1288" t="str">
            <v>OR</v>
          </cell>
          <cell r="F1288">
            <v>11344</v>
          </cell>
          <cell r="G1288">
            <v>42612774</v>
          </cell>
          <cell r="H1288">
            <v>10769</v>
          </cell>
          <cell r="I1288">
            <v>22828524</v>
          </cell>
          <cell r="J1288">
            <v>22113</v>
          </cell>
          <cell r="K1288">
            <v>65441298</v>
          </cell>
        </row>
        <row r="1289">
          <cell r="B1289">
            <v>1994</v>
          </cell>
          <cell r="E1289" t="str">
            <v>PA</v>
          </cell>
          <cell r="F1289">
            <v>21415</v>
          </cell>
          <cell r="G1289">
            <v>98051724</v>
          </cell>
          <cell r="H1289">
            <v>36220</v>
          </cell>
          <cell r="I1289">
            <v>86327289</v>
          </cell>
          <cell r="J1289">
            <v>57635</v>
          </cell>
          <cell r="K1289">
            <v>184379013</v>
          </cell>
        </row>
        <row r="1290">
          <cell r="B1290">
            <v>1994</v>
          </cell>
          <cell r="E1290" t="str">
            <v>RI</v>
          </cell>
          <cell r="F1290">
            <v>2795</v>
          </cell>
          <cell r="G1290">
            <v>9703071</v>
          </cell>
          <cell r="H1290">
            <v>3041</v>
          </cell>
          <cell r="I1290">
            <v>5938651</v>
          </cell>
          <cell r="J1290">
            <v>5836</v>
          </cell>
          <cell r="K1290">
            <v>15641722</v>
          </cell>
        </row>
        <row r="1291">
          <cell r="B1291">
            <v>1994</v>
          </cell>
          <cell r="E1291" t="str">
            <v>SC</v>
          </cell>
          <cell r="F1291">
            <v>10234</v>
          </cell>
          <cell r="G1291">
            <v>33543635</v>
          </cell>
          <cell r="H1291">
            <v>14236</v>
          </cell>
          <cell r="I1291">
            <v>25229270</v>
          </cell>
          <cell r="J1291">
            <v>24470</v>
          </cell>
          <cell r="K1291">
            <v>58772905</v>
          </cell>
        </row>
        <row r="1292">
          <cell r="B1292">
            <v>1994</v>
          </cell>
          <cell r="E1292" t="str">
            <v>SD</v>
          </cell>
          <cell r="F1292">
            <v>1699</v>
          </cell>
          <cell r="G1292">
            <v>6433848</v>
          </cell>
          <cell r="H1292">
            <v>3138</v>
          </cell>
          <cell r="I1292">
            <v>4939139</v>
          </cell>
          <cell r="J1292">
            <v>4837</v>
          </cell>
          <cell r="K1292">
            <v>11372987</v>
          </cell>
        </row>
        <row r="1293">
          <cell r="B1293">
            <v>1994</v>
          </cell>
          <cell r="E1293" t="str">
            <v>TN</v>
          </cell>
          <cell r="F1293">
            <v>11655</v>
          </cell>
          <cell r="G1293">
            <v>42333919</v>
          </cell>
          <cell r="H1293">
            <v>19939</v>
          </cell>
          <cell r="I1293">
            <v>38824837</v>
          </cell>
          <cell r="J1293">
            <v>31594</v>
          </cell>
          <cell r="K1293">
            <v>81158756</v>
          </cell>
        </row>
        <row r="1294">
          <cell r="B1294">
            <v>1994</v>
          </cell>
          <cell r="E1294" t="str">
            <v>TX</v>
          </cell>
          <cell r="F1294">
            <v>38767</v>
          </cell>
          <cell r="G1294">
            <v>161619086</v>
          </cell>
          <cell r="H1294">
            <v>75794</v>
          </cell>
          <cell r="I1294">
            <v>151872349</v>
          </cell>
          <cell r="J1294">
            <v>114561</v>
          </cell>
          <cell r="K1294">
            <v>313491435</v>
          </cell>
        </row>
        <row r="1295">
          <cell r="B1295">
            <v>1994</v>
          </cell>
          <cell r="E1295" t="str">
            <v>UT</v>
          </cell>
          <cell r="F1295">
            <v>4583</v>
          </cell>
          <cell r="G1295">
            <v>20569182</v>
          </cell>
          <cell r="H1295">
            <v>16310</v>
          </cell>
          <cell r="I1295">
            <v>26642204</v>
          </cell>
          <cell r="J1295">
            <v>20893</v>
          </cell>
          <cell r="K1295">
            <v>47211386</v>
          </cell>
        </row>
        <row r="1296">
          <cell r="B1296">
            <v>1994</v>
          </cell>
          <cell r="E1296" t="str">
            <v>VT</v>
          </cell>
          <cell r="F1296">
            <v>1443</v>
          </cell>
          <cell r="G1296">
            <v>5187582</v>
          </cell>
          <cell r="H1296">
            <v>2809</v>
          </cell>
          <cell r="I1296">
            <v>5433015</v>
          </cell>
          <cell r="J1296">
            <v>4252</v>
          </cell>
          <cell r="K1296">
            <v>10620597</v>
          </cell>
        </row>
        <row r="1297">
          <cell r="B1297">
            <v>1994</v>
          </cell>
          <cell r="E1297" t="str">
            <v>VA</v>
          </cell>
          <cell r="F1297">
            <v>16145</v>
          </cell>
          <cell r="G1297">
            <v>59369175</v>
          </cell>
          <cell r="H1297">
            <v>26810</v>
          </cell>
          <cell r="I1297">
            <v>52190861</v>
          </cell>
          <cell r="J1297">
            <v>42955</v>
          </cell>
          <cell r="K1297">
            <v>111560036</v>
          </cell>
        </row>
        <row r="1298">
          <cell r="B1298">
            <v>1994</v>
          </cell>
          <cell r="E1298" t="str">
            <v>WA</v>
          </cell>
          <cell r="F1298">
            <v>12862</v>
          </cell>
          <cell r="G1298">
            <v>51842562</v>
          </cell>
          <cell r="H1298">
            <v>23175</v>
          </cell>
          <cell r="I1298">
            <v>55455583</v>
          </cell>
          <cell r="J1298">
            <v>36037</v>
          </cell>
          <cell r="K1298">
            <v>107298145</v>
          </cell>
        </row>
        <row r="1299">
          <cell r="B1299">
            <v>1994</v>
          </cell>
          <cell r="E1299" t="str">
            <v>WV</v>
          </cell>
          <cell r="F1299">
            <v>4086</v>
          </cell>
          <cell r="G1299">
            <v>15032558</v>
          </cell>
          <cell r="H1299">
            <v>7599</v>
          </cell>
          <cell r="I1299">
            <v>13944579</v>
          </cell>
          <cell r="J1299">
            <v>11685</v>
          </cell>
          <cell r="K1299">
            <v>28977137</v>
          </cell>
        </row>
        <row r="1300">
          <cell r="B1300">
            <v>1994</v>
          </cell>
          <cell r="E1300" t="str">
            <v>WI</v>
          </cell>
          <cell r="F1300">
            <v>15787</v>
          </cell>
          <cell r="G1300">
            <v>61620036</v>
          </cell>
          <cell r="H1300">
            <v>26512</v>
          </cell>
          <cell r="I1300">
            <v>64262428</v>
          </cell>
          <cell r="J1300">
            <v>42299</v>
          </cell>
          <cell r="K1300">
            <v>125882464</v>
          </cell>
        </row>
        <row r="1301">
          <cell r="B1301">
            <v>1994</v>
          </cell>
          <cell r="E1301" t="str">
            <v>WY</v>
          </cell>
          <cell r="F1301">
            <v>1713</v>
          </cell>
          <cell r="G1301">
            <v>5015569</v>
          </cell>
          <cell r="H1301">
            <v>3198</v>
          </cell>
          <cell r="I1301">
            <v>5194151</v>
          </cell>
          <cell r="J1301">
            <v>4911</v>
          </cell>
          <cell r="K1301">
            <v>10209720</v>
          </cell>
        </row>
        <row r="1302">
          <cell r="B1302">
            <v>1995</v>
          </cell>
          <cell r="E1302" t="str">
            <v>US</v>
          </cell>
          <cell r="F1302">
            <v>568057</v>
          </cell>
          <cell r="G1302">
            <v>2286427902</v>
          </cell>
          <cell r="H1302">
            <v>1040728</v>
          </cell>
          <cell r="I1302">
            <v>2304452784</v>
          </cell>
          <cell r="J1302">
            <v>1608785</v>
          </cell>
          <cell r="K1302">
            <v>4590880686</v>
          </cell>
        </row>
        <row r="1303">
          <cell r="B1303">
            <v>1995</v>
          </cell>
          <cell r="E1303" t="str">
            <v>AL</v>
          </cell>
          <cell r="F1303">
            <v>9992</v>
          </cell>
          <cell r="G1303">
            <v>37604135</v>
          </cell>
          <cell r="H1303">
            <v>20303</v>
          </cell>
          <cell r="I1303">
            <v>36648695</v>
          </cell>
          <cell r="J1303">
            <v>30295</v>
          </cell>
          <cell r="K1303">
            <v>74252830</v>
          </cell>
        </row>
        <row r="1304">
          <cell r="B1304">
            <v>1995</v>
          </cell>
          <cell r="E1304" t="str">
            <v>AK</v>
          </cell>
          <cell r="F1304">
            <v>1152</v>
          </cell>
          <cell r="G1304">
            <v>6008690</v>
          </cell>
          <cell r="H1304">
            <v>2712</v>
          </cell>
          <cell r="I1304">
            <v>7609482</v>
          </cell>
          <cell r="J1304">
            <v>3864</v>
          </cell>
          <cell r="K1304">
            <v>13618172</v>
          </cell>
        </row>
        <row r="1305">
          <cell r="B1305">
            <v>1995</v>
          </cell>
          <cell r="E1305" t="str">
            <v>AZ</v>
          </cell>
          <cell r="F1305">
            <v>9435</v>
          </cell>
          <cell r="G1305">
            <v>38573261</v>
          </cell>
          <cell r="H1305">
            <v>20122</v>
          </cell>
          <cell r="I1305">
            <v>43940048</v>
          </cell>
          <cell r="J1305">
            <v>29557</v>
          </cell>
          <cell r="K1305">
            <v>82513309</v>
          </cell>
        </row>
        <row r="1306">
          <cell r="B1306">
            <v>1995</v>
          </cell>
          <cell r="E1306" t="str">
            <v>AR</v>
          </cell>
          <cell r="F1306">
            <v>5383</v>
          </cell>
          <cell r="G1306">
            <v>21946376</v>
          </cell>
          <cell r="H1306">
            <v>9967</v>
          </cell>
          <cell r="I1306">
            <v>17596952</v>
          </cell>
          <cell r="J1306">
            <v>15350</v>
          </cell>
          <cell r="K1306">
            <v>39543328</v>
          </cell>
        </row>
        <row r="1307">
          <cell r="B1307">
            <v>1995</v>
          </cell>
          <cell r="E1307" t="str">
            <v>CA</v>
          </cell>
          <cell r="F1307">
            <v>58410</v>
          </cell>
          <cell r="G1307">
            <v>256947043</v>
          </cell>
          <cell r="H1307">
            <v>116304</v>
          </cell>
          <cell r="I1307">
            <v>334057774</v>
          </cell>
          <cell r="J1307">
            <v>174714</v>
          </cell>
          <cell r="K1307">
            <v>591004817</v>
          </cell>
        </row>
        <row r="1308">
          <cell r="B1308">
            <v>1995</v>
          </cell>
          <cell r="E1308" t="str">
            <v>CO</v>
          </cell>
          <cell r="F1308">
            <v>13417</v>
          </cell>
          <cell r="G1308">
            <v>55108066</v>
          </cell>
          <cell r="H1308">
            <v>19401</v>
          </cell>
          <cell r="I1308">
            <v>49153836</v>
          </cell>
          <cell r="J1308">
            <v>32818</v>
          </cell>
          <cell r="K1308">
            <v>104261902</v>
          </cell>
        </row>
        <row r="1309">
          <cell r="B1309">
            <v>1995</v>
          </cell>
          <cell r="E1309" t="str">
            <v>CT</v>
          </cell>
          <cell r="F1309">
            <v>5703</v>
          </cell>
          <cell r="G1309">
            <v>28913226</v>
          </cell>
          <cell r="H1309">
            <v>9498</v>
          </cell>
          <cell r="I1309">
            <v>28981365</v>
          </cell>
          <cell r="J1309">
            <v>15201</v>
          </cell>
          <cell r="K1309">
            <v>57894591</v>
          </cell>
        </row>
        <row r="1310">
          <cell r="B1310">
            <v>1995</v>
          </cell>
          <cell r="E1310" t="str">
            <v>DE</v>
          </cell>
          <cell r="F1310">
            <v>2375</v>
          </cell>
          <cell r="G1310">
            <v>8914514</v>
          </cell>
          <cell r="H1310">
            <v>4164</v>
          </cell>
          <cell r="I1310">
            <v>10451450</v>
          </cell>
          <cell r="J1310">
            <v>6539</v>
          </cell>
          <cell r="K1310">
            <v>19365964</v>
          </cell>
        </row>
        <row r="1311">
          <cell r="B1311">
            <v>1995</v>
          </cell>
          <cell r="E1311" t="str">
            <v>DC</v>
          </cell>
          <cell r="F1311">
            <v>531</v>
          </cell>
          <cell r="G1311">
            <v>2207372</v>
          </cell>
          <cell r="H1311">
            <v>604</v>
          </cell>
          <cell r="I1311">
            <v>1991291</v>
          </cell>
          <cell r="J1311">
            <v>1135</v>
          </cell>
          <cell r="K1311">
            <v>4198663</v>
          </cell>
        </row>
        <row r="1312">
          <cell r="B1312">
            <v>1995</v>
          </cell>
          <cell r="E1312" t="str">
            <v>FL</v>
          </cell>
          <cell r="F1312">
            <v>21759</v>
          </cell>
          <cell r="G1312">
            <v>77173723</v>
          </cell>
          <cell r="H1312">
            <v>39212</v>
          </cell>
          <cell r="I1312">
            <v>78019798</v>
          </cell>
          <cell r="J1312">
            <v>60971</v>
          </cell>
          <cell r="K1312">
            <v>155193521</v>
          </cell>
        </row>
        <row r="1313">
          <cell r="B1313">
            <v>1995</v>
          </cell>
          <cell r="E1313" t="str">
            <v>GA</v>
          </cell>
          <cell r="F1313">
            <v>12689</v>
          </cell>
          <cell r="G1313">
            <v>52258275</v>
          </cell>
          <cell r="H1313">
            <v>22991</v>
          </cell>
          <cell r="I1313">
            <v>46073523</v>
          </cell>
          <cell r="J1313">
            <v>35680</v>
          </cell>
          <cell r="K1313">
            <v>98331798</v>
          </cell>
        </row>
        <row r="1314">
          <cell r="B1314">
            <v>1995</v>
          </cell>
          <cell r="E1314" t="str">
            <v>HI</v>
          </cell>
          <cell r="F1314">
            <v>2755</v>
          </cell>
          <cell r="G1314">
            <v>12833230</v>
          </cell>
          <cell r="H1314">
            <v>4309</v>
          </cell>
          <cell r="I1314">
            <v>12646462</v>
          </cell>
          <cell r="J1314">
            <v>7064</v>
          </cell>
          <cell r="K1314">
            <v>25479692</v>
          </cell>
        </row>
        <row r="1315">
          <cell r="B1315">
            <v>1995</v>
          </cell>
          <cell r="E1315" t="str">
            <v>ID</v>
          </cell>
          <cell r="F1315">
            <v>3082</v>
          </cell>
          <cell r="G1315">
            <v>9948691</v>
          </cell>
          <cell r="H1315">
            <v>4915</v>
          </cell>
          <cell r="I1315">
            <v>7932879</v>
          </cell>
          <cell r="J1315">
            <v>7997</v>
          </cell>
          <cell r="K1315">
            <v>17881570</v>
          </cell>
        </row>
        <row r="1316">
          <cell r="B1316">
            <v>1995</v>
          </cell>
          <cell r="E1316" t="str">
            <v>IL</v>
          </cell>
          <cell r="F1316">
            <v>24498</v>
          </cell>
          <cell r="G1316">
            <v>89479275</v>
          </cell>
          <cell r="H1316">
            <v>47456</v>
          </cell>
          <cell r="I1316">
            <v>99882178</v>
          </cell>
          <cell r="J1316">
            <v>71954</v>
          </cell>
          <cell r="K1316">
            <v>189361453</v>
          </cell>
        </row>
        <row r="1317">
          <cell r="B1317">
            <v>1995</v>
          </cell>
          <cell r="E1317" t="str">
            <v>IN</v>
          </cell>
          <cell r="F1317">
            <v>16849</v>
          </cell>
          <cell r="G1317">
            <v>58435783</v>
          </cell>
          <cell r="H1317">
            <v>24968</v>
          </cell>
          <cell r="I1317">
            <v>62213373</v>
          </cell>
          <cell r="J1317">
            <v>41817</v>
          </cell>
          <cell r="K1317">
            <v>120649156</v>
          </cell>
        </row>
        <row r="1318">
          <cell r="B1318">
            <v>1995</v>
          </cell>
          <cell r="E1318" t="str">
            <v>IA</v>
          </cell>
          <cell r="F1318">
            <v>9058</v>
          </cell>
          <cell r="G1318">
            <v>40756062</v>
          </cell>
          <cell r="H1318">
            <v>21895</v>
          </cell>
          <cell r="I1318">
            <v>45182465</v>
          </cell>
          <cell r="J1318">
            <v>30953</v>
          </cell>
          <cell r="K1318">
            <v>85938527</v>
          </cell>
        </row>
        <row r="1319">
          <cell r="B1319">
            <v>1995</v>
          </cell>
          <cell r="E1319" t="str">
            <v>KS</v>
          </cell>
          <cell r="F1319">
            <v>7198</v>
          </cell>
          <cell r="G1319">
            <v>26838121</v>
          </cell>
          <cell r="H1319">
            <v>18797</v>
          </cell>
          <cell r="I1319">
            <v>30950983</v>
          </cell>
          <cell r="J1319">
            <v>25995</v>
          </cell>
          <cell r="K1319">
            <v>57789104</v>
          </cell>
        </row>
        <row r="1320">
          <cell r="B1320">
            <v>1995</v>
          </cell>
          <cell r="E1320" t="str">
            <v>KY</v>
          </cell>
          <cell r="F1320">
            <v>8138</v>
          </cell>
          <cell r="G1320">
            <v>32312402</v>
          </cell>
          <cell r="H1320">
            <v>18104</v>
          </cell>
          <cell r="I1320">
            <v>35598845</v>
          </cell>
          <cell r="J1320">
            <v>26242</v>
          </cell>
          <cell r="K1320">
            <v>67911247</v>
          </cell>
        </row>
        <row r="1321">
          <cell r="B1321">
            <v>1995</v>
          </cell>
          <cell r="E1321" t="str">
            <v>LA</v>
          </cell>
          <cell r="F1321">
            <v>10160</v>
          </cell>
          <cell r="G1321">
            <v>39084678</v>
          </cell>
          <cell r="H1321">
            <v>20054</v>
          </cell>
          <cell r="I1321">
            <v>35990734</v>
          </cell>
          <cell r="J1321">
            <v>30214</v>
          </cell>
          <cell r="K1321">
            <v>75075412</v>
          </cell>
        </row>
        <row r="1322">
          <cell r="B1322">
            <v>1995</v>
          </cell>
          <cell r="E1322" t="str">
            <v>ME</v>
          </cell>
          <cell r="F1322">
            <v>1244</v>
          </cell>
          <cell r="G1322">
            <v>4819627</v>
          </cell>
          <cell r="H1322">
            <v>4340</v>
          </cell>
          <cell r="I1322">
            <v>9514669</v>
          </cell>
          <cell r="J1322">
            <v>5584</v>
          </cell>
          <cell r="K1322">
            <v>14334296</v>
          </cell>
        </row>
        <row r="1323">
          <cell r="B1323">
            <v>1995</v>
          </cell>
          <cell r="E1323" t="str">
            <v>MD</v>
          </cell>
          <cell r="F1323">
            <v>9854</v>
          </cell>
          <cell r="G1323">
            <v>43461523</v>
          </cell>
          <cell r="H1323">
            <v>16731</v>
          </cell>
          <cell r="I1323">
            <v>44123414</v>
          </cell>
          <cell r="J1323">
            <v>26585</v>
          </cell>
          <cell r="K1323">
            <v>87584937</v>
          </cell>
        </row>
        <row r="1324">
          <cell r="B1324">
            <v>1995</v>
          </cell>
          <cell r="E1324" t="str">
            <v>MA</v>
          </cell>
          <cell r="F1324">
            <v>8336</v>
          </cell>
          <cell r="G1324">
            <v>31385052</v>
          </cell>
          <cell r="H1324">
            <v>14623</v>
          </cell>
          <cell r="I1324">
            <v>32912993</v>
          </cell>
          <cell r="J1324">
            <v>22959</v>
          </cell>
          <cell r="K1324">
            <v>64298045</v>
          </cell>
        </row>
        <row r="1325">
          <cell r="B1325">
            <v>1995</v>
          </cell>
          <cell r="E1325" t="str">
            <v>MI</v>
          </cell>
          <cell r="F1325">
            <v>24795</v>
          </cell>
          <cell r="G1325">
            <v>109534674</v>
          </cell>
          <cell r="H1325">
            <v>50043</v>
          </cell>
          <cell r="I1325">
            <v>104807536</v>
          </cell>
          <cell r="J1325">
            <v>74838</v>
          </cell>
          <cell r="K1325">
            <v>214342210</v>
          </cell>
        </row>
        <row r="1326">
          <cell r="B1326">
            <v>1995</v>
          </cell>
          <cell r="E1326" t="str">
            <v>MN</v>
          </cell>
          <cell r="F1326">
            <v>14254</v>
          </cell>
          <cell r="G1326">
            <v>56545910</v>
          </cell>
          <cell r="H1326">
            <v>26644</v>
          </cell>
          <cell r="I1326">
            <v>52143218</v>
          </cell>
          <cell r="J1326">
            <v>40898</v>
          </cell>
          <cell r="K1326">
            <v>108689128</v>
          </cell>
        </row>
        <row r="1327">
          <cell r="B1327">
            <v>1995</v>
          </cell>
          <cell r="E1327" t="str">
            <v>MS</v>
          </cell>
          <cell r="F1327">
            <v>8594</v>
          </cell>
          <cell r="G1327">
            <v>31709654</v>
          </cell>
          <cell r="H1327">
            <v>12327</v>
          </cell>
          <cell r="I1327">
            <v>24315473</v>
          </cell>
          <cell r="J1327">
            <v>20921</v>
          </cell>
          <cell r="K1327">
            <v>56025127</v>
          </cell>
        </row>
        <row r="1328">
          <cell r="B1328">
            <v>1995</v>
          </cell>
          <cell r="E1328" t="str">
            <v>MO</v>
          </cell>
          <cell r="F1328">
            <v>10843</v>
          </cell>
          <cell r="G1328">
            <v>41392844</v>
          </cell>
          <cell r="H1328">
            <v>18657</v>
          </cell>
          <cell r="I1328">
            <v>33263136</v>
          </cell>
          <cell r="J1328">
            <v>29500</v>
          </cell>
          <cell r="K1328">
            <v>74655980</v>
          </cell>
        </row>
        <row r="1329">
          <cell r="B1329">
            <v>1995</v>
          </cell>
          <cell r="E1329" t="str">
            <v>MT</v>
          </cell>
          <cell r="F1329">
            <v>2180</v>
          </cell>
          <cell r="G1329">
            <v>7758248</v>
          </cell>
          <cell r="H1329">
            <v>4383</v>
          </cell>
          <cell r="I1329">
            <v>8534042</v>
          </cell>
          <cell r="J1329">
            <v>6563</v>
          </cell>
          <cell r="K1329">
            <v>16292290</v>
          </cell>
        </row>
        <row r="1330">
          <cell r="B1330">
            <v>1995</v>
          </cell>
          <cell r="E1330" t="str">
            <v>NE</v>
          </cell>
          <cell r="F1330">
            <v>3954</v>
          </cell>
          <cell r="G1330">
            <v>12436402</v>
          </cell>
          <cell r="H1330">
            <v>8585</v>
          </cell>
          <cell r="I1330">
            <v>15023630</v>
          </cell>
          <cell r="J1330">
            <v>12539</v>
          </cell>
          <cell r="K1330">
            <v>27460032</v>
          </cell>
        </row>
        <row r="1331">
          <cell r="B1331">
            <v>1995</v>
          </cell>
          <cell r="E1331" t="str">
            <v>NV</v>
          </cell>
          <cell r="F1331">
            <v>1626</v>
          </cell>
          <cell r="G1331">
            <v>5302980</v>
          </cell>
          <cell r="H1331">
            <v>4359</v>
          </cell>
          <cell r="I1331">
            <v>8910012</v>
          </cell>
          <cell r="J1331">
            <v>5985</v>
          </cell>
          <cell r="K1331">
            <v>14212992</v>
          </cell>
        </row>
        <row r="1332">
          <cell r="B1332">
            <v>1995</v>
          </cell>
          <cell r="E1332" t="str">
            <v>NH</v>
          </cell>
          <cell r="F1332">
            <v>1731</v>
          </cell>
          <cell r="G1332">
            <v>6516211</v>
          </cell>
          <cell r="H1332">
            <v>3602</v>
          </cell>
          <cell r="I1332">
            <v>7078176</v>
          </cell>
          <cell r="J1332">
            <v>5333</v>
          </cell>
          <cell r="K1332">
            <v>13594387</v>
          </cell>
        </row>
        <row r="1333">
          <cell r="B1333">
            <v>1995</v>
          </cell>
          <cell r="E1333" t="str">
            <v>NJ</v>
          </cell>
          <cell r="F1333">
            <v>11324</v>
          </cell>
          <cell r="G1333">
            <v>60037150</v>
          </cell>
          <cell r="H1333">
            <v>25992</v>
          </cell>
          <cell r="I1333">
            <v>73280340</v>
          </cell>
          <cell r="J1333">
            <v>37316</v>
          </cell>
          <cell r="K1333">
            <v>133317490</v>
          </cell>
        </row>
        <row r="1334">
          <cell r="B1334">
            <v>1995</v>
          </cell>
          <cell r="E1334" t="str">
            <v>NM</v>
          </cell>
          <cell r="F1334">
            <v>5439</v>
          </cell>
          <cell r="G1334">
            <v>13444147</v>
          </cell>
          <cell r="H1334">
            <v>12908</v>
          </cell>
          <cell r="I1334">
            <v>25935699</v>
          </cell>
          <cell r="J1334">
            <v>18347</v>
          </cell>
          <cell r="K1334">
            <v>39379846</v>
          </cell>
        </row>
        <row r="1335">
          <cell r="B1335">
            <v>1995</v>
          </cell>
          <cell r="E1335" t="str">
            <v>NY</v>
          </cell>
          <cell r="F1335">
            <v>29324</v>
          </cell>
          <cell r="G1335">
            <v>128429479</v>
          </cell>
          <cell r="H1335">
            <v>40082</v>
          </cell>
          <cell r="I1335">
            <v>108562311</v>
          </cell>
          <cell r="J1335">
            <v>69406</v>
          </cell>
          <cell r="K1335">
            <v>236991790</v>
          </cell>
        </row>
        <row r="1336">
          <cell r="B1336">
            <v>1995</v>
          </cell>
          <cell r="E1336" t="str">
            <v>NC</v>
          </cell>
          <cell r="F1336">
            <v>23835</v>
          </cell>
          <cell r="G1336">
            <v>77841643</v>
          </cell>
          <cell r="H1336">
            <v>32295</v>
          </cell>
          <cell r="I1336">
            <v>67708723</v>
          </cell>
          <cell r="J1336">
            <v>56130</v>
          </cell>
          <cell r="K1336">
            <v>145550366</v>
          </cell>
        </row>
        <row r="1337">
          <cell r="B1337">
            <v>1995</v>
          </cell>
          <cell r="E1337" t="str">
            <v>ND</v>
          </cell>
          <cell r="F1337">
            <v>2880</v>
          </cell>
          <cell r="G1337">
            <v>9203418</v>
          </cell>
          <cell r="H1337">
            <v>4399</v>
          </cell>
          <cell r="I1337">
            <v>7698054</v>
          </cell>
          <cell r="J1337">
            <v>7279</v>
          </cell>
          <cell r="K1337">
            <v>16901472</v>
          </cell>
        </row>
        <row r="1338">
          <cell r="B1338">
            <v>1995</v>
          </cell>
          <cell r="E1338" t="str">
            <v>OH</v>
          </cell>
          <cell r="F1338">
            <v>25480</v>
          </cell>
          <cell r="G1338">
            <v>92852351</v>
          </cell>
          <cell r="H1338">
            <v>45358</v>
          </cell>
          <cell r="I1338">
            <v>98599761</v>
          </cell>
          <cell r="J1338">
            <v>70838</v>
          </cell>
          <cell r="K1338">
            <v>191452112</v>
          </cell>
        </row>
        <row r="1339">
          <cell r="B1339">
            <v>1995</v>
          </cell>
          <cell r="E1339" t="str">
            <v>OK</v>
          </cell>
          <cell r="F1339">
            <v>7331</v>
          </cell>
          <cell r="G1339">
            <v>23917646</v>
          </cell>
          <cell r="H1339">
            <v>16551</v>
          </cell>
          <cell r="I1339">
            <v>25507521</v>
          </cell>
          <cell r="J1339">
            <v>23882</v>
          </cell>
          <cell r="K1339">
            <v>49425167</v>
          </cell>
        </row>
        <row r="1340">
          <cell r="B1340">
            <v>1995</v>
          </cell>
          <cell r="E1340" t="str">
            <v>OR</v>
          </cell>
          <cell r="F1340">
            <v>11235</v>
          </cell>
          <cell r="G1340">
            <v>44910166</v>
          </cell>
          <cell r="H1340">
            <v>11171</v>
          </cell>
          <cell r="I1340">
            <v>23992028</v>
          </cell>
          <cell r="J1340">
            <v>22406</v>
          </cell>
          <cell r="K1340">
            <v>68902194</v>
          </cell>
        </row>
        <row r="1341">
          <cell r="B1341">
            <v>1995</v>
          </cell>
          <cell r="E1341" t="str">
            <v>PA</v>
          </cell>
          <cell r="F1341">
            <v>18492</v>
          </cell>
          <cell r="G1341">
            <v>100068618</v>
          </cell>
          <cell r="H1341">
            <v>37407</v>
          </cell>
          <cell r="I1341">
            <v>85567638</v>
          </cell>
          <cell r="J1341">
            <v>55899</v>
          </cell>
          <cell r="K1341">
            <v>185636256</v>
          </cell>
        </row>
        <row r="1342">
          <cell r="B1342">
            <v>1995</v>
          </cell>
          <cell r="E1342" t="str">
            <v>RI</v>
          </cell>
          <cell r="F1342">
            <v>2778</v>
          </cell>
          <cell r="G1342">
            <v>9769956</v>
          </cell>
          <cell r="H1342">
            <v>3062</v>
          </cell>
          <cell r="I1342">
            <v>5976588</v>
          </cell>
          <cell r="J1342">
            <v>5840</v>
          </cell>
          <cell r="K1342">
            <v>15746544</v>
          </cell>
        </row>
        <row r="1343">
          <cell r="B1343">
            <v>1995</v>
          </cell>
          <cell r="E1343" t="str">
            <v>SC</v>
          </cell>
          <cell r="F1343">
            <v>9925</v>
          </cell>
          <cell r="G1343">
            <v>35597691</v>
          </cell>
          <cell r="H1343">
            <v>14356</v>
          </cell>
          <cell r="I1343">
            <v>26674970</v>
          </cell>
          <cell r="J1343">
            <v>24281</v>
          </cell>
          <cell r="K1343">
            <v>62272661</v>
          </cell>
        </row>
        <row r="1344">
          <cell r="B1344">
            <v>1995</v>
          </cell>
          <cell r="E1344" t="str">
            <v>SD</v>
          </cell>
          <cell r="F1344">
            <v>1931</v>
          </cell>
          <cell r="G1344">
            <v>6063554</v>
          </cell>
          <cell r="H1344">
            <v>3201</v>
          </cell>
          <cell r="I1344">
            <v>5812650</v>
          </cell>
          <cell r="J1344">
            <v>5132</v>
          </cell>
          <cell r="K1344">
            <v>11876204</v>
          </cell>
        </row>
        <row r="1345">
          <cell r="B1345">
            <v>1995</v>
          </cell>
          <cell r="E1345" t="str">
            <v>TN</v>
          </cell>
          <cell r="F1345">
            <v>12050</v>
          </cell>
          <cell r="G1345">
            <v>40305212</v>
          </cell>
          <cell r="H1345">
            <v>24426</v>
          </cell>
          <cell r="I1345">
            <v>41037016</v>
          </cell>
          <cell r="J1345">
            <v>36476</v>
          </cell>
          <cell r="K1345">
            <v>81342228</v>
          </cell>
        </row>
        <row r="1346">
          <cell r="B1346">
            <v>1995</v>
          </cell>
          <cell r="E1346" t="str">
            <v>TX</v>
          </cell>
          <cell r="F1346">
            <v>39327</v>
          </cell>
          <cell r="G1346">
            <v>175082932</v>
          </cell>
          <cell r="H1346">
            <v>78162</v>
          </cell>
          <cell r="I1346">
            <v>155769471</v>
          </cell>
          <cell r="J1346">
            <v>117489</v>
          </cell>
          <cell r="K1346">
            <v>330852403</v>
          </cell>
        </row>
        <row r="1347">
          <cell r="B1347">
            <v>1995</v>
          </cell>
          <cell r="E1347" t="str">
            <v>UT</v>
          </cell>
          <cell r="F1347">
            <v>4782</v>
          </cell>
          <cell r="G1347">
            <v>21781456</v>
          </cell>
          <cell r="H1347">
            <v>16275</v>
          </cell>
          <cell r="I1347">
            <v>27340122</v>
          </cell>
          <cell r="J1347">
            <v>21057</v>
          </cell>
          <cell r="K1347">
            <v>49121578</v>
          </cell>
        </row>
        <row r="1348">
          <cell r="B1348">
            <v>1995</v>
          </cell>
          <cell r="E1348" t="str">
            <v>VT</v>
          </cell>
          <cell r="F1348">
            <v>1419</v>
          </cell>
          <cell r="G1348">
            <v>5219534</v>
          </cell>
          <cell r="H1348">
            <v>2830</v>
          </cell>
          <cell r="I1348">
            <v>5580472</v>
          </cell>
          <cell r="J1348">
            <v>4249</v>
          </cell>
          <cell r="K1348">
            <v>10800006</v>
          </cell>
        </row>
        <row r="1349">
          <cell r="B1349">
            <v>1995</v>
          </cell>
          <cell r="E1349" t="str">
            <v>VA</v>
          </cell>
          <cell r="F1349">
            <v>16267</v>
          </cell>
          <cell r="G1349">
            <v>61322085</v>
          </cell>
          <cell r="H1349">
            <v>25890</v>
          </cell>
          <cell r="I1349">
            <v>53602971</v>
          </cell>
          <cell r="J1349">
            <v>42157</v>
          </cell>
          <cell r="K1349">
            <v>114925056</v>
          </cell>
        </row>
        <row r="1350">
          <cell r="B1350">
            <v>1995</v>
          </cell>
          <cell r="E1350" t="str">
            <v>WA</v>
          </cell>
          <cell r="F1350">
            <v>12858</v>
          </cell>
          <cell r="G1350">
            <v>52359138</v>
          </cell>
          <cell r="H1350">
            <v>23207</v>
          </cell>
          <cell r="I1350">
            <v>56419540</v>
          </cell>
          <cell r="J1350">
            <v>36065</v>
          </cell>
          <cell r="K1350">
            <v>108778678</v>
          </cell>
        </row>
        <row r="1351">
          <cell r="B1351">
            <v>1995</v>
          </cell>
          <cell r="E1351" t="str">
            <v>WV</v>
          </cell>
          <cell r="F1351">
            <v>4466</v>
          </cell>
          <cell r="G1351">
            <v>15763838</v>
          </cell>
          <cell r="H1351">
            <v>7650</v>
          </cell>
          <cell r="I1351">
            <v>14912704</v>
          </cell>
          <cell r="J1351">
            <v>12116</v>
          </cell>
          <cell r="K1351">
            <v>30676542</v>
          </cell>
        </row>
        <row r="1352">
          <cell r="B1352">
            <v>1995</v>
          </cell>
          <cell r="E1352" t="str">
            <v>WI</v>
          </cell>
          <cell r="F1352">
            <v>15221</v>
          </cell>
          <cell r="G1352">
            <v>61269123</v>
          </cell>
          <cell r="H1352">
            <v>22245</v>
          </cell>
          <cell r="I1352">
            <v>63696721</v>
          </cell>
          <cell r="J1352">
            <v>37466</v>
          </cell>
          <cell r="K1352">
            <v>124965844</v>
          </cell>
        </row>
        <row r="1353">
          <cell r="B1353">
            <v>1995</v>
          </cell>
          <cell r="E1353" t="str">
            <v>WY</v>
          </cell>
          <cell r="F1353">
            <v>1698</v>
          </cell>
          <cell r="G1353">
            <v>4982719</v>
          </cell>
          <cell r="H1353">
            <v>3191</v>
          </cell>
          <cell r="I1353">
            <v>5229054</v>
          </cell>
          <cell r="J1353">
            <v>4889</v>
          </cell>
          <cell r="K1353">
            <v>10211773</v>
          </cell>
        </row>
        <row r="1354">
          <cell r="B1354">
            <v>1997</v>
          </cell>
          <cell r="E1354" t="str">
            <v>US</v>
          </cell>
          <cell r="F1354">
            <v>584162</v>
          </cell>
          <cell r="G1354">
            <v>2398270834</v>
          </cell>
          <cell r="H1354">
            <v>1054265</v>
          </cell>
          <cell r="I1354">
            <v>2402182065</v>
          </cell>
          <cell r="J1354">
            <v>1638427</v>
          </cell>
          <cell r="K1354">
            <v>4800452899</v>
          </cell>
        </row>
        <row r="1355">
          <cell r="B1355">
            <v>1997</v>
          </cell>
          <cell r="E1355" t="str">
            <v>AL</v>
          </cell>
          <cell r="F1355">
            <v>10497</v>
          </cell>
          <cell r="G1355">
            <v>40497644</v>
          </cell>
          <cell r="H1355">
            <v>20908</v>
          </cell>
          <cell r="I1355">
            <v>40965512</v>
          </cell>
          <cell r="J1355">
            <v>31405</v>
          </cell>
          <cell r="K1355">
            <v>81463156</v>
          </cell>
        </row>
        <row r="1356">
          <cell r="B1356">
            <v>1997</v>
          </cell>
          <cell r="E1356" t="str">
            <v>AK</v>
          </cell>
          <cell r="F1356">
            <v>1310</v>
          </cell>
          <cell r="G1356">
            <v>6650748</v>
          </cell>
          <cell r="H1356">
            <v>2936</v>
          </cell>
          <cell r="I1356">
            <v>7417619</v>
          </cell>
          <cell r="J1356">
            <v>4246</v>
          </cell>
          <cell r="K1356">
            <v>14068367</v>
          </cell>
        </row>
        <row r="1357">
          <cell r="B1357">
            <v>1997</v>
          </cell>
          <cell r="E1357" t="str">
            <v>AZ</v>
          </cell>
          <cell r="F1357">
            <v>11117</v>
          </cell>
          <cell r="G1357">
            <v>41034440</v>
          </cell>
          <cell r="H1357">
            <v>21938</v>
          </cell>
          <cell r="I1357">
            <v>50094390</v>
          </cell>
          <cell r="J1357">
            <v>33055</v>
          </cell>
          <cell r="K1357">
            <v>91128830</v>
          </cell>
        </row>
        <row r="1358">
          <cell r="B1358">
            <v>1997</v>
          </cell>
          <cell r="E1358" t="str">
            <v>AR</v>
          </cell>
          <cell r="F1358">
            <v>5454</v>
          </cell>
          <cell r="G1358">
            <v>22561220</v>
          </cell>
          <cell r="H1358">
            <v>10040</v>
          </cell>
          <cell r="I1358">
            <v>18938551</v>
          </cell>
          <cell r="J1358">
            <v>15494</v>
          </cell>
          <cell r="K1358">
            <v>41499771</v>
          </cell>
        </row>
        <row r="1359">
          <cell r="B1359">
            <v>1997</v>
          </cell>
          <cell r="E1359" t="str">
            <v>CA</v>
          </cell>
          <cell r="F1359">
            <v>67022</v>
          </cell>
          <cell r="G1359">
            <v>271433561</v>
          </cell>
          <cell r="H1359">
            <v>117356</v>
          </cell>
          <cell r="I1359">
            <v>346409384</v>
          </cell>
          <cell r="J1359">
            <v>184378</v>
          </cell>
          <cell r="K1359">
            <v>617842945</v>
          </cell>
        </row>
        <row r="1360">
          <cell r="B1360">
            <v>1997</v>
          </cell>
          <cell r="E1360" t="str">
            <v>CO</v>
          </cell>
          <cell r="F1360">
            <v>13357</v>
          </cell>
          <cell r="G1360">
            <v>63424408</v>
          </cell>
          <cell r="H1360">
            <v>21159</v>
          </cell>
          <cell r="I1360">
            <v>56241306</v>
          </cell>
          <cell r="J1360">
            <v>34516</v>
          </cell>
          <cell r="K1360">
            <v>119665714</v>
          </cell>
        </row>
        <row r="1361">
          <cell r="B1361">
            <v>1997</v>
          </cell>
          <cell r="E1361" t="str">
            <v>CT</v>
          </cell>
          <cell r="F1361">
            <v>5049</v>
          </cell>
          <cell r="G1361">
            <v>22416847</v>
          </cell>
          <cell r="H1361">
            <v>8414</v>
          </cell>
          <cell r="I1361">
            <v>27304926</v>
          </cell>
          <cell r="J1361">
            <v>13463</v>
          </cell>
          <cell r="K1361">
            <v>49721773</v>
          </cell>
        </row>
        <row r="1362">
          <cell r="B1362">
            <v>1997</v>
          </cell>
          <cell r="E1362" t="str">
            <v>DE</v>
          </cell>
          <cell r="F1362">
            <v>2431</v>
          </cell>
          <cell r="G1362">
            <v>9396728</v>
          </cell>
          <cell r="H1362">
            <v>4386</v>
          </cell>
          <cell r="I1362">
            <v>11426174</v>
          </cell>
          <cell r="J1362">
            <v>6817</v>
          </cell>
          <cell r="K1362">
            <v>20822902</v>
          </cell>
        </row>
        <row r="1363">
          <cell r="B1363">
            <v>1997</v>
          </cell>
          <cell r="E1363" t="str">
            <v>DC</v>
          </cell>
          <cell r="F1363">
            <v>424</v>
          </cell>
          <cell r="G1363">
            <v>2051254</v>
          </cell>
          <cell r="H1363">
            <v>325</v>
          </cell>
          <cell r="I1363">
            <v>1004605</v>
          </cell>
          <cell r="J1363">
            <v>749</v>
          </cell>
          <cell r="K1363">
            <v>3055859</v>
          </cell>
        </row>
        <row r="1364">
          <cell r="B1364">
            <v>1997</v>
          </cell>
          <cell r="E1364" t="str">
            <v>FL</v>
          </cell>
          <cell r="F1364">
            <v>23914</v>
          </cell>
          <cell r="G1364">
            <v>91033987</v>
          </cell>
          <cell r="H1364">
            <v>41093</v>
          </cell>
          <cell r="I1364">
            <v>90754275</v>
          </cell>
          <cell r="J1364">
            <v>65007</v>
          </cell>
          <cell r="K1364">
            <v>181788262</v>
          </cell>
        </row>
        <row r="1365">
          <cell r="B1365">
            <v>1997</v>
          </cell>
          <cell r="E1365" t="str">
            <v>GA</v>
          </cell>
          <cell r="F1365">
            <v>12802</v>
          </cell>
          <cell r="G1365">
            <v>57398828</v>
          </cell>
          <cell r="H1365">
            <v>23902</v>
          </cell>
          <cell r="I1365">
            <v>44882365</v>
          </cell>
          <cell r="J1365">
            <v>36704</v>
          </cell>
          <cell r="K1365">
            <v>102281193</v>
          </cell>
        </row>
        <row r="1366">
          <cell r="B1366">
            <v>1997</v>
          </cell>
          <cell r="E1366" t="str">
            <v>HI</v>
          </cell>
          <cell r="F1366">
            <v>2447</v>
          </cell>
          <cell r="G1366">
            <v>11595350</v>
          </cell>
          <cell r="H1366">
            <v>4308</v>
          </cell>
          <cell r="I1366">
            <v>12781602</v>
          </cell>
          <cell r="J1366">
            <v>6755</v>
          </cell>
          <cell r="K1366">
            <v>24376952</v>
          </cell>
        </row>
        <row r="1367">
          <cell r="B1367">
            <v>1997</v>
          </cell>
          <cell r="E1367" t="str">
            <v>ID</v>
          </cell>
          <cell r="F1367">
            <v>3007</v>
          </cell>
          <cell r="G1367">
            <v>8621604</v>
          </cell>
          <cell r="H1367">
            <v>6476</v>
          </cell>
          <cell r="I1367">
            <v>9843303</v>
          </cell>
          <cell r="J1367">
            <v>9483</v>
          </cell>
          <cell r="K1367">
            <v>18464907</v>
          </cell>
        </row>
        <row r="1368">
          <cell r="B1368">
            <v>1997</v>
          </cell>
          <cell r="E1368" t="str">
            <v>IL</v>
          </cell>
          <cell r="F1368">
            <v>26088</v>
          </cell>
          <cell r="G1368">
            <v>102617862</v>
          </cell>
          <cell r="H1368">
            <v>47306</v>
          </cell>
          <cell r="I1368">
            <v>103586927</v>
          </cell>
          <cell r="J1368">
            <v>73394</v>
          </cell>
          <cell r="K1368">
            <v>206204789</v>
          </cell>
        </row>
        <row r="1369">
          <cell r="B1369">
            <v>1997</v>
          </cell>
          <cell r="E1369" t="str">
            <v>IN</v>
          </cell>
          <cell r="F1369">
            <v>17174</v>
          </cell>
          <cell r="G1369">
            <v>73934297</v>
          </cell>
          <cell r="H1369">
            <v>30497</v>
          </cell>
          <cell r="I1369">
            <v>60655835</v>
          </cell>
          <cell r="J1369">
            <v>47671</v>
          </cell>
          <cell r="K1369">
            <v>134590132</v>
          </cell>
        </row>
        <row r="1370">
          <cell r="B1370">
            <v>1997</v>
          </cell>
          <cell r="E1370" t="str">
            <v>IA</v>
          </cell>
          <cell r="F1370">
            <v>9723</v>
          </cell>
          <cell r="G1370">
            <v>40610337</v>
          </cell>
          <cell r="H1370">
            <v>22294</v>
          </cell>
          <cell r="I1370">
            <v>55004138</v>
          </cell>
          <cell r="J1370">
            <v>32017</v>
          </cell>
          <cell r="K1370">
            <v>95614475</v>
          </cell>
        </row>
        <row r="1371">
          <cell r="B1371">
            <v>1997</v>
          </cell>
          <cell r="E1371" t="str">
            <v>KS</v>
          </cell>
          <cell r="F1371">
            <v>7124</v>
          </cell>
          <cell r="G1371">
            <v>27648591</v>
          </cell>
          <cell r="H1371">
            <v>16648</v>
          </cell>
          <cell r="I1371">
            <v>33223169</v>
          </cell>
          <cell r="J1371">
            <v>23772</v>
          </cell>
          <cell r="K1371">
            <v>60871760</v>
          </cell>
        </row>
        <row r="1372">
          <cell r="B1372">
            <v>1997</v>
          </cell>
          <cell r="E1372" t="str">
            <v>KY</v>
          </cell>
          <cell r="F1372">
            <v>8469</v>
          </cell>
          <cell r="G1372">
            <v>37219428</v>
          </cell>
          <cell r="H1372">
            <v>16980</v>
          </cell>
          <cell r="I1372">
            <v>34080887</v>
          </cell>
          <cell r="J1372">
            <v>25449</v>
          </cell>
          <cell r="K1372">
            <v>71300315</v>
          </cell>
        </row>
        <row r="1373">
          <cell r="B1373">
            <v>1997</v>
          </cell>
          <cell r="E1373" t="str">
            <v>LA</v>
          </cell>
          <cell r="F1373">
            <v>10006</v>
          </cell>
          <cell r="G1373">
            <v>54248811</v>
          </cell>
          <cell r="H1373">
            <v>18202</v>
          </cell>
          <cell r="I1373">
            <v>37522989</v>
          </cell>
          <cell r="J1373">
            <v>28208</v>
          </cell>
          <cell r="K1373">
            <v>91771800</v>
          </cell>
        </row>
        <row r="1374">
          <cell r="B1374">
            <v>1997</v>
          </cell>
          <cell r="E1374" t="str">
            <v>ME</v>
          </cell>
          <cell r="F1374">
            <v>1170</v>
          </cell>
          <cell r="G1374">
            <v>4673679</v>
          </cell>
          <cell r="H1374">
            <v>4223</v>
          </cell>
          <cell r="I1374">
            <v>9711338</v>
          </cell>
          <cell r="J1374">
            <v>5393</v>
          </cell>
          <cell r="K1374">
            <v>14385017</v>
          </cell>
        </row>
        <row r="1375">
          <cell r="B1375">
            <v>1997</v>
          </cell>
          <cell r="E1375" t="str">
            <v>MD</v>
          </cell>
          <cell r="F1375">
            <v>9566</v>
          </cell>
          <cell r="G1375">
            <v>42615750</v>
          </cell>
          <cell r="H1375">
            <v>16774</v>
          </cell>
          <cell r="I1375">
            <v>45205426</v>
          </cell>
          <cell r="J1375">
            <v>26340</v>
          </cell>
          <cell r="K1375">
            <v>87821176</v>
          </cell>
        </row>
        <row r="1376">
          <cell r="B1376">
            <v>1997</v>
          </cell>
          <cell r="E1376" t="str">
            <v>MA</v>
          </cell>
          <cell r="F1376">
            <v>8379</v>
          </cell>
          <cell r="G1376">
            <v>32448675</v>
          </cell>
          <cell r="H1376">
            <v>13580</v>
          </cell>
          <cell r="I1376">
            <v>33220064</v>
          </cell>
          <cell r="J1376">
            <v>21959</v>
          </cell>
          <cell r="K1376">
            <v>65668739</v>
          </cell>
        </row>
        <row r="1377">
          <cell r="B1377">
            <v>1997</v>
          </cell>
          <cell r="E1377" t="str">
            <v>MI</v>
          </cell>
          <cell r="F1377">
            <v>24698</v>
          </cell>
          <cell r="G1377">
            <v>123651758</v>
          </cell>
          <cell r="H1377">
            <v>50972</v>
          </cell>
          <cell r="I1377">
            <v>114301400</v>
          </cell>
          <cell r="J1377">
            <v>75670</v>
          </cell>
          <cell r="K1377">
            <v>237953158</v>
          </cell>
        </row>
        <row r="1378">
          <cell r="B1378">
            <v>1997</v>
          </cell>
          <cell r="E1378" t="str">
            <v>MN</v>
          </cell>
          <cell r="F1378">
            <v>11693</v>
          </cell>
          <cell r="G1378">
            <v>50772332</v>
          </cell>
          <cell r="H1378">
            <v>25846</v>
          </cell>
          <cell r="I1378">
            <v>59217045</v>
          </cell>
          <cell r="J1378">
            <v>37539</v>
          </cell>
          <cell r="K1378">
            <v>109989377</v>
          </cell>
        </row>
        <row r="1379">
          <cell r="B1379">
            <v>1997</v>
          </cell>
          <cell r="E1379" t="str">
            <v>MS</v>
          </cell>
          <cell r="F1379">
            <v>9511</v>
          </cell>
          <cell r="G1379">
            <v>33278847</v>
          </cell>
          <cell r="H1379">
            <v>12311</v>
          </cell>
          <cell r="I1379">
            <v>24516198</v>
          </cell>
          <cell r="J1379">
            <v>21822</v>
          </cell>
          <cell r="K1379">
            <v>57795045</v>
          </cell>
        </row>
        <row r="1380">
          <cell r="B1380">
            <v>1997</v>
          </cell>
          <cell r="E1380" t="str">
            <v>MO</v>
          </cell>
          <cell r="F1380">
            <v>11648</v>
          </cell>
          <cell r="G1380">
            <v>42318322</v>
          </cell>
          <cell r="H1380">
            <v>20862</v>
          </cell>
          <cell r="I1380">
            <v>42053632</v>
          </cell>
          <cell r="J1380">
            <v>32510</v>
          </cell>
          <cell r="K1380">
            <v>84371954</v>
          </cell>
        </row>
        <row r="1381">
          <cell r="B1381">
            <v>1997</v>
          </cell>
          <cell r="E1381" t="str">
            <v>MT</v>
          </cell>
          <cell r="F1381">
            <v>2406</v>
          </cell>
          <cell r="G1381">
            <v>8614398</v>
          </cell>
          <cell r="H1381">
            <v>4339</v>
          </cell>
          <cell r="I1381">
            <v>7396700</v>
          </cell>
          <cell r="J1381">
            <v>6745</v>
          </cell>
          <cell r="K1381">
            <v>16011098</v>
          </cell>
        </row>
        <row r="1382">
          <cell r="B1382">
            <v>1997</v>
          </cell>
          <cell r="E1382" t="str">
            <v>NE</v>
          </cell>
          <cell r="F1382">
            <v>4075</v>
          </cell>
          <cell r="G1382">
            <v>12671146</v>
          </cell>
          <cell r="H1382">
            <v>8657</v>
          </cell>
          <cell r="I1382">
            <v>15437310</v>
          </cell>
          <cell r="J1382">
            <v>12732</v>
          </cell>
          <cell r="K1382">
            <v>28108456</v>
          </cell>
        </row>
        <row r="1383">
          <cell r="B1383">
            <v>1997</v>
          </cell>
          <cell r="E1383" t="str">
            <v>NV</v>
          </cell>
          <cell r="F1383">
            <v>2396</v>
          </cell>
          <cell r="G1383">
            <v>10836434</v>
          </cell>
          <cell r="H1383">
            <v>4842</v>
          </cell>
          <cell r="I1383">
            <v>9649677</v>
          </cell>
          <cell r="J1383">
            <v>7238</v>
          </cell>
          <cell r="K1383">
            <v>20486111</v>
          </cell>
        </row>
        <row r="1384">
          <cell r="B1384">
            <v>1997</v>
          </cell>
          <cell r="E1384" t="str">
            <v>NH</v>
          </cell>
          <cell r="F1384">
            <v>1888</v>
          </cell>
          <cell r="G1384">
            <v>6735755</v>
          </cell>
          <cell r="H1384">
            <v>3274</v>
          </cell>
          <cell r="I1384">
            <v>6329368</v>
          </cell>
          <cell r="J1384">
            <v>5162</v>
          </cell>
          <cell r="K1384">
            <v>13065123</v>
          </cell>
        </row>
        <row r="1385">
          <cell r="B1385">
            <v>1997</v>
          </cell>
          <cell r="E1385" t="str">
            <v>NJ</v>
          </cell>
          <cell r="F1385">
            <v>12735</v>
          </cell>
          <cell r="G1385">
            <v>62806056</v>
          </cell>
          <cell r="H1385">
            <v>25377</v>
          </cell>
          <cell r="I1385">
            <v>70872136</v>
          </cell>
          <cell r="J1385">
            <v>38112</v>
          </cell>
          <cell r="K1385">
            <v>133678192</v>
          </cell>
        </row>
        <row r="1386">
          <cell r="B1386">
            <v>1997</v>
          </cell>
          <cell r="E1386" t="str">
            <v>NM</v>
          </cell>
          <cell r="F1386">
            <v>4938</v>
          </cell>
          <cell r="G1386">
            <v>14979060</v>
          </cell>
          <cell r="H1386">
            <v>12883</v>
          </cell>
          <cell r="I1386">
            <v>27502154</v>
          </cell>
          <cell r="J1386">
            <v>17821</v>
          </cell>
          <cell r="K1386">
            <v>42481214</v>
          </cell>
        </row>
        <row r="1387">
          <cell r="B1387">
            <v>1997</v>
          </cell>
          <cell r="E1387" t="str">
            <v>NY</v>
          </cell>
          <cell r="F1387">
            <v>28393</v>
          </cell>
          <cell r="G1387">
            <v>120695598</v>
          </cell>
          <cell r="H1387">
            <v>39349</v>
          </cell>
          <cell r="I1387">
            <v>103139625</v>
          </cell>
          <cell r="J1387">
            <v>67742</v>
          </cell>
          <cell r="K1387">
            <v>223835223</v>
          </cell>
        </row>
        <row r="1388">
          <cell r="B1388">
            <v>1997</v>
          </cell>
          <cell r="E1388" t="str">
            <v>NC</v>
          </cell>
          <cell r="F1388">
            <v>23818</v>
          </cell>
          <cell r="G1388">
            <v>80279346</v>
          </cell>
          <cell r="H1388">
            <v>32414</v>
          </cell>
          <cell r="I1388">
            <v>71999420</v>
          </cell>
          <cell r="J1388">
            <v>56232</v>
          </cell>
          <cell r="K1388">
            <v>152278766</v>
          </cell>
        </row>
        <row r="1389">
          <cell r="B1389">
            <v>1997</v>
          </cell>
          <cell r="E1389" t="str">
            <v>ND</v>
          </cell>
          <cell r="F1389">
            <v>2432</v>
          </cell>
          <cell r="G1389">
            <v>8990101</v>
          </cell>
          <cell r="H1389">
            <v>4206</v>
          </cell>
          <cell r="I1389">
            <v>7745370</v>
          </cell>
          <cell r="J1389">
            <v>6638</v>
          </cell>
          <cell r="K1389">
            <v>16735471</v>
          </cell>
        </row>
        <row r="1390">
          <cell r="B1390">
            <v>1997</v>
          </cell>
          <cell r="E1390" t="str">
            <v>OH</v>
          </cell>
          <cell r="F1390">
            <v>24073</v>
          </cell>
          <cell r="G1390">
            <v>94665997</v>
          </cell>
          <cell r="H1390">
            <v>45801</v>
          </cell>
          <cell r="I1390">
            <v>96623986</v>
          </cell>
          <cell r="J1390">
            <v>69874</v>
          </cell>
          <cell r="K1390">
            <v>191289983</v>
          </cell>
        </row>
        <row r="1391">
          <cell r="B1391">
            <v>1997</v>
          </cell>
          <cell r="E1391" t="str">
            <v>OK</v>
          </cell>
          <cell r="F1391">
            <v>7540</v>
          </cell>
          <cell r="G1391">
            <v>26524985</v>
          </cell>
          <cell r="H1391">
            <v>17247</v>
          </cell>
          <cell r="I1391">
            <v>27244564</v>
          </cell>
          <cell r="J1391">
            <v>24787</v>
          </cell>
          <cell r="K1391">
            <v>53769549</v>
          </cell>
        </row>
        <row r="1392">
          <cell r="B1392">
            <v>1997</v>
          </cell>
          <cell r="E1392" t="str">
            <v>OR</v>
          </cell>
          <cell r="F1392">
            <v>11999</v>
          </cell>
          <cell r="G1392">
            <v>46860845</v>
          </cell>
          <cell r="H1392">
            <v>11689</v>
          </cell>
          <cell r="I1392">
            <v>25149016</v>
          </cell>
          <cell r="J1392">
            <v>23688</v>
          </cell>
          <cell r="K1392">
            <v>72009861</v>
          </cell>
        </row>
        <row r="1393">
          <cell r="B1393">
            <v>1997</v>
          </cell>
          <cell r="E1393" t="str">
            <v>PA</v>
          </cell>
          <cell r="F1393">
            <v>19842</v>
          </cell>
          <cell r="G1393">
            <v>96986058</v>
          </cell>
          <cell r="H1393">
            <v>36429</v>
          </cell>
          <cell r="I1393">
            <v>83217335</v>
          </cell>
          <cell r="J1393">
            <v>56271</v>
          </cell>
          <cell r="K1393">
            <v>180203393</v>
          </cell>
        </row>
        <row r="1394">
          <cell r="B1394">
            <v>1997</v>
          </cell>
          <cell r="E1394" t="str">
            <v>RI</v>
          </cell>
          <cell r="F1394">
            <v>3077</v>
          </cell>
          <cell r="G1394">
            <v>10609412</v>
          </cell>
          <cell r="H1394">
            <v>3090</v>
          </cell>
          <cell r="I1394">
            <v>6038944</v>
          </cell>
          <cell r="J1394">
            <v>6167</v>
          </cell>
          <cell r="K1394">
            <v>16648356</v>
          </cell>
        </row>
        <row r="1395">
          <cell r="B1395">
            <v>1997</v>
          </cell>
          <cell r="E1395" t="str">
            <v>SC</v>
          </cell>
          <cell r="F1395">
            <v>9416</v>
          </cell>
          <cell r="G1395">
            <v>35763235</v>
          </cell>
          <cell r="H1395">
            <v>14923</v>
          </cell>
          <cell r="I1395">
            <v>28934059</v>
          </cell>
          <cell r="J1395">
            <v>24339</v>
          </cell>
          <cell r="K1395">
            <v>64697294</v>
          </cell>
        </row>
        <row r="1396">
          <cell r="B1396">
            <v>1997</v>
          </cell>
          <cell r="E1396" t="str">
            <v>SD</v>
          </cell>
          <cell r="F1396">
            <v>2021</v>
          </cell>
          <cell r="G1396">
            <v>7156726</v>
          </cell>
          <cell r="H1396">
            <v>3144</v>
          </cell>
          <cell r="I1396">
            <v>5847984</v>
          </cell>
          <cell r="J1396">
            <v>5165</v>
          </cell>
          <cell r="K1396">
            <v>13004710</v>
          </cell>
        </row>
        <row r="1397">
          <cell r="B1397">
            <v>1997</v>
          </cell>
          <cell r="E1397" t="str">
            <v>TN</v>
          </cell>
          <cell r="F1397">
            <v>12154</v>
          </cell>
          <cell r="G1397">
            <v>43978334</v>
          </cell>
          <cell r="H1397">
            <v>22170</v>
          </cell>
          <cell r="I1397">
            <v>41896562</v>
          </cell>
          <cell r="J1397">
            <v>34324</v>
          </cell>
          <cell r="K1397">
            <v>85874896</v>
          </cell>
        </row>
        <row r="1398">
          <cell r="B1398">
            <v>1997</v>
          </cell>
          <cell r="E1398" t="str">
            <v>TX</v>
          </cell>
          <cell r="F1398">
            <v>40083</v>
          </cell>
          <cell r="G1398">
            <v>164030603</v>
          </cell>
          <cell r="H1398">
            <v>71277</v>
          </cell>
          <cell r="I1398">
            <v>145887396</v>
          </cell>
          <cell r="J1398">
            <v>111360</v>
          </cell>
          <cell r="K1398">
            <v>309917999</v>
          </cell>
        </row>
        <row r="1399">
          <cell r="B1399">
            <v>1997</v>
          </cell>
          <cell r="E1399" t="str">
            <v>UT</v>
          </cell>
          <cell r="F1399">
            <v>5224</v>
          </cell>
          <cell r="G1399">
            <v>24487267</v>
          </cell>
          <cell r="H1399">
            <v>17383</v>
          </cell>
          <cell r="I1399">
            <v>31364812</v>
          </cell>
          <cell r="J1399">
            <v>22607</v>
          </cell>
          <cell r="K1399">
            <v>55852079</v>
          </cell>
        </row>
        <row r="1400">
          <cell r="B1400">
            <v>1997</v>
          </cell>
          <cell r="E1400" t="str">
            <v>VT</v>
          </cell>
          <cell r="F1400">
            <v>1428</v>
          </cell>
          <cell r="G1400">
            <v>5237880</v>
          </cell>
          <cell r="H1400">
            <v>2925</v>
          </cell>
          <cell r="I1400">
            <v>5680656</v>
          </cell>
          <cell r="J1400">
            <v>4353</v>
          </cell>
          <cell r="K1400">
            <v>10918536</v>
          </cell>
        </row>
        <row r="1401">
          <cell r="B1401">
            <v>1997</v>
          </cell>
          <cell r="E1401" t="str">
            <v>VA</v>
          </cell>
          <cell r="F1401">
            <v>15441</v>
          </cell>
          <cell r="G1401">
            <v>62632121</v>
          </cell>
          <cell r="H1401">
            <v>25478</v>
          </cell>
          <cell r="I1401">
            <v>49393712</v>
          </cell>
          <cell r="J1401">
            <v>40919</v>
          </cell>
          <cell r="K1401">
            <v>112025833</v>
          </cell>
        </row>
        <row r="1402">
          <cell r="B1402">
            <v>1997</v>
          </cell>
          <cell r="E1402" t="str">
            <v>WA</v>
          </cell>
          <cell r="F1402">
            <v>13991</v>
          </cell>
          <cell r="G1402">
            <v>56442303</v>
          </cell>
          <cell r="H1402">
            <v>34908</v>
          </cell>
          <cell r="I1402">
            <v>78270921</v>
          </cell>
          <cell r="J1402">
            <v>48899</v>
          </cell>
          <cell r="K1402">
            <v>134713224</v>
          </cell>
        </row>
        <row r="1403">
          <cell r="B1403">
            <v>1997</v>
          </cell>
          <cell r="E1403" t="str">
            <v>WV</v>
          </cell>
          <cell r="F1403">
            <v>4637</v>
          </cell>
          <cell r="G1403">
            <v>16579153</v>
          </cell>
          <cell r="H1403">
            <v>7279</v>
          </cell>
          <cell r="I1403">
            <v>15049471</v>
          </cell>
          <cell r="J1403">
            <v>11916</v>
          </cell>
          <cell r="K1403">
            <v>31628624</v>
          </cell>
        </row>
        <row r="1404">
          <cell r="B1404">
            <v>1997</v>
          </cell>
          <cell r="E1404" t="str">
            <v>WI</v>
          </cell>
          <cell r="F1404">
            <v>14356</v>
          </cell>
          <cell r="G1404">
            <v>60595585</v>
          </cell>
          <cell r="H1404">
            <v>22246</v>
          </cell>
          <cell r="I1404">
            <v>65846184</v>
          </cell>
          <cell r="J1404">
            <v>36602</v>
          </cell>
          <cell r="K1404">
            <v>126441769</v>
          </cell>
        </row>
        <row r="1405">
          <cell r="B1405">
            <v>1997</v>
          </cell>
          <cell r="E1405" t="str">
            <v>WY</v>
          </cell>
          <cell r="F1405">
            <v>1719</v>
          </cell>
          <cell r="G1405">
            <v>4957131</v>
          </cell>
          <cell r="H1405">
            <v>3199</v>
          </cell>
          <cell r="I1405">
            <v>5301644</v>
          </cell>
          <cell r="J1405">
            <v>4918</v>
          </cell>
          <cell r="K1405">
            <v>10258775</v>
          </cell>
        </row>
        <row r="1406">
          <cell r="B1406">
            <v>1998</v>
          </cell>
          <cell r="E1406" t="str">
            <v>US</v>
          </cell>
          <cell r="F1406">
            <v>590306</v>
          </cell>
          <cell r="G1406">
            <v>2531048462</v>
          </cell>
          <cell r="H1406">
            <v>1078423</v>
          </cell>
          <cell r="I1406">
            <v>2566834479</v>
          </cell>
          <cell r="J1406">
            <v>1668729</v>
          </cell>
          <cell r="K1406">
            <v>5097882941</v>
          </cell>
        </row>
        <row r="1407">
          <cell r="B1407">
            <v>1998</v>
          </cell>
          <cell r="E1407" t="str">
            <v>AL</v>
          </cell>
          <cell r="F1407">
            <v>11047</v>
          </cell>
          <cell r="G1407">
            <v>42625722</v>
          </cell>
          <cell r="H1407">
            <v>21705</v>
          </cell>
          <cell r="I1407">
            <v>42122523</v>
          </cell>
          <cell r="J1407">
            <v>32752</v>
          </cell>
          <cell r="K1407">
            <v>84748245</v>
          </cell>
        </row>
        <row r="1408">
          <cell r="B1408">
            <v>1998</v>
          </cell>
          <cell r="E1408" t="str">
            <v>AK</v>
          </cell>
          <cell r="F1408">
            <v>1200</v>
          </cell>
          <cell r="G1408">
            <v>6487757</v>
          </cell>
          <cell r="H1408">
            <v>2934</v>
          </cell>
          <cell r="I1408">
            <v>7571449</v>
          </cell>
          <cell r="J1408">
            <v>4134</v>
          </cell>
          <cell r="K1408">
            <v>14059206</v>
          </cell>
        </row>
        <row r="1409">
          <cell r="B1409">
            <v>1998</v>
          </cell>
          <cell r="E1409" t="str">
            <v>AZ</v>
          </cell>
          <cell r="F1409">
            <v>11259</v>
          </cell>
          <cell r="G1409">
            <v>45506344</v>
          </cell>
          <cell r="H1409">
            <v>23494</v>
          </cell>
          <cell r="I1409">
            <v>54883078</v>
          </cell>
          <cell r="J1409">
            <v>34753</v>
          </cell>
          <cell r="K1409">
            <v>100389422</v>
          </cell>
        </row>
        <row r="1410">
          <cell r="B1410">
            <v>1998</v>
          </cell>
          <cell r="E1410" t="str">
            <v>AR</v>
          </cell>
          <cell r="F1410">
            <v>5788</v>
          </cell>
          <cell r="G1410">
            <v>24770429</v>
          </cell>
          <cell r="H1410">
            <v>10599</v>
          </cell>
          <cell r="I1410">
            <v>23799636</v>
          </cell>
          <cell r="J1410">
            <v>16387</v>
          </cell>
          <cell r="K1410">
            <v>48570065</v>
          </cell>
        </row>
        <row r="1411">
          <cell r="B1411">
            <v>1998</v>
          </cell>
          <cell r="E1411" t="str">
            <v>CA</v>
          </cell>
          <cell r="F1411">
            <v>61283</v>
          </cell>
          <cell r="G1411">
            <v>283694495</v>
          </cell>
          <cell r="H1411">
            <v>121429</v>
          </cell>
          <cell r="I1411">
            <v>359912626</v>
          </cell>
          <cell r="J1411">
            <v>182712</v>
          </cell>
          <cell r="K1411">
            <v>643607121</v>
          </cell>
        </row>
        <row r="1412">
          <cell r="B1412">
            <v>1998</v>
          </cell>
          <cell r="E1412" t="str">
            <v>CO</v>
          </cell>
          <cell r="F1412">
            <v>13816</v>
          </cell>
          <cell r="G1412">
            <v>68868166</v>
          </cell>
          <cell r="H1412">
            <v>22070</v>
          </cell>
          <cell r="I1412">
            <v>56131947</v>
          </cell>
          <cell r="J1412">
            <v>35886</v>
          </cell>
          <cell r="K1412">
            <v>125000113</v>
          </cell>
        </row>
        <row r="1413">
          <cell r="B1413">
            <v>1998</v>
          </cell>
          <cell r="E1413" t="str">
            <v>CT</v>
          </cell>
          <cell r="F1413">
            <v>4517</v>
          </cell>
          <cell r="G1413">
            <v>20729896</v>
          </cell>
          <cell r="H1413">
            <v>7806</v>
          </cell>
          <cell r="I1413">
            <v>26586502</v>
          </cell>
          <cell r="J1413">
            <v>12323</v>
          </cell>
          <cell r="K1413">
            <v>47316398</v>
          </cell>
        </row>
        <row r="1414">
          <cell r="B1414">
            <v>1998</v>
          </cell>
          <cell r="E1414" t="str">
            <v>DE</v>
          </cell>
          <cell r="F1414">
            <v>2441</v>
          </cell>
          <cell r="G1414">
            <v>9766532</v>
          </cell>
          <cell r="H1414">
            <v>4379</v>
          </cell>
          <cell r="I1414">
            <v>11865624</v>
          </cell>
          <cell r="J1414">
            <v>6820</v>
          </cell>
          <cell r="K1414">
            <v>21632156</v>
          </cell>
        </row>
        <row r="1415">
          <cell r="B1415">
            <v>1998</v>
          </cell>
          <cell r="E1415" t="str">
            <v>DC</v>
          </cell>
          <cell r="F1415">
            <v>257</v>
          </cell>
          <cell r="G1415">
            <v>1417928</v>
          </cell>
          <cell r="H1415">
            <v>309</v>
          </cell>
          <cell r="I1415">
            <v>1537240</v>
          </cell>
          <cell r="J1415">
            <v>566</v>
          </cell>
          <cell r="K1415">
            <v>2955168</v>
          </cell>
        </row>
        <row r="1416">
          <cell r="B1416">
            <v>1998</v>
          </cell>
          <cell r="E1416" t="str">
            <v>FL</v>
          </cell>
          <cell r="F1416">
            <v>23738</v>
          </cell>
          <cell r="G1416">
            <v>95728276</v>
          </cell>
          <cell r="H1416">
            <v>40869</v>
          </cell>
          <cell r="I1416">
            <v>95598830</v>
          </cell>
          <cell r="J1416">
            <v>64607</v>
          </cell>
          <cell r="K1416">
            <v>191327106</v>
          </cell>
        </row>
        <row r="1417">
          <cell r="B1417">
            <v>1998</v>
          </cell>
          <cell r="E1417" t="str">
            <v>GA</v>
          </cell>
          <cell r="F1417">
            <v>12363</v>
          </cell>
          <cell r="G1417">
            <v>55709695</v>
          </cell>
          <cell r="H1417">
            <v>25471</v>
          </cell>
          <cell r="I1417">
            <v>56731358</v>
          </cell>
          <cell r="J1417">
            <v>37834</v>
          </cell>
          <cell r="K1417">
            <v>112441053</v>
          </cell>
        </row>
        <row r="1418">
          <cell r="B1418">
            <v>1998</v>
          </cell>
          <cell r="E1418" t="str">
            <v>HI</v>
          </cell>
          <cell r="F1418">
            <v>2393</v>
          </cell>
          <cell r="G1418">
            <v>11279404</v>
          </cell>
          <cell r="H1418">
            <v>4385</v>
          </cell>
          <cell r="I1418">
            <v>12781572</v>
          </cell>
          <cell r="J1418">
            <v>6778</v>
          </cell>
          <cell r="K1418">
            <v>24060976</v>
          </cell>
        </row>
        <row r="1419">
          <cell r="B1419">
            <v>1998</v>
          </cell>
          <cell r="E1419" t="str">
            <v>ID</v>
          </cell>
          <cell r="F1419">
            <v>2974</v>
          </cell>
          <cell r="G1419">
            <v>10933483</v>
          </cell>
          <cell r="H1419">
            <v>6256</v>
          </cell>
          <cell r="I1419">
            <v>14882116</v>
          </cell>
          <cell r="J1419">
            <v>9230</v>
          </cell>
          <cell r="K1419">
            <v>25815599</v>
          </cell>
        </row>
        <row r="1420">
          <cell r="B1420">
            <v>1998</v>
          </cell>
          <cell r="E1420" t="str">
            <v>IL</v>
          </cell>
          <cell r="F1420">
            <v>25670</v>
          </cell>
          <cell r="G1420">
            <v>104720202</v>
          </cell>
          <cell r="H1420">
            <v>49314</v>
          </cell>
          <cell r="I1420">
            <v>108540320</v>
          </cell>
          <cell r="J1420">
            <v>74984</v>
          </cell>
          <cell r="K1420">
            <v>213260522</v>
          </cell>
        </row>
        <row r="1421">
          <cell r="B1421">
            <v>1998</v>
          </cell>
          <cell r="E1421" t="str">
            <v>IN</v>
          </cell>
          <cell r="F1421">
            <v>16827</v>
          </cell>
          <cell r="G1421">
            <v>73822390</v>
          </cell>
          <cell r="H1421">
            <v>28036</v>
          </cell>
          <cell r="I1421">
            <v>58387028</v>
          </cell>
          <cell r="J1421">
            <v>44863</v>
          </cell>
          <cell r="K1421">
            <v>132209418</v>
          </cell>
        </row>
        <row r="1422">
          <cell r="B1422">
            <v>1998</v>
          </cell>
          <cell r="E1422" t="str">
            <v>IA</v>
          </cell>
          <cell r="F1422">
            <v>10138</v>
          </cell>
          <cell r="G1422">
            <v>42700665</v>
          </cell>
          <cell r="H1422">
            <v>19141</v>
          </cell>
          <cell r="I1422">
            <v>48568890</v>
          </cell>
          <cell r="J1422">
            <v>29279</v>
          </cell>
          <cell r="K1422">
            <v>91269555</v>
          </cell>
        </row>
        <row r="1423">
          <cell r="B1423">
            <v>1998</v>
          </cell>
          <cell r="E1423" t="str">
            <v>KS</v>
          </cell>
          <cell r="F1423">
            <v>7183</v>
          </cell>
          <cell r="G1423">
            <v>30303845</v>
          </cell>
          <cell r="H1423">
            <v>16681</v>
          </cell>
          <cell r="I1423">
            <v>34684324</v>
          </cell>
          <cell r="J1423">
            <v>23864</v>
          </cell>
          <cell r="K1423">
            <v>64988169</v>
          </cell>
        </row>
        <row r="1424">
          <cell r="B1424">
            <v>1998</v>
          </cell>
          <cell r="E1424" t="str">
            <v>KY</v>
          </cell>
          <cell r="F1424">
            <v>8175</v>
          </cell>
          <cell r="G1424">
            <v>38398333</v>
          </cell>
          <cell r="H1424">
            <v>17975</v>
          </cell>
          <cell r="I1424">
            <v>35170960</v>
          </cell>
          <cell r="J1424">
            <v>26150</v>
          </cell>
          <cell r="K1424">
            <v>73569293</v>
          </cell>
        </row>
        <row r="1425">
          <cell r="B1425">
            <v>1998</v>
          </cell>
          <cell r="E1425" t="str">
            <v>LA</v>
          </cell>
          <cell r="F1425">
            <v>9930</v>
          </cell>
          <cell r="G1425">
            <v>43534423</v>
          </cell>
          <cell r="H1425">
            <v>19188</v>
          </cell>
          <cell r="I1425">
            <v>34226884</v>
          </cell>
          <cell r="J1425">
            <v>29118</v>
          </cell>
          <cell r="K1425">
            <v>77761307</v>
          </cell>
        </row>
        <row r="1426">
          <cell r="B1426">
            <v>1998</v>
          </cell>
          <cell r="E1426" t="str">
            <v>ME</v>
          </cell>
          <cell r="F1426">
            <v>1104</v>
          </cell>
          <cell r="G1426">
            <v>4551946</v>
          </cell>
          <cell r="H1426">
            <v>4655</v>
          </cell>
          <cell r="I1426">
            <v>11081404</v>
          </cell>
          <cell r="J1426">
            <v>5759</v>
          </cell>
          <cell r="K1426">
            <v>15633350</v>
          </cell>
        </row>
        <row r="1427">
          <cell r="B1427">
            <v>1998</v>
          </cell>
          <cell r="E1427" t="str">
            <v>MD</v>
          </cell>
          <cell r="F1427">
            <v>16246</v>
          </cell>
          <cell r="G1427">
            <v>60323995</v>
          </cell>
          <cell r="H1427">
            <v>19192</v>
          </cell>
          <cell r="I1427">
            <v>52219154</v>
          </cell>
          <cell r="J1427">
            <v>35438</v>
          </cell>
          <cell r="K1427">
            <v>112543149</v>
          </cell>
        </row>
        <row r="1428">
          <cell r="B1428">
            <v>1998</v>
          </cell>
          <cell r="E1428" t="str">
            <v>MA</v>
          </cell>
          <cell r="F1428">
            <v>8051</v>
          </cell>
          <cell r="G1428">
            <v>33686499</v>
          </cell>
          <cell r="H1428">
            <v>14341</v>
          </cell>
          <cell r="I1428">
            <v>37365928</v>
          </cell>
          <cell r="J1428">
            <v>22392</v>
          </cell>
          <cell r="K1428">
            <v>71052427</v>
          </cell>
        </row>
        <row r="1429">
          <cell r="B1429">
            <v>1998</v>
          </cell>
          <cell r="E1429" t="str">
            <v>MI</v>
          </cell>
          <cell r="F1429">
            <v>26030</v>
          </cell>
          <cell r="G1429">
            <v>121956665</v>
          </cell>
          <cell r="H1429">
            <v>50785</v>
          </cell>
          <cell r="I1429">
            <v>125757045</v>
          </cell>
          <cell r="J1429">
            <v>76815</v>
          </cell>
          <cell r="K1429">
            <v>247713710</v>
          </cell>
        </row>
        <row r="1430">
          <cell r="B1430">
            <v>1998</v>
          </cell>
          <cell r="E1430" t="str">
            <v>MN</v>
          </cell>
          <cell r="F1430">
            <v>11837</v>
          </cell>
          <cell r="G1430">
            <v>57189732</v>
          </cell>
          <cell r="H1430">
            <v>20521</v>
          </cell>
          <cell r="I1430">
            <v>53347425</v>
          </cell>
          <cell r="J1430">
            <v>32358</v>
          </cell>
          <cell r="K1430">
            <v>110537157</v>
          </cell>
        </row>
        <row r="1431">
          <cell r="B1431">
            <v>1998</v>
          </cell>
          <cell r="E1431" t="str">
            <v>MS</v>
          </cell>
          <cell r="F1431">
            <v>9733</v>
          </cell>
          <cell r="G1431">
            <v>35029855</v>
          </cell>
          <cell r="H1431">
            <v>13647</v>
          </cell>
          <cell r="I1431">
            <v>29348812</v>
          </cell>
          <cell r="J1431">
            <v>23380</v>
          </cell>
          <cell r="K1431">
            <v>64378667</v>
          </cell>
        </row>
        <row r="1432">
          <cell r="B1432">
            <v>1998</v>
          </cell>
          <cell r="E1432" t="str">
            <v>MO</v>
          </cell>
          <cell r="F1432">
            <v>11621</v>
          </cell>
          <cell r="G1432">
            <v>46765609</v>
          </cell>
          <cell r="H1432">
            <v>18730</v>
          </cell>
          <cell r="I1432">
            <v>41029266</v>
          </cell>
          <cell r="J1432">
            <v>30351</v>
          </cell>
          <cell r="K1432">
            <v>87794875</v>
          </cell>
        </row>
        <row r="1433">
          <cell r="B1433">
            <v>1998</v>
          </cell>
          <cell r="E1433" t="str">
            <v>MT</v>
          </cell>
          <cell r="F1433">
            <v>2610</v>
          </cell>
          <cell r="G1433">
            <v>9356010</v>
          </cell>
          <cell r="H1433">
            <v>5582</v>
          </cell>
          <cell r="I1433">
            <v>9638080</v>
          </cell>
          <cell r="J1433">
            <v>8192</v>
          </cell>
          <cell r="K1433">
            <v>18994090</v>
          </cell>
        </row>
        <row r="1434">
          <cell r="B1434">
            <v>1998</v>
          </cell>
          <cell r="E1434" t="str">
            <v>NE</v>
          </cell>
          <cell r="F1434">
            <v>3861</v>
          </cell>
          <cell r="G1434">
            <v>12167548</v>
          </cell>
          <cell r="H1434">
            <v>8438</v>
          </cell>
          <cell r="I1434">
            <v>15254109</v>
          </cell>
          <cell r="J1434">
            <v>12299</v>
          </cell>
          <cell r="K1434">
            <v>27421657</v>
          </cell>
        </row>
        <row r="1435">
          <cell r="B1435">
            <v>1998</v>
          </cell>
          <cell r="E1435" t="str">
            <v>NV</v>
          </cell>
          <cell r="F1435">
            <v>2396</v>
          </cell>
          <cell r="G1435">
            <v>10836434</v>
          </cell>
          <cell r="H1435">
            <v>4842</v>
          </cell>
          <cell r="I1435">
            <v>9649677</v>
          </cell>
          <cell r="J1435">
            <v>7238</v>
          </cell>
          <cell r="K1435">
            <v>20486111</v>
          </cell>
        </row>
        <row r="1436">
          <cell r="B1436">
            <v>1998</v>
          </cell>
          <cell r="E1436" t="str">
            <v>NH</v>
          </cell>
          <cell r="F1436">
            <v>1890</v>
          </cell>
          <cell r="G1436">
            <v>6740294</v>
          </cell>
          <cell r="H1436">
            <v>3275</v>
          </cell>
          <cell r="I1436">
            <v>6330984</v>
          </cell>
          <cell r="J1436">
            <v>5165</v>
          </cell>
          <cell r="K1436">
            <v>13071278</v>
          </cell>
        </row>
        <row r="1437">
          <cell r="B1437">
            <v>1998</v>
          </cell>
          <cell r="E1437" t="str">
            <v>NJ</v>
          </cell>
          <cell r="F1437">
            <v>12358</v>
          </cell>
          <cell r="G1437">
            <v>65395259</v>
          </cell>
          <cell r="H1437">
            <v>25246</v>
          </cell>
          <cell r="I1437">
            <v>75655751</v>
          </cell>
          <cell r="J1437">
            <v>37604</v>
          </cell>
          <cell r="K1437">
            <v>141051010</v>
          </cell>
        </row>
        <row r="1438">
          <cell r="B1438">
            <v>1998</v>
          </cell>
          <cell r="E1438" t="str">
            <v>NM</v>
          </cell>
          <cell r="F1438">
            <v>5637</v>
          </cell>
          <cell r="G1438">
            <v>17138179</v>
          </cell>
          <cell r="H1438">
            <v>14077</v>
          </cell>
          <cell r="I1438">
            <v>31312538</v>
          </cell>
          <cell r="J1438">
            <v>19714</v>
          </cell>
          <cell r="K1438">
            <v>48450717</v>
          </cell>
        </row>
        <row r="1439">
          <cell r="B1439">
            <v>1998</v>
          </cell>
          <cell r="E1439" t="str">
            <v>NY</v>
          </cell>
          <cell r="F1439">
            <v>32077</v>
          </cell>
          <cell r="G1439">
            <v>140296379</v>
          </cell>
          <cell r="H1439">
            <v>47478</v>
          </cell>
          <cell r="I1439">
            <v>130563465</v>
          </cell>
          <cell r="J1439">
            <v>79555</v>
          </cell>
          <cell r="K1439">
            <v>270859844</v>
          </cell>
        </row>
        <row r="1440">
          <cell r="B1440">
            <v>1998</v>
          </cell>
          <cell r="E1440" t="str">
            <v>NC</v>
          </cell>
          <cell r="F1440">
            <v>24945</v>
          </cell>
          <cell r="G1440">
            <v>84725023</v>
          </cell>
          <cell r="H1440">
            <v>32813</v>
          </cell>
          <cell r="I1440">
            <v>77048837</v>
          </cell>
          <cell r="J1440">
            <v>57758</v>
          </cell>
          <cell r="K1440">
            <v>161773860</v>
          </cell>
        </row>
        <row r="1441">
          <cell r="B1441">
            <v>1998</v>
          </cell>
          <cell r="E1441" t="str">
            <v>ND</v>
          </cell>
          <cell r="F1441">
            <v>2391</v>
          </cell>
          <cell r="G1441">
            <v>9204925</v>
          </cell>
          <cell r="H1441">
            <v>4186</v>
          </cell>
          <cell r="I1441">
            <v>7773521</v>
          </cell>
          <cell r="J1441">
            <v>6577</v>
          </cell>
          <cell r="K1441">
            <v>16978446</v>
          </cell>
        </row>
        <row r="1442">
          <cell r="B1442">
            <v>1998</v>
          </cell>
          <cell r="E1442" t="str">
            <v>OH</v>
          </cell>
          <cell r="F1442">
            <v>23908</v>
          </cell>
          <cell r="G1442">
            <v>99578976</v>
          </cell>
          <cell r="H1442">
            <v>44865</v>
          </cell>
          <cell r="I1442">
            <v>95945397</v>
          </cell>
          <cell r="J1442">
            <v>68773</v>
          </cell>
          <cell r="K1442">
            <v>195524373</v>
          </cell>
        </row>
        <row r="1443">
          <cell r="B1443">
            <v>1998</v>
          </cell>
          <cell r="E1443" t="str">
            <v>OK</v>
          </cell>
          <cell r="F1443">
            <v>7719</v>
          </cell>
          <cell r="G1443">
            <v>28074790</v>
          </cell>
          <cell r="H1443">
            <v>17864</v>
          </cell>
          <cell r="I1443">
            <v>29150164</v>
          </cell>
          <cell r="J1443">
            <v>25583</v>
          </cell>
          <cell r="K1443">
            <v>57224954</v>
          </cell>
        </row>
        <row r="1444">
          <cell r="B1444">
            <v>1998</v>
          </cell>
          <cell r="E1444" t="str">
            <v>OR</v>
          </cell>
          <cell r="F1444">
            <v>11453</v>
          </cell>
          <cell r="G1444">
            <v>45480261</v>
          </cell>
          <cell r="H1444">
            <v>11453</v>
          </cell>
          <cell r="I1444">
            <v>25141998</v>
          </cell>
          <cell r="J1444">
            <v>22906</v>
          </cell>
          <cell r="K1444">
            <v>70622259</v>
          </cell>
        </row>
        <row r="1445">
          <cell r="B1445">
            <v>1998</v>
          </cell>
          <cell r="E1445" t="str">
            <v>PA</v>
          </cell>
          <cell r="F1445">
            <v>19445</v>
          </cell>
          <cell r="G1445">
            <v>96396843</v>
          </cell>
          <cell r="H1445">
            <v>37043</v>
          </cell>
          <cell r="I1445">
            <v>85056458</v>
          </cell>
          <cell r="J1445">
            <v>56488</v>
          </cell>
          <cell r="K1445">
            <v>181453301</v>
          </cell>
        </row>
        <row r="1446">
          <cell r="B1446">
            <v>1998</v>
          </cell>
          <cell r="E1446" t="str">
            <v>RI</v>
          </cell>
          <cell r="F1446">
            <v>2768</v>
          </cell>
          <cell r="G1446">
            <v>9752169</v>
          </cell>
          <cell r="H1446">
            <v>3096</v>
          </cell>
          <cell r="I1446">
            <v>5988631</v>
          </cell>
          <cell r="J1446">
            <v>5864</v>
          </cell>
          <cell r="K1446">
            <v>15740800</v>
          </cell>
        </row>
        <row r="1447">
          <cell r="B1447">
            <v>1998</v>
          </cell>
          <cell r="E1447" t="str">
            <v>SC</v>
          </cell>
          <cell r="F1447">
            <v>10316</v>
          </cell>
          <cell r="G1447">
            <v>39470901</v>
          </cell>
          <cell r="H1447">
            <v>15873</v>
          </cell>
          <cell r="I1447">
            <v>31089942</v>
          </cell>
          <cell r="J1447">
            <v>26189</v>
          </cell>
          <cell r="K1447">
            <v>70560843</v>
          </cell>
        </row>
        <row r="1448">
          <cell r="B1448">
            <v>1998</v>
          </cell>
          <cell r="E1448" t="str">
            <v>SD</v>
          </cell>
          <cell r="F1448">
            <v>1863</v>
          </cell>
          <cell r="G1448">
            <v>6925927</v>
          </cell>
          <cell r="H1448">
            <v>2938</v>
          </cell>
          <cell r="I1448">
            <v>5283219</v>
          </cell>
          <cell r="J1448">
            <v>4801</v>
          </cell>
          <cell r="K1448">
            <v>12209146</v>
          </cell>
        </row>
        <row r="1449">
          <cell r="B1449">
            <v>1998</v>
          </cell>
          <cell r="E1449" t="str">
            <v>TN</v>
          </cell>
          <cell r="F1449">
            <v>12129</v>
          </cell>
          <cell r="G1449">
            <v>44636985</v>
          </cell>
          <cell r="H1449">
            <v>22038</v>
          </cell>
          <cell r="I1449">
            <v>42713267</v>
          </cell>
          <cell r="J1449">
            <v>34167</v>
          </cell>
          <cell r="K1449">
            <v>87350252</v>
          </cell>
        </row>
        <row r="1450">
          <cell r="B1450">
            <v>1998</v>
          </cell>
          <cell r="E1450" t="str">
            <v>TX</v>
          </cell>
          <cell r="F1450">
            <v>39109</v>
          </cell>
          <cell r="G1450">
            <v>173614956</v>
          </cell>
          <cell r="H1450">
            <v>78911</v>
          </cell>
          <cell r="I1450">
            <v>184486304</v>
          </cell>
          <cell r="J1450">
            <v>118020</v>
          </cell>
          <cell r="K1450">
            <v>358101260</v>
          </cell>
        </row>
        <row r="1451">
          <cell r="B1451">
            <v>1998</v>
          </cell>
          <cell r="E1451" t="str">
            <v>UT</v>
          </cell>
          <cell r="F1451">
            <v>5398</v>
          </cell>
          <cell r="G1451">
            <v>25884360</v>
          </cell>
          <cell r="H1451">
            <v>17752</v>
          </cell>
          <cell r="I1451">
            <v>30679133</v>
          </cell>
          <cell r="J1451">
            <v>23150</v>
          </cell>
          <cell r="K1451">
            <v>56563493</v>
          </cell>
        </row>
        <row r="1452">
          <cell r="B1452">
            <v>1998</v>
          </cell>
          <cell r="E1452" t="str">
            <v>VT</v>
          </cell>
          <cell r="F1452">
            <v>1437</v>
          </cell>
          <cell r="G1452">
            <v>5273768</v>
          </cell>
          <cell r="H1452">
            <v>2856</v>
          </cell>
          <cell r="I1452">
            <v>5739866</v>
          </cell>
          <cell r="J1452">
            <v>4293</v>
          </cell>
          <cell r="K1452">
            <v>11013634</v>
          </cell>
        </row>
        <row r="1453">
          <cell r="B1453">
            <v>1998</v>
          </cell>
          <cell r="E1453" t="str">
            <v>VA</v>
          </cell>
          <cell r="F1453">
            <v>16981</v>
          </cell>
          <cell r="G1453">
            <v>85946951</v>
          </cell>
          <cell r="H1453">
            <v>29159</v>
          </cell>
          <cell r="I1453">
            <v>65293617</v>
          </cell>
          <cell r="J1453">
            <v>46140</v>
          </cell>
          <cell r="K1453">
            <v>151240568</v>
          </cell>
        </row>
        <row r="1454">
          <cell r="B1454">
            <v>1998</v>
          </cell>
          <cell r="E1454" t="str">
            <v>WA</v>
          </cell>
          <cell r="F1454">
            <v>13503</v>
          </cell>
          <cell r="G1454">
            <v>58190670</v>
          </cell>
          <cell r="H1454">
            <v>31482</v>
          </cell>
          <cell r="I1454">
            <v>74657973</v>
          </cell>
          <cell r="J1454">
            <v>44985</v>
          </cell>
          <cell r="K1454">
            <v>132848643</v>
          </cell>
        </row>
        <row r="1455">
          <cell r="B1455">
            <v>1998</v>
          </cell>
          <cell r="E1455" t="str">
            <v>WV</v>
          </cell>
          <cell r="F1455">
            <v>4542</v>
          </cell>
          <cell r="G1455">
            <v>16876261</v>
          </cell>
          <cell r="H1455">
            <v>7465</v>
          </cell>
          <cell r="I1455">
            <v>16083331</v>
          </cell>
          <cell r="J1455">
            <v>12007</v>
          </cell>
          <cell r="K1455">
            <v>32959592</v>
          </cell>
        </row>
        <row r="1456">
          <cell r="B1456">
            <v>1998</v>
          </cell>
          <cell r="E1456" t="str">
            <v>WI</v>
          </cell>
          <cell r="F1456">
            <v>14253</v>
          </cell>
          <cell r="G1456">
            <v>63540531</v>
          </cell>
          <cell r="H1456">
            <v>22530</v>
          </cell>
          <cell r="I1456">
            <v>66716348</v>
          </cell>
          <cell r="J1456">
            <v>36783</v>
          </cell>
          <cell r="K1456">
            <v>130256879</v>
          </cell>
        </row>
        <row r="1457">
          <cell r="B1457">
            <v>1998</v>
          </cell>
          <cell r="E1457" t="str">
            <v>WY</v>
          </cell>
          <cell r="F1457">
            <v>1696</v>
          </cell>
          <cell r="G1457">
            <v>5041776</v>
          </cell>
          <cell r="H1457">
            <v>3249</v>
          </cell>
          <cell r="I1457">
            <v>5449929</v>
          </cell>
          <cell r="J1457">
            <v>4945</v>
          </cell>
          <cell r="K1457">
            <v>10491705</v>
          </cell>
        </row>
        <row r="1458">
          <cell r="B1458">
            <v>1999</v>
          </cell>
          <cell r="E1458" t="str">
            <v>US</v>
          </cell>
          <cell r="F1458">
            <v>602656</v>
          </cell>
          <cell r="G1458">
            <v>2673287710</v>
          </cell>
          <cell r="H1458">
            <v>1098649</v>
          </cell>
          <cell r="I1458">
            <v>2785853094</v>
          </cell>
          <cell r="J1458">
            <v>1701305</v>
          </cell>
          <cell r="K1458">
            <v>5459140804</v>
          </cell>
        </row>
        <row r="1459">
          <cell r="B1459">
            <v>1999</v>
          </cell>
          <cell r="E1459" t="str">
            <v>AL</v>
          </cell>
          <cell r="F1459">
            <v>11759</v>
          </cell>
          <cell r="G1459">
            <v>46809753</v>
          </cell>
          <cell r="H1459">
            <v>21325</v>
          </cell>
          <cell r="I1459">
            <v>43589204</v>
          </cell>
          <cell r="J1459">
            <v>33084</v>
          </cell>
          <cell r="K1459">
            <v>90398957</v>
          </cell>
        </row>
        <row r="1460">
          <cell r="B1460">
            <v>1999</v>
          </cell>
          <cell r="E1460" t="str">
            <v>AK</v>
          </cell>
          <cell r="F1460">
            <v>1163</v>
          </cell>
          <cell r="G1460">
            <v>6414802</v>
          </cell>
          <cell r="H1460">
            <v>2994</v>
          </cell>
          <cell r="I1460">
            <v>8806771</v>
          </cell>
          <cell r="J1460">
            <v>4157</v>
          </cell>
          <cell r="K1460">
            <v>15221573</v>
          </cell>
        </row>
        <row r="1461">
          <cell r="B1461">
            <v>1999</v>
          </cell>
          <cell r="E1461" t="str">
            <v>AZ</v>
          </cell>
          <cell r="F1461">
            <v>11370</v>
          </cell>
          <cell r="G1461">
            <v>47061587</v>
          </cell>
          <cell r="H1461">
            <v>23062</v>
          </cell>
          <cell r="I1461">
            <v>57038019</v>
          </cell>
          <cell r="J1461">
            <v>34432</v>
          </cell>
          <cell r="K1461">
            <v>104099606</v>
          </cell>
        </row>
        <row r="1462">
          <cell r="B1462">
            <v>1999</v>
          </cell>
          <cell r="E1462" t="str">
            <v>AR</v>
          </cell>
          <cell r="F1462">
            <v>5871</v>
          </cell>
          <cell r="G1462">
            <v>26601976</v>
          </cell>
          <cell r="H1462">
            <v>12292</v>
          </cell>
          <cell r="I1462">
            <v>25396361</v>
          </cell>
          <cell r="J1462">
            <v>18163</v>
          </cell>
          <cell r="K1462">
            <v>51998337</v>
          </cell>
        </row>
        <row r="1463">
          <cell r="B1463">
            <v>1999</v>
          </cell>
          <cell r="E1463" t="str">
            <v>CA</v>
          </cell>
          <cell r="F1463">
            <v>63049</v>
          </cell>
          <cell r="G1463">
            <v>319618691</v>
          </cell>
          <cell r="H1463">
            <v>131013</v>
          </cell>
          <cell r="I1463">
            <v>426113432</v>
          </cell>
          <cell r="J1463">
            <v>194062</v>
          </cell>
          <cell r="K1463">
            <v>745732123</v>
          </cell>
        </row>
        <row r="1464">
          <cell r="B1464">
            <v>1999</v>
          </cell>
          <cell r="E1464" t="str">
            <v>CO</v>
          </cell>
          <cell r="F1464">
            <v>13860</v>
          </cell>
          <cell r="G1464">
            <v>72563962</v>
          </cell>
          <cell r="H1464">
            <v>22039</v>
          </cell>
          <cell r="I1464">
            <v>58348854</v>
          </cell>
          <cell r="J1464">
            <v>35899</v>
          </cell>
          <cell r="K1464">
            <v>130912816</v>
          </cell>
        </row>
        <row r="1465">
          <cell r="B1465">
            <v>1999</v>
          </cell>
          <cell r="E1465" t="str">
            <v>CT</v>
          </cell>
          <cell r="F1465">
            <v>5169</v>
          </cell>
          <cell r="G1465">
            <v>24362121</v>
          </cell>
          <cell r="H1465">
            <v>8330</v>
          </cell>
          <cell r="I1465">
            <v>28154106</v>
          </cell>
          <cell r="J1465">
            <v>13499</v>
          </cell>
          <cell r="K1465">
            <v>52516227</v>
          </cell>
        </row>
        <row r="1466">
          <cell r="B1466">
            <v>1999</v>
          </cell>
          <cell r="E1466" t="str">
            <v>DE</v>
          </cell>
          <cell r="F1466">
            <v>2427</v>
          </cell>
          <cell r="G1466">
            <v>9942578</v>
          </cell>
          <cell r="H1466">
            <v>4443</v>
          </cell>
          <cell r="I1466">
            <v>12371520</v>
          </cell>
          <cell r="J1466">
            <v>6870</v>
          </cell>
          <cell r="K1466">
            <v>22314098</v>
          </cell>
        </row>
        <row r="1467">
          <cell r="B1467">
            <v>1999</v>
          </cell>
          <cell r="E1467" t="str">
            <v>DC</v>
          </cell>
          <cell r="F1467">
            <v>344</v>
          </cell>
          <cell r="G1467">
            <v>1739050</v>
          </cell>
          <cell r="H1467">
            <v>470</v>
          </cell>
          <cell r="I1467">
            <v>1530962</v>
          </cell>
          <cell r="J1467">
            <v>814</v>
          </cell>
          <cell r="K1467">
            <v>3270012</v>
          </cell>
        </row>
        <row r="1468">
          <cell r="B1468">
            <v>1999</v>
          </cell>
          <cell r="E1468" t="str">
            <v>FL</v>
          </cell>
          <cell r="F1468">
            <v>27334</v>
          </cell>
          <cell r="G1468">
            <v>111296589</v>
          </cell>
          <cell r="H1468">
            <v>41461</v>
          </cell>
          <cell r="I1468">
            <v>102994831</v>
          </cell>
          <cell r="J1468">
            <v>68795</v>
          </cell>
          <cell r="K1468">
            <v>214291420</v>
          </cell>
        </row>
        <row r="1469">
          <cell r="B1469">
            <v>1999</v>
          </cell>
          <cell r="E1469" t="str">
            <v>GA</v>
          </cell>
          <cell r="F1469">
            <v>12939</v>
          </cell>
          <cell r="G1469">
            <v>58103965</v>
          </cell>
          <cell r="H1469">
            <v>26384</v>
          </cell>
          <cell r="I1469">
            <v>60145445</v>
          </cell>
          <cell r="J1469">
            <v>39323</v>
          </cell>
          <cell r="K1469">
            <v>118249410</v>
          </cell>
        </row>
        <row r="1470">
          <cell r="B1470">
            <v>1999</v>
          </cell>
          <cell r="E1470" t="str">
            <v>HI</v>
          </cell>
          <cell r="F1470">
            <v>2313</v>
          </cell>
          <cell r="G1470">
            <v>11234406</v>
          </cell>
          <cell r="H1470">
            <v>4734</v>
          </cell>
          <cell r="I1470">
            <v>13417074</v>
          </cell>
          <cell r="J1470">
            <v>7047</v>
          </cell>
          <cell r="K1470">
            <v>24651480</v>
          </cell>
        </row>
        <row r="1471">
          <cell r="B1471">
            <v>1999</v>
          </cell>
          <cell r="E1471" t="str">
            <v>ID</v>
          </cell>
          <cell r="F1471">
            <v>3289</v>
          </cell>
          <cell r="G1471">
            <v>12434216</v>
          </cell>
          <cell r="H1471">
            <v>7390</v>
          </cell>
          <cell r="I1471">
            <v>17886278</v>
          </cell>
          <cell r="J1471">
            <v>10679</v>
          </cell>
          <cell r="K1471">
            <v>30320494</v>
          </cell>
        </row>
        <row r="1472">
          <cell r="B1472">
            <v>1999</v>
          </cell>
          <cell r="E1472" t="str">
            <v>IL</v>
          </cell>
          <cell r="F1472">
            <v>26027</v>
          </cell>
          <cell r="G1472">
            <v>104879228</v>
          </cell>
          <cell r="H1472">
            <v>46926</v>
          </cell>
          <cell r="I1472">
            <v>107217241</v>
          </cell>
          <cell r="J1472">
            <v>72953</v>
          </cell>
          <cell r="K1472">
            <v>212096469</v>
          </cell>
        </row>
        <row r="1473">
          <cell r="B1473">
            <v>1999</v>
          </cell>
          <cell r="E1473" t="str">
            <v>IN</v>
          </cell>
          <cell r="F1473">
            <v>17250</v>
          </cell>
          <cell r="G1473">
            <v>76905922</v>
          </cell>
          <cell r="H1473">
            <v>28877</v>
          </cell>
          <cell r="I1473">
            <v>61878804</v>
          </cell>
          <cell r="J1473">
            <v>46127</v>
          </cell>
          <cell r="K1473">
            <v>138784726</v>
          </cell>
        </row>
        <row r="1474">
          <cell r="B1474">
            <v>1999</v>
          </cell>
          <cell r="E1474" t="str">
            <v>IA</v>
          </cell>
          <cell r="F1474">
            <v>9503</v>
          </cell>
          <cell r="G1474">
            <v>43939224</v>
          </cell>
          <cell r="H1474">
            <v>20073</v>
          </cell>
          <cell r="I1474">
            <v>52520039</v>
          </cell>
          <cell r="J1474">
            <v>29576</v>
          </cell>
          <cell r="K1474">
            <v>96459263</v>
          </cell>
        </row>
        <row r="1475">
          <cell r="B1475">
            <v>1999</v>
          </cell>
          <cell r="E1475" t="str">
            <v>KS</v>
          </cell>
          <cell r="F1475">
            <v>7171</v>
          </cell>
          <cell r="G1475">
            <v>31936445</v>
          </cell>
          <cell r="H1475">
            <v>17623</v>
          </cell>
          <cell r="I1475">
            <v>38738211</v>
          </cell>
          <cell r="J1475">
            <v>24794</v>
          </cell>
          <cell r="K1475">
            <v>70674656</v>
          </cell>
        </row>
        <row r="1476">
          <cell r="B1476">
            <v>1999</v>
          </cell>
          <cell r="E1476" t="str">
            <v>KY</v>
          </cell>
          <cell r="F1476">
            <v>8334</v>
          </cell>
          <cell r="G1476">
            <v>38778221</v>
          </cell>
          <cell r="H1476">
            <v>15022</v>
          </cell>
          <cell r="I1476">
            <v>35274795</v>
          </cell>
          <cell r="J1476">
            <v>23356</v>
          </cell>
          <cell r="K1476">
            <v>74053016</v>
          </cell>
        </row>
        <row r="1477">
          <cell r="B1477">
            <v>1999</v>
          </cell>
          <cell r="E1477" t="str">
            <v>LA</v>
          </cell>
          <cell r="F1477">
            <v>9853</v>
          </cell>
          <cell r="G1477">
            <v>42420473</v>
          </cell>
          <cell r="H1477">
            <v>18798</v>
          </cell>
          <cell r="I1477">
            <v>38033674</v>
          </cell>
          <cell r="J1477">
            <v>28651</v>
          </cell>
          <cell r="K1477">
            <v>80454147</v>
          </cell>
        </row>
        <row r="1478">
          <cell r="B1478">
            <v>1999</v>
          </cell>
          <cell r="E1478" t="str">
            <v>ME</v>
          </cell>
          <cell r="F1478">
            <v>1165</v>
          </cell>
          <cell r="G1478">
            <v>4989333</v>
          </cell>
          <cell r="H1478">
            <v>4696</v>
          </cell>
          <cell r="I1478">
            <v>11425334</v>
          </cell>
          <cell r="J1478">
            <v>5861</v>
          </cell>
          <cell r="K1478">
            <v>16414667</v>
          </cell>
        </row>
        <row r="1479">
          <cell r="B1479">
            <v>1999</v>
          </cell>
          <cell r="E1479" t="str">
            <v>MD</v>
          </cell>
          <cell r="F1479">
            <v>15842</v>
          </cell>
          <cell r="G1479">
            <v>61753663</v>
          </cell>
          <cell r="H1479">
            <v>18704</v>
          </cell>
          <cell r="I1479">
            <v>52176257</v>
          </cell>
          <cell r="J1479">
            <v>34546</v>
          </cell>
          <cell r="K1479">
            <v>113929920</v>
          </cell>
        </row>
        <row r="1480">
          <cell r="B1480">
            <v>1999</v>
          </cell>
          <cell r="E1480" t="str">
            <v>MA</v>
          </cell>
          <cell r="F1480">
            <v>9676</v>
          </cell>
          <cell r="G1480">
            <v>39517351</v>
          </cell>
          <cell r="H1480">
            <v>13734</v>
          </cell>
          <cell r="I1480">
            <v>40400883</v>
          </cell>
          <cell r="J1480">
            <v>23410</v>
          </cell>
          <cell r="K1480">
            <v>79918234</v>
          </cell>
        </row>
        <row r="1481">
          <cell r="B1481">
            <v>1999</v>
          </cell>
          <cell r="E1481" t="str">
            <v>MI</v>
          </cell>
          <cell r="F1481">
            <v>25784</v>
          </cell>
          <cell r="G1481">
            <v>125201126</v>
          </cell>
          <cell r="H1481">
            <v>51221</v>
          </cell>
          <cell r="I1481">
            <v>130799733</v>
          </cell>
          <cell r="J1481">
            <v>77005</v>
          </cell>
          <cell r="K1481">
            <v>256000859</v>
          </cell>
        </row>
        <row r="1482">
          <cell r="B1482">
            <v>1999</v>
          </cell>
          <cell r="E1482" t="str">
            <v>MN</v>
          </cell>
          <cell r="F1482">
            <v>12307</v>
          </cell>
          <cell r="G1482">
            <v>58916797</v>
          </cell>
          <cell r="H1482">
            <v>20995</v>
          </cell>
          <cell r="I1482">
            <v>53349486</v>
          </cell>
          <cell r="J1482">
            <v>33302</v>
          </cell>
          <cell r="K1482">
            <v>112266283</v>
          </cell>
        </row>
        <row r="1483">
          <cell r="B1483">
            <v>1999</v>
          </cell>
          <cell r="E1483" t="str">
            <v>MS</v>
          </cell>
          <cell r="F1483">
            <v>8752</v>
          </cell>
          <cell r="G1483">
            <v>35633356</v>
          </cell>
          <cell r="H1483">
            <v>14731</v>
          </cell>
          <cell r="I1483">
            <v>33425011</v>
          </cell>
          <cell r="J1483">
            <v>23483</v>
          </cell>
          <cell r="K1483">
            <v>69058367</v>
          </cell>
        </row>
        <row r="1484">
          <cell r="B1484">
            <v>1999</v>
          </cell>
          <cell r="E1484" t="str">
            <v>MO</v>
          </cell>
          <cell r="F1484">
            <v>12579</v>
          </cell>
          <cell r="G1484">
            <v>47801804</v>
          </cell>
          <cell r="H1484">
            <v>22268</v>
          </cell>
          <cell r="I1484">
            <v>48081143</v>
          </cell>
          <cell r="J1484">
            <v>34847</v>
          </cell>
          <cell r="K1484">
            <v>95882947</v>
          </cell>
        </row>
        <row r="1485">
          <cell r="B1485">
            <v>1999</v>
          </cell>
          <cell r="E1485" t="str">
            <v>MT</v>
          </cell>
          <cell r="F1485">
            <v>2444</v>
          </cell>
          <cell r="G1485">
            <v>9520362</v>
          </cell>
          <cell r="H1485">
            <v>5001</v>
          </cell>
          <cell r="I1485">
            <v>9120997</v>
          </cell>
          <cell r="J1485">
            <v>7445</v>
          </cell>
          <cell r="K1485">
            <v>18641359</v>
          </cell>
        </row>
        <row r="1486">
          <cell r="B1486">
            <v>1999</v>
          </cell>
          <cell r="E1486" t="str">
            <v>NE</v>
          </cell>
          <cell r="F1486">
            <v>3946</v>
          </cell>
          <cell r="G1486">
            <v>12755142</v>
          </cell>
          <cell r="H1486">
            <v>8869</v>
          </cell>
          <cell r="I1486">
            <v>15904212</v>
          </cell>
          <cell r="J1486">
            <v>12815</v>
          </cell>
          <cell r="K1486">
            <v>28659354</v>
          </cell>
        </row>
        <row r="1487">
          <cell r="B1487">
            <v>1999</v>
          </cell>
          <cell r="E1487" t="str">
            <v>NV</v>
          </cell>
          <cell r="F1487">
            <v>2396</v>
          </cell>
          <cell r="G1487">
            <v>10836434</v>
          </cell>
          <cell r="H1487">
            <v>4842</v>
          </cell>
          <cell r="I1487">
            <v>9649677</v>
          </cell>
          <cell r="J1487">
            <v>7238</v>
          </cell>
          <cell r="K1487">
            <v>20486111</v>
          </cell>
        </row>
        <row r="1488">
          <cell r="B1488">
            <v>1999</v>
          </cell>
          <cell r="E1488" t="str">
            <v>NH</v>
          </cell>
          <cell r="F1488">
            <v>1952</v>
          </cell>
          <cell r="G1488">
            <v>8059901</v>
          </cell>
          <cell r="H1488">
            <v>4716</v>
          </cell>
          <cell r="I1488">
            <v>13275093</v>
          </cell>
          <cell r="J1488">
            <v>6668</v>
          </cell>
          <cell r="K1488">
            <v>21334994</v>
          </cell>
        </row>
        <row r="1489">
          <cell r="B1489">
            <v>1999</v>
          </cell>
          <cell r="E1489" t="str">
            <v>NJ</v>
          </cell>
          <cell r="F1489">
            <v>11913</v>
          </cell>
          <cell r="G1489">
            <v>66191758</v>
          </cell>
          <cell r="H1489">
            <v>25449</v>
          </cell>
          <cell r="I1489">
            <v>80382937</v>
          </cell>
          <cell r="J1489">
            <v>37362</v>
          </cell>
          <cell r="K1489">
            <v>146574695</v>
          </cell>
        </row>
        <row r="1490">
          <cell r="B1490">
            <v>1999</v>
          </cell>
          <cell r="E1490" t="str">
            <v>NM</v>
          </cell>
          <cell r="F1490">
            <v>6513</v>
          </cell>
          <cell r="G1490">
            <v>21182644</v>
          </cell>
          <cell r="H1490">
            <v>14992</v>
          </cell>
          <cell r="I1490">
            <v>36317818</v>
          </cell>
          <cell r="J1490">
            <v>21505</v>
          </cell>
          <cell r="K1490">
            <v>57500462</v>
          </cell>
        </row>
        <row r="1491">
          <cell r="B1491">
            <v>1999</v>
          </cell>
          <cell r="E1491" t="str">
            <v>NY</v>
          </cell>
          <cell r="F1491">
            <v>31406</v>
          </cell>
          <cell r="G1491">
            <v>141314203</v>
          </cell>
          <cell r="H1491">
            <v>45355</v>
          </cell>
          <cell r="I1491">
            <v>136352811</v>
          </cell>
          <cell r="J1491">
            <v>76761</v>
          </cell>
          <cell r="K1491">
            <v>277667014</v>
          </cell>
        </row>
        <row r="1492">
          <cell r="B1492">
            <v>1999</v>
          </cell>
          <cell r="E1492" t="str">
            <v>NC</v>
          </cell>
          <cell r="F1492">
            <v>24875</v>
          </cell>
          <cell r="G1492">
            <v>88052231</v>
          </cell>
          <cell r="H1492">
            <v>34511</v>
          </cell>
          <cell r="I1492">
            <v>83887710</v>
          </cell>
          <cell r="J1492">
            <v>59386</v>
          </cell>
          <cell r="K1492">
            <v>171939941</v>
          </cell>
        </row>
        <row r="1493">
          <cell r="B1493">
            <v>1999</v>
          </cell>
          <cell r="E1493" t="str">
            <v>ND</v>
          </cell>
          <cell r="F1493">
            <v>2584</v>
          </cell>
          <cell r="G1493">
            <v>9816128</v>
          </cell>
          <cell r="H1493">
            <v>3996</v>
          </cell>
          <cell r="I1493">
            <v>7833334</v>
          </cell>
          <cell r="J1493">
            <v>6580</v>
          </cell>
          <cell r="K1493">
            <v>17649462</v>
          </cell>
        </row>
        <row r="1494">
          <cell r="B1494">
            <v>1999</v>
          </cell>
          <cell r="E1494" t="str">
            <v>OH</v>
          </cell>
          <cell r="F1494">
            <v>24447</v>
          </cell>
          <cell r="G1494">
            <v>101863378</v>
          </cell>
          <cell r="H1494">
            <v>46669</v>
          </cell>
          <cell r="I1494">
            <v>105836108</v>
          </cell>
          <cell r="J1494">
            <v>71116</v>
          </cell>
          <cell r="K1494">
            <v>207699486</v>
          </cell>
        </row>
        <row r="1495">
          <cell r="B1495">
            <v>1999</v>
          </cell>
          <cell r="E1495" t="str">
            <v>OK</v>
          </cell>
          <cell r="F1495">
            <v>7831</v>
          </cell>
          <cell r="G1495">
            <v>31229756</v>
          </cell>
          <cell r="H1495">
            <v>16920</v>
          </cell>
          <cell r="I1495">
            <v>41366202</v>
          </cell>
          <cell r="J1495">
            <v>24751</v>
          </cell>
          <cell r="K1495">
            <v>72595958</v>
          </cell>
        </row>
        <row r="1496">
          <cell r="B1496">
            <v>1999</v>
          </cell>
          <cell r="E1496" t="str">
            <v>OR</v>
          </cell>
          <cell r="F1496">
            <v>11412</v>
          </cell>
          <cell r="G1496">
            <v>46395204</v>
          </cell>
          <cell r="H1496">
            <v>11559</v>
          </cell>
          <cell r="I1496">
            <v>26153803</v>
          </cell>
          <cell r="J1496">
            <v>22971</v>
          </cell>
          <cell r="K1496">
            <v>72549007</v>
          </cell>
        </row>
        <row r="1497">
          <cell r="B1497">
            <v>1999</v>
          </cell>
          <cell r="E1497" t="str">
            <v>PA</v>
          </cell>
          <cell r="F1497">
            <v>19193</v>
          </cell>
          <cell r="G1497">
            <v>101842349</v>
          </cell>
          <cell r="H1497">
            <v>36096</v>
          </cell>
          <cell r="I1497">
            <v>90106970</v>
          </cell>
          <cell r="J1497">
            <v>55289</v>
          </cell>
          <cell r="K1497">
            <v>191949319</v>
          </cell>
        </row>
        <row r="1498">
          <cell r="B1498">
            <v>1999</v>
          </cell>
          <cell r="E1498" t="str">
            <v>RI</v>
          </cell>
          <cell r="F1498">
            <v>2572</v>
          </cell>
          <cell r="G1498">
            <v>10088397</v>
          </cell>
          <cell r="H1498">
            <v>2973</v>
          </cell>
          <cell r="I1498">
            <v>7640359</v>
          </cell>
          <cell r="J1498">
            <v>5545</v>
          </cell>
          <cell r="K1498">
            <v>17728756</v>
          </cell>
        </row>
        <row r="1499">
          <cell r="B1499">
            <v>1999</v>
          </cell>
          <cell r="E1499" t="str">
            <v>SC</v>
          </cell>
          <cell r="F1499">
            <v>10297</v>
          </cell>
          <cell r="G1499">
            <v>40952121</v>
          </cell>
          <cell r="H1499">
            <v>15561</v>
          </cell>
          <cell r="I1499">
            <v>31194711</v>
          </cell>
          <cell r="J1499">
            <v>25858</v>
          </cell>
          <cell r="K1499">
            <v>72146832</v>
          </cell>
        </row>
        <row r="1500">
          <cell r="B1500">
            <v>1999</v>
          </cell>
          <cell r="E1500" t="str">
            <v>SD</v>
          </cell>
          <cell r="F1500">
            <v>1933</v>
          </cell>
          <cell r="G1500">
            <v>7741812</v>
          </cell>
          <cell r="H1500">
            <v>3076</v>
          </cell>
          <cell r="I1500">
            <v>5906333</v>
          </cell>
          <cell r="J1500">
            <v>5009</v>
          </cell>
          <cell r="K1500">
            <v>13648145</v>
          </cell>
        </row>
        <row r="1501">
          <cell r="B1501">
            <v>1999</v>
          </cell>
          <cell r="E1501" t="str">
            <v>TN</v>
          </cell>
          <cell r="F1501">
            <v>12147</v>
          </cell>
          <cell r="G1501">
            <v>48193391</v>
          </cell>
          <cell r="H1501">
            <v>21909</v>
          </cell>
          <cell r="I1501">
            <v>45845473</v>
          </cell>
          <cell r="J1501">
            <v>34056</v>
          </cell>
          <cell r="K1501">
            <v>94038864</v>
          </cell>
        </row>
        <row r="1502">
          <cell r="B1502">
            <v>1999</v>
          </cell>
          <cell r="E1502" t="str">
            <v>TX</v>
          </cell>
          <cell r="F1502">
            <v>41497</v>
          </cell>
          <cell r="G1502">
            <v>188501082</v>
          </cell>
          <cell r="H1502">
            <v>78753</v>
          </cell>
          <cell r="I1502">
            <v>194000957</v>
          </cell>
          <cell r="J1502">
            <v>120250</v>
          </cell>
          <cell r="K1502">
            <v>382502039</v>
          </cell>
        </row>
        <row r="1503">
          <cell r="B1503">
            <v>1999</v>
          </cell>
          <cell r="E1503" t="str">
            <v>UT</v>
          </cell>
          <cell r="F1503">
            <v>5804</v>
          </cell>
          <cell r="G1503">
            <v>26461249</v>
          </cell>
          <cell r="H1503">
            <v>19125</v>
          </cell>
          <cell r="I1503">
            <v>37472523</v>
          </cell>
          <cell r="J1503">
            <v>24929</v>
          </cell>
          <cell r="K1503">
            <v>63933772</v>
          </cell>
        </row>
        <row r="1504">
          <cell r="B1504">
            <v>1999</v>
          </cell>
          <cell r="E1504" t="str">
            <v>VT</v>
          </cell>
          <cell r="F1504">
            <v>1332</v>
          </cell>
          <cell r="G1504">
            <v>6641882</v>
          </cell>
          <cell r="H1504">
            <v>2992</v>
          </cell>
          <cell r="I1504">
            <v>7791047</v>
          </cell>
          <cell r="J1504">
            <v>4324</v>
          </cell>
          <cell r="K1504">
            <v>14432929</v>
          </cell>
        </row>
        <row r="1505">
          <cell r="B1505">
            <v>1999</v>
          </cell>
          <cell r="E1505" t="str">
            <v>VA</v>
          </cell>
          <cell r="F1505">
            <v>16589</v>
          </cell>
          <cell r="G1505">
            <v>84903786</v>
          </cell>
          <cell r="H1505">
            <v>28594</v>
          </cell>
          <cell r="I1505">
            <v>66137749</v>
          </cell>
          <cell r="J1505">
            <v>45183</v>
          </cell>
          <cell r="K1505">
            <v>151041535</v>
          </cell>
        </row>
        <row r="1506">
          <cell r="B1506">
            <v>1999</v>
          </cell>
          <cell r="E1506" t="str">
            <v>WA</v>
          </cell>
          <cell r="F1506">
            <v>14113</v>
          </cell>
          <cell r="G1506">
            <v>59443859</v>
          </cell>
          <cell r="H1506">
            <v>32655</v>
          </cell>
          <cell r="I1506">
            <v>77929324</v>
          </cell>
          <cell r="J1506">
            <v>46768</v>
          </cell>
          <cell r="K1506">
            <v>137373183</v>
          </cell>
        </row>
        <row r="1507">
          <cell r="B1507">
            <v>1999</v>
          </cell>
          <cell r="E1507" t="str">
            <v>WV</v>
          </cell>
          <cell r="F1507">
            <v>3976</v>
          </cell>
          <cell r="G1507">
            <v>17075647</v>
          </cell>
          <cell r="H1507">
            <v>7738</v>
          </cell>
          <cell r="I1507">
            <v>17044430</v>
          </cell>
          <cell r="J1507">
            <v>11714</v>
          </cell>
          <cell r="K1507">
            <v>34120077</v>
          </cell>
        </row>
        <row r="1508">
          <cell r="B1508">
            <v>1999</v>
          </cell>
          <cell r="E1508" t="str">
            <v>WI</v>
          </cell>
          <cell r="F1508">
            <v>14595</v>
          </cell>
          <cell r="G1508">
            <v>67225549</v>
          </cell>
          <cell r="H1508">
            <v>23517</v>
          </cell>
          <cell r="I1508">
            <v>73083916</v>
          </cell>
          <cell r="J1508">
            <v>38112</v>
          </cell>
          <cell r="K1508">
            <v>140309465</v>
          </cell>
        </row>
        <row r="1509">
          <cell r="B1509">
            <v>1999</v>
          </cell>
          <cell r="E1509" t="str">
            <v>WY</v>
          </cell>
          <cell r="F1509">
            <v>1759</v>
          </cell>
          <cell r="G1509">
            <v>6142806</v>
          </cell>
          <cell r="H1509">
            <v>3176</v>
          </cell>
          <cell r="I1509">
            <v>6505132</v>
          </cell>
          <cell r="J1509">
            <v>4935</v>
          </cell>
          <cell r="K1509">
            <v>12647938</v>
          </cell>
        </row>
        <row r="1510">
          <cell r="B1510">
            <v>2000</v>
          </cell>
          <cell r="E1510" t="str">
            <v>US</v>
          </cell>
          <cell r="F1510">
            <v>602886</v>
          </cell>
          <cell r="G1510">
            <v>2811569575</v>
          </cell>
          <cell r="H1510">
            <v>1121282</v>
          </cell>
          <cell r="I1510">
            <v>2979820229</v>
          </cell>
          <cell r="J1510">
            <v>1724168</v>
          </cell>
          <cell r="K1510">
            <v>5791389804</v>
          </cell>
        </row>
        <row r="1511">
          <cell r="B1511">
            <v>2000</v>
          </cell>
          <cell r="E1511" t="str">
            <v>AL</v>
          </cell>
          <cell r="F1511">
            <v>11322</v>
          </cell>
          <cell r="G1511">
            <v>47672529</v>
          </cell>
          <cell r="H1511">
            <v>21156</v>
          </cell>
          <cell r="I1511">
            <v>43934303</v>
          </cell>
          <cell r="J1511">
            <v>32478</v>
          </cell>
          <cell r="K1511">
            <v>91606832</v>
          </cell>
        </row>
        <row r="1512">
          <cell r="B1512">
            <v>2000</v>
          </cell>
          <cell r="E1512" t="str">
            <v>AK</v>
          </cell>
          <cell r="F1512">
            <v>1240</v>
          </cell>
          <cell r="G1512">
            <v>6950297</v>
          </cell>
          <cell r="H1512">
            <v>3127</v>
          </cell>
          <cell r="I1512">
            <v>8806583</v>
          </cell>
          <cell r="J1512">
            <v>4367</v>
          </cell>
          <cell r="K1512">
            <v>15756880</v>
          </cell>
        </row>
        <row r="1513">
          <cell r="B1513">
            <v>2000</v>
          </cell>
          <cell r="E1513" t="str">
            <v>AZ</v>
          </cell>
          <cell r="F1513">
            <v>11500</v>
          </cell>
          <cell r="G1513">
            <v>47980556</v>
          </cell>
          <cell r="H1513">
            <v>24093</v>
          </cell>
          <cell r="I1513">
            <v>61198362</v>
          </cell>
          <cell r="J1513">
            <v>35593</v>
          </cell>
          <cell r="K1513">
            <v>109178918</v>
          </cell>
        </row>
        <row r="1514">
          <cell r="B1514">
            <v>2000</v>
          </cell>
          <cell r="E1514" t="str">
            <v>AR</v>
          </cell>
          <cell r="F1514">
            <v>6065</v>
          </cell>
          <cell r="G1514">
            <v>29845336</v>
          </cell>
          <cell r="H1514">
            <v>11477</v>
          </cell>
          <cell r="I1514">
            <v>26459810</v>
          </cell>
          <cell r="J1514">
            <v>17542</v>
          </cell>
          <cell r="K1514">
            <v>56305146</v>
          </cell>
        </row>
        <row r="1515">
          <cell r="B1515">
            <v>2000</v>
          </cell>
          <cell r="E1515" t="str">
            <v>CA</v>
          </cell>
          <cell r="F1515">
            <v>64984</v>
          </cell>
          <cell r="G1515">
            <v>340053151</v>
          </cell>
          <cell r="H1515">
            <v>134583</v>
          </cell>
          <cell r="I1515">
            <v>464830313</v>
          </cell>
          <cell r="J1515">
            <v>199567</v>
          </cell>
          <cell r="K1515">
            <v>804883464</v>
          </cell>
        </row>
        <row r="1516">
          <cell r="B1516">
            <v>2000</v>
          </cell>
          <cell r="E1516" t="str">
            <v>CO</v>
          </cell>
          <cell r="F1516">
            <v>13933</v>
          </cell>
          <cell r="G1516">
            <v>78888600</v>
          </cell>
          <cell r="H1516">
            <v>24722</v>
          </cell>
          <cell r="I1516">
            <v>66518667</v>
          </cell>
          <cell r="J1516">
            <v>38655</v>
          </cell>
          <cell r="K1516">
            <v>145407267</v>
          </cell>
        </row>
        <row r="1517">
          <cell r="B1517">
            <v>2000</v>
          </cell>
          <cell r="E1517" t="str">
            <v>CT</v>
          </cell>
          <cell r="F1517">
            <v>6292</v>
          </cell>
          <cell r="G1517">
            <v>28402609</v>
          </cell>
          <cell r="H1517">
            <v>8792</v>
          </cell>
          <cell r="I1517">
            <v>29286707</v>
          </cell>
          <cell r="J1517">
            <v>15084</v>
          </cell>
          <cell r="K1517">
            <v>57689316</v>
          </cell>
        </row>
        <row r="1518">
          <cell r="B1518">
            <v>2000</v>
          </cell>
          <cell r="E1518" t="str">
            <v>DE</v>
          </cell>
          <cell r="F1518">
            <v>2388</v>
          </cell>
          <cell r="G1518">
            <v>10947994</v>
          </cell>
          <cell r="H1518">
            <v>4770</v>
          </cell>
          <cell r="I1518">
            <v>14170862</v>
          </cell>
          <cell r="J1518">
            <v>7158</v>
          </cell>
          <cell r="K1518">
            <v>25118856</v>
          </cell>
        </row>
        <row r="1519">
          <cell r="B1519">
            <v>2000</v>
          </cell>
          <cell r="E1519" t="str">
            <v>DC</v>
          </cell>
          <cell r="F1519">
            <v>261</v>
          </cell>
          <cell r="G1519">
            <v>1520508</v>
          </cell>
          <cell r="H1519">
            <v>568</v>
          </cell>
          <cell r="I1519">
            <v>1689406</v>
          </cell>
          <cell r="J1519">
            <v>829</v>
          </cell>
          <cell r="K1519">
            <v>3209914</v>
          </cell>
        </row>
        <row r="1520">
          <cell r="B1520">
            <v>2000</v>
          </cell>
          <cell r="E1520" t="str">
            <v>FL</v>
          </cell>
          <cell r="F1520">
            <v>28103</v>
          </cell>
          <cell r="G1520">
            <v>134930835</v>
          </cell>
          <cell r="H1520">
            <v>45135</v>
          </cell>
          <cell r="I1520">
            <v>107505565</v>
          </cell>
          <cell r="J1520">
            <v>73238</v>
          </cell>
          <cell r="K1520">
            <v>242436400</v>
          </cell>
        </row>
        <row r="1521">
          <cell r="B1521">
            <v>2000</v>
          </cell>
          <cell r="E1521" t="str">
            <v>GA</v>
          </cell>
          <cell r="F1521">
            <v>13500</v>
          </cell>
          <cell r="G1521">
            <v>64012188</v>
          </cell>
          <cell r="H1521">
            <v>26968</v>
          </cell>
          <cell r="I1521">
            <v>64158979</v>
          </cell>
          <cell r="J1521">
            <v>40468</v>
          </cell>
          <cell r="K1521">
            <v>128171167</v>
          </cell>
        </row>
        <row r="1522">
          <cell r="B1522">
            <v>2000</v>
          </cell>
          <cell r="E1522" t="str">
            <v>HI</v>
          </cell>
          <cell r="F1522">
            <v>2403</v>
          </cell>
          <cell r="G1522">
            <v>12533066</v>
          </cell>
          <cell r="H1522">
            <v>6128</v>
          </cell>
          <cell r="I1522">
            <v>17931368</v>
          </cell>
          <cell r="J1522">
            <v>8531</v>
          </cell>
          <cell r="K1522">
            <v>30464434</v>
          </cell>
        </row>
        <row r="1523">
          <cell r="B1523">
            <v>2000</v>
          </cell>
          <cell r="E1523" t="str">
            <v>ID</v>
          </cell>
          <cell r="F1523">
            <v>3343</v>
          </cell>
          <cell r="G1523">
            <v>12725019</v>
          </cell>
          <cell r="H1523">
            <v>6176</v>
          </cell>
          <cell r="I1523">
            <v>13758802</v>
          </cell>
          <cell r="J1523">
            <v>9519</v>
          </cell>
          <cell r="K1523">
            <v>26483821</v>
          </cell>
        </row>
        <row r="1524">
          <cell r="B1524">
            <v>2000</v>
          </cell>
          <cell r="E1524" t="str">
            <v>IL</v>
          </cell>
          <cell r="F1524">
            <v>20614</v>
          </cell>
          <cell r="G1524">
            <v>90878756</v>
          </cell>
          <cell r="H1524">
            <v>41613</v>
          </cell>
          <cell r="I1524">
            <v>97182097</v>
          </cell>
          <cell r="J1524">
            <v>62227</v>
          </cell>
          <cell r="K1524">
            <v>188060853</v>
          </cell>
        </row>
        <row r="1525">
          <cell r="B1525">
            <v>2000</v>
          </cell>
          <cell r="E1525" t="str">
            <v>IN</v>
          </cell>
          <cell r="F1525">
            <v>17754</v>
          </cell>
          <cell r="G1525">
            <v>80627664</v>
          </cell>
          <cell r="H1525">
            <v>28937</v>
          </cell>
          <cell r="I1525">
            <v>64354262</v>
          </cell>
          <cell r="J1525">
            <v>46691</v>
          </cell>
          <cell r="K1525">
            <v>144981926</v>
          </cell>
        </row>
        <row r="1526">
          <cell r="B1526">
            <v>2000</v>
          </cell>
          <cell r="E1526" t="str">
            <v>IA</v>
          </cell>
          <cell r="F1526">
            <v>9571</v>
          </cell>
          <cell r="G1526">
            <v>47246880</v>
          </cell>
          <cell r="H1526">
            <v>20684</v>
          </cell>
          <cell r="I1526">
            <v>55114398</v>
          </cell>
          <cell r="J1526">
            <v>30255</v>
          </cell>
          <cell r="K1526">
            <v>102361278</v>
          </cell>
        </row>
        <row r="1527">
          <cell r="B1527">
            <v>2000</v>
          </cell>
          <cell r="E1527" t="str">
            <v>KS</v>
          </cell>
          <cell r="F1527">
            <v>7283</v>
          </cell>
          <cell r="G1527">
            <v>34510001</v>
          </cell>
          <cell r="H1527">
            <v>17119</v>
          </cell>
          <cell r="I1527">
            <v>38865183</v>
          </cell>
          <cell r="J1527">
            <v>24402</v>
          </cell>
          <cell r="K1527">
            <v>73375184</v>
          </cell>
        </row>
        <row r="1528">
          <cell r="B1528">
            <v>2000</v>
          </cell>
          <cell r="E1528" t="str">
            <v>KY</v>
          </cell>
          <cell r="F1528">
            <v>8862</v>
          </cell>
          <cell r="G1528">
            <v>42018325</v>
          </cell>
          <cell r="H1528">
            <v>16292</v>
          </cell>
          <cell r="I1528">
            <v>38576032</v>
          </cell>
          <cell r="J1528">
            <v>25154</v>
          </cell>
          <cell r="K1528">
            <v>80594357</v>
          </cell>
        </row>
        <row r="1529">
          <cell r="B1529">
            <v>2000</v>
          </cell>
          <cell r="E1529" t="str">
            <v>LA</v>
          </cell>
          <cell r="F1529">
            <v>8145</v>
          </cell>
          <cell r="G1529">
            <v>34323156</v>
          </cell>
          <cell r="H1529">
            <v>20424</v>
          </cell>
          <cell r="I1529">
            <v>53693458</v>
          </cell>
          <cell r="J1529">
            <v>28569</v>
          </cell>
          <cell r="K1529">
            <v>88016614</v>
          </cell>
        </row>
        <row r="1530">
          <cell r="B1530">
            <v>2000</v>
          </cell>
          <cell r="E1530" t="str">
            <v>ME</v>
          </cell>
          <cell r="F1530">
            <v>1153</v>
          </cell>
          <cell r="G1530">
            <v>5023220</v>
          </cell>
          <cell r="H1530">
            <v>4973</v>
          </cell>
          <cell r="I1530">
            <v>12467965</v>
          </cell>
          <cell r="J1530">
            <v>6126</v>
          </cell>
          <cell r="K1530">
            <v>17491185</v>
          </cell>
        </row>
        <row r="1531">
          <cell r="B1531">
            <v>2000</v>
          </cell>
          <cell r="E1531" t="str">
            <v>MD</v>
          </cell>
          <cell r="F1531">
            <v>16211</v>
          </cell>
          <cell r="G1531">
            <v>64572379</v>
          </cell>
          <cell r="H1531">
            <v>20552</v>
          </cell>
          <cell r="I1531">
            <v>55966599</v>
          </cell>
          <cell r="J1531">
            <v>36763</v>
          </cell>
          <cell r="K1531">
            <v>120538978</v>
          </cell>
        </row>
        <row r="1532">
          <cell r="B1532">
            <v>2000</v>
          </cell>
          <cell r="E1532" t="str">
            <v>MA</v>
          </cell>
          <cell r="F1532">
            <v>10107</v>
          </cell>
          <cell r="G1532">
            <v>43945947</v>
          </cell>
          <cell r="H1532">
            <v>15579</v>
          </cell>
          <cell r="I1532">
            <v>48686865</v>
          </cell>
          <cell r="J1532">
            <v>25686</v>
          </cell>
          <cell r="K1532">
            <v>92632812</v>
          </cell>
        </row>
        <row r="1533">
          <cell r="B1533">
            <v>2000</v>
          </cell>
          <cell r="E1533" t="str">
            <v>MI</v>
          </cell>
          <cell r="F1533">
            <v>26106</v>
          </cell>
          <cell r="G1533">
            <v>134343112</v>
          </cell>
          <cell r="H1533">
            <v>54253</v>
          </cell>
          <cell r="I1533">
            <v>146017879</v>
          </cell>
          <cell r="J1533">
            <v>80359</v>
          </cell>
          <cell r="K1533">
            <v>280360991</v>
          </cell>
        </row>
        <row r="1534">
          <cell r="B1534">
            <v>2000</v>
          </cell>
          <cell r="E1534" t="str">
            <v>MN</v>
          </cell>
          <cell r="F1534">
            <v>13140</v>
          </cell>
          <cell r="G1534">
            <v>63607307</v>
          </cell>
          <cell r="H1534">
            <v>21932</v>
          </cell>
          <cell r="I1534">
            <v>57795719</v>
          </cell>
          <cell r="J1534">
            <v>35072</v>
          </cell>
          <cell r="K1534">
            <v>121403026</v>
          </cell>
        </row>
        <row r="1535">
          <cell r="B1535">
            <v>2000</v>
          </cell>
          <cell r="E1535" t="str">
            <v>MS</v>
          </cell>
          <cell r="F1535">
            <v>8618</v>
          </cell>
          <cell r="G1535">
            <v>38588384</v>
          </cell>
          <cell r="H1535">
            <v>14886</v>
          </cell>
          <cell r="I1535">
            <v>36557772</v>
          </cell>
          <cell r="J1535">
            <v>23504</v>
          </cell>
          <cell r="K1535">
            <v>75146156</v>
          </cell>
        </row>
        <row r="1536">
          <cell r="B1536">
            <v>2000</v>
          </cell>
          <cell r="E1536" t="str">
            <v>MO</v>
          </cell>
          <cell r="F1536">
            <v>12941</v>
          </cell>
          <cell r="G1536">
            <v>51251498</v>
          </cell>
          <cell r="H1536">
            <v>20193</v>
          </cell>
          <cell r="I1536">
            <v>48706373</v>
          </cell>
          <cell r="J1536">
            <v>33134</v>
          </cell>
          <cell r="K1536">
            <v>99957871</v>
          </cell>
        </row>
        <row r="1537">
          <cell r="B1537">
            <v>2000</v>
          </cell>
          <cell r="E1537" t="str">
            <v>MT</v>
          </cell>
          <cell r="F1537">
            <v>2219</v>
          </cell>
          <cell r="G1537">
            <v>9997887</v>
          </cell>
          <cell r="H1537">
            <v>4193</v>
          </cell>
          <cell r="I1537">
            <v>10217176</v>
          </cell>
          <cell r="J1537">
            <v>6412</v>
          </cell>
          <cell r="K1537">
            <v>20215063</v>
          </cell>
        </row>
        <row r="1538">
          <cell r="B1538">
            <v>2000</v>
          </cell>
          <cell r="E1538" t="str">
            <v>NE</v>
          </cell>
          <cell r="F1538">
            <v>4319</v>
          </cell>
          <cell r="G1538">
            <v>14098898</v>
          </cell>
          <cell r="H1538">
            <v>8665</v>
          </cell>
          <cell r="I1538">
            <v>16155042</v>
          </cell>
          <cell r="J1538">
            <v>12984</v>
          </cell>
          <cell r="K1538">
            <v>30253940</v>
          </cell>
        </row>
        <row r="1539">
          <cell r="B1539">
            <v>2000</v>
          </cell>
          <cell r="E1539" t="str">
            <v>NV</v>
          </cell>
          <cell r="F1539">
            <v>2581</v>
          </cell>
          <cell r="G1539">
            <v>12160933</v>
          </cell>
          <cell r="H1539">
            <v>4823</v>
          </cell>
          <cell r="I1539">
            <v>10546590</v>
          </cell>
          <cell r="J1539">
            <v>7404</v>
          </cell>
          <cell r="K1539">
            <v>22707523</v>
          </cell>
        </row>
        <row r="1540">
          <cell r="B1540">
            <v>2000</v>
          </cell>
          <cell r="E1540" t="str">
            <v>NH</v>
          </cell>
          <cell r="F1540">
            <v>1912</v>
          </cell>
          <cell r="G1540">
            <v>8117889</v>
          </cell>
          <cell r="H1540">
            <v>4758</v>
          </cell>
          <cell r="I1540">
            <v>13546635</v>
          </cell>
          <cell r="J1540">
            <v>6670</v>
          </cell>
          <cell r="K1540">
            <v>21664524</v>
          </cell>
        </row>
        <row r="1541">
          <cell r="B1541">
            <v>2000</v>
          </cell>
          <cell r="E1541" t="str">
            <v>NJ</v>
          </cell>
          <cell r="F1541">
            <v>12117</v>
          </cell>
          <cell r="G1541">
            <v>70336411</v>
          </cell>
          <cell r="H1541">
            <v>25942</v>
          </cell>
          <cell r="I1541">
            <v>84376022</v>
          </cell>
          <cell r="J1541">
            <v>38059</v>
          </cell>
          <cell r="K1541">
            <v>154712433</v>
          </cell>
        </row>
        <row r="1542">
          <cell r="B1542">
            <v>2000</v>
          </cell>
          <cell r="E1542" t="str">
            <v>NM</v>
          </cell>
          <cell r="F1542">
            <v>6481</v>
          </cell>
          <cell r="G1542">
            <v>22637270</v>
          </cell>
          <cell r="H1542">
            <v>16617</v>
          </cell>
          <cell r="I1542">
            <v>41653590</v>
          </cell>
          <cell r="J1542">
            <v>23098</v>
          </cell>
          <cell r="K1542">
            <v>64290860</v>
          </cell>
        </row>
        <row r="1543">
          <cell r="B1543">
            <v>2000</v>
          </cell>
          <cell r="E1543" t="str">
            <v>NY</v>
          </cell>
          <cell r="F1543">
            <v>31437</v>
          </cell>
          <cell r="G1543">
            <v>151302201</v>
          </cell>
          <cell r="H1543">
            <v>45566</v>
          </cell>
          <cell r="I1543">
            <v>143276030</v>
          </cell>
          <cell r="J1543">
            <v>77003</v>
          </cell>
          <cell r="K1543">
            <v>294578231</v>
          </cell>
        </row>
        <row r="1544">
          <cell r="B1544">
            <v>2000</v>
          </cell>
          <cell r="E1544" t="str">
            <v>NC</v>
          </cell>
          <cell r="F1544">
            <v>23833</v>
          </cell>
          <cell r="G1544">
            <v>92871421</v>
          </cell>
          <cell r="H1544">
            <v>34745</v>
          </cell>
          <cell r="I1544">
            <v>90186044</v>
          </cell>
          <cell r="J1544">
            <v>58578</v>
          </cell>
          <cell r="K1544">
            <v>183057465</v>
          </cell>
        </row>
        <row r="1545">
          <cell r="B1545">
            <v>2000</v>
          </cell>
          <cell r="E1545" t="str">
            <v>ND</v>
          </cell>
          <cell r="F1545">
            <v>2709</v>
          </cell>
          <cell r="G1545">
            <v>10840554</v>
          </cell>
          <cell r="H1545">
            <v>3866</v>
          </cell>
          <cell r="I1545">
            <v>8534057</v>
          </cell>
          <cell r="J1545">
            <v>6575</v>
          </cell>
          <cell r="K1545">
            <v>19374611</v>
          </cell>
        </row>
        <row r="1546">
          <cell r="B1546">
            <v>2000</v>
          </cell>
          <cell r="E1546" t="str">
            <v>OH</v>
          </cell>
          <cell r="F1546">
            <v>24542</v>
          </cell>
          <cell r="G1546">
            <v>103977495</v>
          </cell>
          <cell r="H1546">
            <v>46135</v>
          </cell>
          <cell r="I1546">
            <v>107961250</v>
          </cell>
          <cell r="J1546">
            <v>70677</v>
          </cell>
          <cell r="K1546">
            <v>211938745</v>
          </cell>
        </row>
        <row r="1547">
          <cell r="B1547">
            <v>2000</v>
          </cell>
          <cell r="E1547" t="str">
            <v>OK</v>
          </cell>
          <cell r="F1547">
            <v>8242</v>
          </cell>
          <cell r="G1547">
            <v>34494205</v>
          </cell>
          <cell r="H1547">
            <v>17296</v>
          </cell>
          <cell r="I1547">
            <v>36220162</v>
          </cell>
          <cell r="J1547">
            <v>25538</v>
          </cell>
          <cell r="K1547">
            <v>70714367</v>
          </cell>
        </row>
        <row r="1548">
          <cell r="B1548">
            <v>2000</v>
          </cell>
          <cell r="E1548" t="str">
            <v>OR</v>
          </cell>
          <cell r="F1548">
            <v>9884</v>
          </cell>
          <cell r="G1548">
            <v>37830000</v>
          </cell>
          <cell r="H1548">
            <v>11938</v>
          </cell>
          <cell r="I1548">
            <v>30170212</v>
          </cell>
          <cell r="J1548">
            <v>21822</v>
          </cell>
          <cell r="K1548">
            <v>68000212</v>
          </cell>
        </row>
        <row r="1549">
          <cell r="B1549">
            <v>2000</v>
          </cell>
          <cell r="E1549" t="str">
            <v>PA</v>
          </cell>
          <cell r="F1549">
            <v>20433</v>
          </cell>
          <cell r="G1549">
            <v>106178576</v>
          </cell>
          <cell r="H1549">
            <v>36907</v>
          </cell>
          <cell r="I1549">
            <v>96543510</v>
          </cell>
          <cell r="J1549">
            <v>57340</v>
          </cell>
          <cell r="K1549">
            <v>202722086</v>
          </cell>
        </row>
        <row r="1550">
          <cell r="B1550">
            <v>2000</v>
          </cell>
          <cell r="E1550" t="str">
            <v>RI</v>
          </cell>
          <cell r="F1550">
            <v>2507</v>
          </cell>
          <cell r="G1550">
            <v>10289092</v>
          </cell>
          <cell r="H1550">
            <v>2805</v>
          </cell>
          <cell r="I1550">
            <v>7398728</v>
          </cell>
          <cell r="J1550">
            <v>5312</v>
          </cell>
          <cell r="K1550">
            <v>17687820</v>
          </cell>
        </row>
        <row r="1551">
          <cell r="B1551">
            <v>2000</v>
          </cell>
          <cell r="E1551" t="str">
            <v>SC</v>
          </cell>
          <cell r="F1551">
            <v>8953</v>
          </cell>
          <cell r="G1551">
            <v>40591427</v>
          </cell>
          <cell r="H1551">
            <v>16181</v>
          </cell>
          <cell r="I1551">
            <v>35886690</v>
          </cell>
          <cell r="J1551">
            <v>25134</v>
          </cell>
          <cell r="K1551">
            <v>76478117</v>
          </cell>
        </row>
        <row r="1552">
          <cell r="B1552">
            <v>2000</v>
          </cell>
          <cell r="E1552" t="str">
            <v>SD</v>
          </cell>
          <cell r="F1552">
            <v>1931</v>
          </cell>
          <cell r="G1552">
            <v>8247438</v>
          </cell>
          <cell r="H1552">
            <v>3325</v>
          </cell>
          <cell r="I1552">
            <v>6347419</v>
          </cell>
          <cell r="J1552">
            <v>5256</v>
          </cell>
          <cell r="K1552">
            <v>14594857</v>
          </cell>
        </row>
        <row r="1553">
          <cell r="B1553">
            <v>2000</v>
          </cell>
          <cell r="E1553" t="str">
            <v>TN</v>
          </cell>
          <cell r="F1553">
            <v>11726</v>
          </cell>
          <cell r="G1553">
            <v>49539485</v>
          </cell>
          <cell r="H1553">
            <v>22768</v>
          </cell>
          <cell r="I1553">
            <v>48613028</v>
          </cell>
          <cell r="J1553">
            <v>34494</v>
          </cell>
          <cell r="K1553">
            <v>98152513</v>
          </cell>
        </row>
        <row r="1554">
          <cell r="B1554">
            <v>2000</v>
          </cell>
          <cell r="E1554" t="str">
            <v>TX</v>
          </cell>
          <cell r="F1554">
            <v>41551</v>
          </cell>
          <cell r="G1554">
            <v>198169247</v>
          </cell>
          <cell r="H1554">
            <v>80362</v>
          </cell>
          <cell r="I1554">
            <v>209340145</v>
          </cell>
          <cell r="J1554">
            <v>121913</v>
          </cell>
          <cell r="K1554">
            <v>407509392</v>
          </cell>
        </row>
        <row r="1555">
          <cell r="B1555">
            <v>2000</v>
          </cell>
          <cell r="E1555" t="str">
            <v>UT</v>
          </cell>
          <cell r="F1555">
            <v>5931</v>
          </cell>
          <cell r="G1555">
            <v>28281135</v>
          </cell>
          <cell r="H1555">
            <v>19115</v>
          </cell>
          <cell r="I1555">
            <v>38326916</v>
          </cell>
          <cell r="J1555">
            <v>25046</v>
          </cell>
          <cell r="K1555">
            <v>66608051</v>
          </cell>
        </row>
        <row r="1556">
          <cell r="B1556">
            <v>2000</v>
          </cell>
          <cell r="E1556" t="str">
            <v>VT</v>
          </cell>
          <cell r="F1556">
            <v>1371</v>
          </cell>
          <cell r="G1556">
            <v>6984367</v>
          </cell>
          <cell r="H1556">
            <v>3550</v>
          </cell>
          <cell r="I1556">
            <v>8257786</v>
          </cell>
          <cell r="J1556">
            <v>4921</v>
          </cell>
          <cell r="K1556">
            <v>15242153</v>
          </cell>
        </row>
        <row r="1557">
          <cell r="B1557">
            <v>2000</v>
          </cell>
          <cell r="E1557" t="str">
            <v>VA</v>
          </cell>
          <cell r="F1557">
            <v>17809</v>
          </cell>
          <cell r="G1557">
            <v>88871737</v>
          </cell>
          <cell r="H1557">
            <v>31008</v>
          </cell>
          <cell r="I1557">
            <v>77341417</v>
          </cell>
          <cell r="J1557">
            <v>48817</v>
          </cell>
          <cell r="K1557">
            <v>166213154</v>
          </cell>
        </row>
        <row r="1558">
          <cell r="B1558">
            <v>2000</v>
          </cell>
          <cell r="E1558" t="str">
            <v>WA</v>
          </cell>
          <cell r="F1558">
            <v>14062</v>
          </cell>
          <cell r="G1558">
            <v>64450230</v>
          </cell>
          <cell r="H1558">
            <v>31972</v>
          </cell>
          <cell r="I1558">
            <v>82096102</v>
          </cell>
          <cell r="J1558">
            <v>46034</v>
          </cell>
          <cell r="K1558">
            <v>146546332</v>
          </cell>
        </row>
        <row r="1559">
          <cell r="B1559">
            <v>2000</v>
          </cell>
          <cell r="E1559" t="str">
            <v>WV</v>
          </cell>
          <cell r="F1559">
            <v>3870</v>
          </cell>
          <cell r="G1559">
            <v>16652909</v>
          </cell>
          <cell r="H1559">
            <v>7732</v>
          </cell>
          <cell r="I1559">
            <v>18517777</v>
          </cell>
          <cell r="J1559">
            <v>11602</v>
          </cell>
          <cell r="K1559">
            <v>35170686</v>
          </cell>
        </row>
        <row r="1560">
          <cell r="B1560">
            <v>2000</v>
          </cell>
          <cell r="E1560" t="str">
            <v>WI</v>
          </cell>
          <cell r="F1560">
            <v>14922</v>
          </cell>
          <cell r="G1560">
            <v>71011481</v>
          </cell>
          <cell r="H1560">
            <v>22734</v>
          </cell>
          <cell r="I1560">
            <v>77372248</v>
          </cell>
          <cell r="J1560">
            <v>37656</v>
          </cell>
          <cell r="K1560">
            <v>148383729</v>
          </cell>
        </row>
        <row r="1561">
          <cell r="B1561">
            <v>2000</v>
          </cell>
          <cell r="E1561" t="str">
            <v>WY</v>
          </cell>
          <cell r="F1561">
            <v>1705</v>
          </cell>
          <cell r="G1561">
            <v>6237970</v>
          </cell>
          <cell r="H1561">
            <v>3147</v>
          </cell>
          <cell r="I1561">
            <v>6701324</v>
          </cell>
          <cell r="J1561">
            <v>4852</v>
          </cell>
          <cell r="K1561">
            <v>12939294</v>
          </cell>
        </row>
        <row r="1562">
          <cell r="B1562">
            <v>2001</v>
          </cell>
          <cell r="E1562" t="str">
            <v>US</v>
          </cell>
          <cell r="F1562">
            <v>613893</v>
          </cell>
          <cell r="G1562">
            <v>2947221525</v>
          </cell>
          <cell r="H1562">
            <v>1155984</v>
          </cell>
          <cell r="I1562">
            <v>3208322922</v>
          </cell>
          <cell r="J1562">
            <v>1769877</v>
          </cell>
          <cell r="K1562">
            <v>6155544447</v>
          </cell>
        </row>
        <row r="1563">
          <cell r="B1563">
            <v>2001</v>
          </cell>
          <cell r="E1563" t="str">
            <v>AL</v>
          </cell>
          <cell r="F1563">
            <v>11493</v>
          </cell>
          <cell r="G1563">
            <v>53698277</v>
          </cell>
          <cell r="H1563">
            <v>26491</v>
          </cell>
          <cell r="I1563">
            <v>66883789</v>
          </cell>
          <cell r="J1563">
            <v>37984</v>
          </cell>
          <cell r="K1563">
            <v>120582066</v>
          </cell>
        </row>
        <row r="1564">
          <cell r="B1564">
            <v>2001</v>
          </cell>
          <cell r="E1564" t="str">
            <v>AK</v>
          </cell>
          <cell r="F1564">
            <v>1354</v>
          </cell>
          <cell r="G1564">
            <v>7820213</v>
          </cell>
          <cell r="H1564">
            <v>3408</v>
          </cell>
          <cell r="I1564">
            <v>10298653</v>
          </cell>
          <cell r="J1564">
            <v>4762</v>
          </cell>
          <cell r="K1564">
            <v>18118866</v>
          </cell>
        </row>
        <row r="1565">
          <cell r="B1565">
            <v>2001</v>
          </cell>
          <cell r="E1565" t="str">
            <v>AZ</v>
          </cell>
          <cell r="F1565">
            <v>11791</v>
          </cell>
          <cell r="G1565">
            <v>49876112</v>
          </cell>
          <cell r="H1565">
            <v>24388</v>
          </cell>
          <cell r="I1565">
            <v>64750730</v>
          </cell>
          <cell r="J1565">
            <v>36179</v>
          </cell>
          <cell r="K1565">
            <v>114626842</v>
          </cell>
        </row>
        <row r="1566">
          <cell r="B1566">
            <v>2001</v>
          </cell>
          <cell r="E1566" t="str">
            <v>AR</v>
          </cell>
          <cell r="F1566">
            <v>6501</v>
          </cell>
          <cell r="G1566">
            <v>31892217</v>
          </cell>
          <cell r="H1566">
            <v>12020</v>
          </cell>
          <cell r="I1566">
            <v>28409121</v>
          </cell>
          <cell r="J1566">
            <v>18521</v>
          </cell>
          <cell r="K1566">
            <v>60301338</v>
          </cell>
        </row>
        <row r="1567">
          <cell r="B1567">
            <v>2001</v>
          </cell>
          <cell r="E1567" t="str">
            <v>CA</v>
          </cell>
          <cell r="F1567">
            <v>65985</v>
          </cell>
          <cell r="G1567">
            <v>362304902</v>
          </cell>
          <cell r="H1567">
            <v>139615</v>
          </cell>
          <cell r="I1567">
            <v>515217935</v>
          </cell>
          <cell r="J1567">
            <v>205600</v>
          </cell>
          <cell r="K1567">
            <v>877522837</v>
          </cell>
        </row>
        <row r="1568">
          <cell r="B1568">
            <v>2001</v>
          </cell>
          <cell r="E1568" t="str">
            <v>CO</v>
          </cell>
          <cell r="F1568">
            <v>15143</v>
          </cell>
          <cell r="G1568">
            <v>82699691</v>
          </cell>
          <cell r="H1568">
            <v>24736</v>
          </cell>
          <cell r="I1568">
            <v>69743043</v>
          </cell>
          <cell r="J1568">
            <v>39879</v>
          </cell>
          <cell r="K1568">
            <v>152442734</v>
          </cell>
        </row>
        <row r="1569">
          <cell r="B1569">
            <v>2001</v>
          </cell>
          <cell r="E1569" t="str">
            <v>CT</v>
          </cell>
          <cell r="F1569">
            <v>6271</v>
          </cell>
          <cell r="G1569">
            <v>30802341</v>
          </cell>
          <cell r="H1569">
            <v>9620</v>
          </cell>
          <cell r="I1569">
            <v>33024524</v>
          </cell>
          <cell r="J1569">
            <v>15891</v>
          </cell>
          <cell r="K1569">
            <v>63826865</v>
          </cell>
        </row>
        <row r="1570">
          <cell r="B1570">
            <v>2001</v>
          </cell>
          <cell r="E1570" t="str">
            <v>DE</v>
          </cell>
          <cell r="F1570">
            <v>2595</v>
          </cell>
          <cell r="G1570">
            <v>12032855</v>
          </cell>
          <cell r="H1570">
            <v>4836</v>
          </cell>
          <cell r="I1570">
            <v>14738045</v>
          </cell>
          <cell r="J1570">
            <v>7431</v>
          </cell>
          <cell r="K1570">
            <v>26770900</v>
          </cell>
        </row>
        <row r="1571">
          <cell r="B1571">
            <v>2001</v>
          </cell>
          <cell r="E1571" t="str">
            <v>DC</v>
          </cell>
          <cell r="F1571">
            <v>370</v>
          </cell>
          <cell r="G1571">
            <v>2057010</v>
          </cell>
          <cell r="H1571">
            <v>553</v>
          </cell>
          <cell r="I1571">
            <v>1773693</v>
          </cell>
          <cell r="J1571">
            <v>923</v>
          </cell>
          <cell r="K1571">
            <v>3830703</v>
          </cell>
        </row>
        <row r="1572">
          <cell r="B1572">
            <v>2001</v>
          </cell>
          <cell r="E1572" t="str">
            <v>FL</v>
          </cell>
          <cell r="F1572">
            <v>28645</v>
          </cell>
          <cell r="G1572">
            <v>140062035</v>
          </cell>
          <cell r="H1572">
            <v>44868</v>
          </cell>
          <cell r="I1572">
            <v>118643581</v>
          </cell>
          <cell r="J1572">
            <v>73513</v>
          </cell>
          <cell r="K1572">
            <v>258705616</v>
          </cell>
        </row>
        <row r="1573">
          <cell r="B1573">
            <v>2001</v>
          </cell>
          <cell r="E1573" t="str">
            <v>GA</v>
          </cell>
          <cell r="F1573">
            <v>13045</v>
          </cell>
          <cell r="G1573">
            <v>64961515</v>
          </cell>
          <cell r="H1573">
            <v>27880</v>
          </cell>
          <cell r="I1573">
            <v>74044332</v>
          </cell>
          <cell r="J1573">
            <v>40925</v>
          </cell>
          <cell r="K1573">
            <v>139005847</v>
          </cell>
        </row>
        <row r="1574">
          <cell r="B1574">
            <v>2001</v>
          </cell>
          <cell r="E1574" t="str">
            <v>HI</v>
          </cell>
          <cell r="F1574">
            <v>2442</v>
          </cell>
          <cell r="G1574">
            <v>11716376</v>
          </cell>
          <cell r="H1574">
            <v>5700</v>
          </cell>
          <cell r="I1574">
            <v>17119940</v>
          </cell>
          <cell r="J1574">
            <v>8142</v>
          </cell>
          <cell r="K1574">
            <v>28836316</v>
          </cell>
        </row>
        <row r="1575">
          <cell r="B1575">
            <v>2001</v>
          </cell>
          <cell r="E1575" t="str">
            <v>ID</v>
          </cell>
          <cell r="F1575">
            <v>3146</v>
          </cell>
          <cell r="G1575">
            <v>11717917</v>
          </cell>
          <cell r="H1575">
            <v>6728</v>
          </cell>
          <cell r="I1575">
            <v>15212652</v>
          </cell>
          <cell r="J1575">
            <v>9874</v>
          </cell>
          <cell r="K1575">
            <v>26930569</v>
          </cell>
        </row>
        <row r="1576">
          <cell r="B1576">
            <v>2001</v>
          </cell>
          <cell r="E1576" t="str">
            <v>IL</v>
          </cell>
          <cell r="F1576">
            <v>20850</v>
          </cell>
          <cell r="G1576">
            <v>93392878</v>
          </cell>
          <cell r="H1576">
            <v>43767</v>
          </cell>
          <cell r="I1576">
            <v>107244088</v>
          </cell>
          <cell r="J1576">
            <v>64617</v>
          </cell>
          <cell r="K1576">
            <v>200636966</v>
          </cell>
        </row>
        <row r="1577">
          <cell r="B1577">
            <v>2001</v>
          </cell>
          <cell r="E1577" t="str">
            <v>IN</v>
          </cell>
          <cell r="F1577">
            <v>18974</v>
          </cell>
          <cell r="G1577">
            <v>84159531</v>
          </cell>
          <cell r="H1577">
            <v>29620</v>
          </cell>
          <cell r="I1577">
            <v>67730754</v>
          </cell>
          <cell r="J1577">
            <v>48594</v>
          </cell>
          <cell r="K1577">
            <v>151890285</v>
          </cell>
        </row>
        <row r="1578">
          <cell r="B1578">
            <v>2001</v>
          </cell>
          <cell r="E1578" t="str">
            <v>IA</v>
          </cell>
          <cell r="F1578">
            <v>9299</v>
          </cell>
          <cell r="G1578">
            <v>47637699</v>
          </cell>
          <cell r="H1578">
            <v>20715</v>
          </cell>
          <cell r="I1578">
            <v>57803468</v>
          </cell>
          <cell r="J1578">
            <v>30014</v>
          </cell>
          <cell r="K1578">
            <v>105441167</v>
          </cell>
        </row>
        <row r="1579">
          <cell r="B1579">
            <v>2001</v>
          </cell>
          <cell r="E1579" t="str">
            <v>KS</v>
          </cell>
          <cell r="F1579">
            <v>8127</v>
          </cell>
          <cell r="G1579">
            <v>39243318</v>
          </cell>
          <cell r="H1579">
            <v>17778</v>
          </cell>
          <cell r="I1579">
            <v>42929124</v>
          </cell>
          <cell r="J1579">
            <v>25905</v>
          </cell>
          <cell r="K1579">
            <v>82172442</v>
          </cell>
        </row>
        <row r="1580">
          <cell r="B1580">
            <v>2001</v>
          </cell>
          <cell r="E1580" t="str">
            <v>KY</v>
          </cell>
          <cell r="F1580">
            <v>9227</v>
          </cell>
          <cell r="G1580">
            <v>42021831</v>
          </cell>
          <cell r="H1580">
            <v>17502</v>
          </cell>
          <cell r="I1580">
            <v>43860887</v>
          </cell>
          <cell r="J1580">
            <v>26729</v>
          </cell>
          <cell r="K1580">
            <v>85882718</v>
          </cell>
        </row>
        <row r="1581">
          <cell r="B1581">
            <v>2001</v>
          </cell>
          <cell r="E1581" t="str">
            <v>LA</v>
          </cell>
          <cell r="F1581">
            <v>8998</v>
          </cell>
          <cell r="G1581">
            <v>44779279</v>
          </cell>
          <cell r="H1581">
            <v>20069</v>
          </cell>
          <cell r="I1581">
            <v>43170499</v>
          </cell>
          <cell r="J1581">
            <v>29067</v>
          </cell>
          <cell r="K1581">
            <v>87949778</v>
          </cell>
        </row>
        <row r="1582">
          <cell r="B1582">
            <v>2001</v>
          </cell>
          <cell r="E1582" t="str">
            <v>ME</v>
          </cell>
          <cell r="F1582">
            <v>1549</v>
          </cell>
          <cell r="G1582">
            <v>6714712</v>
          </cell>
          <cell r="H1582">
            <v>5511</v>
          </cell>
          <cell r="I1582">
            <v>14770786</v>
          </cell>
          <cell r="J1582">
            <v>7060</v>
          </cell>
          <cell r="K1582">
            <v>21485498</v>
          </cell>
        </row>
        <row r="1583">
          <cell r="B1583">
            <v>2001</v>
          </cell>
          <cell r="E1583" t="str">
            <v>MD</v>
          </cell>
          <cell r="F1583">
            <v>14828</v>
          </cell>
          <cell r="G1583">
            <v>72514556</v>
          </cell>
          <cell r="H1583">
            <v>20956</v>
          </cell>
          <cell r="I1583">
            <v>61705622</v>
          </cell>
          <cell r="J1583">
            <v>35784</v>
          </cell>
          <cell r="K1583">
            <v>134220178</v>
          </cell>
        </row>
        <row r="1584">
          <cell r="B1584">
            <v>2001</v>
          </cell>
          <cell r="E1584" t="str">
            <v>MA</v>
          </cell>
          <cell r="F1584">
            <v>9926</v>
          </cell>
          <cell r="G1584">
            <v>45387868</v>
          </cell>
          <cell r="H1584">
            <v>15608</v>
          </cell>
          <cell r="I1584">
            <v>52830765</v>
          </cell>
          <cell r="J1584">
            <v>25534</v>
          </cell>
          <cell r="K1584">
            <v>98218633</v>
          </cell>
        </row>
        <row r="1585">
          <cell r="B1585">
            <v>2001</v>
          </cell>
          <cell r="E1585" t="str">
            <v>MI</v>
          </cell>
          <cell r="F1585">
            <v>26849</v>
          </cell>
          <cell r="G1585">
            <v>135332134</v>
          </cell>
          <cell r="H1585">
            <v>52248</v>
          </cell>
          <cell r="I1585">
            <v>153952817</v>
          </cell>
          <cell r="J1585">
            <v>79097</v>
          </cell>
          <cell r="K1585">
            <v>289284951</v>
          </cell>
        </row>
        <row r="1586">
          <cell r="B1586">
            <v>2001</v>
          </cell>
          <cell r="E1586" t="str">
            <v>MN</v>
          </cell>
          <cell r="F1586">
            <v>14889</v>
          </cell>
          <cell r="G1586">
            <v>63932418</v>
          </cell>
          <cell r="H1586">
            <v>21569</v>
          </cell>
          <cell r="I1586">
            <v>69979700</v>
          </cell>
          <cell r="J1586">
            <v>36458</v>
          </cell>
          <cell r="K1586">
            <v>133912118</v>
          </cell>
        </row>
        <row r="1587">
          <cell r="B1587">
            <v>2001</v>
          </cell>
          <cell r="E1587" t="str">
            <v>MS</v>
          </cell>
          <cell r="F1587">
            <v>8706</v>
          </cell>
          <cell r="G1587">
            <v>38522170</v>
          </cell>
          <cell r="H1587">
            <v>15709</v>
          </cell>
          <cell r="I1587">
            <v>39180799</v>
          </cell>
          <cell r="J1587">
            <v>24415</v>
          </cell>
          <cell r="K1587">
            <v>77702969</v>
          </cell>
        </row>
        <row r="1588">
          <cell r="B1588">
            <v>2001</v>
          </cell>
          <cell r="E1588" t="str">
            <v>MO</v>
          </cell>
          <cell r="F1588">
            <v>12941</v>
          </cell>
          <cell r="G1588">
            <v>52727532</v>
          </cell>
          <cell r="H1588">
            <v>20957</v>
          </cell>
          <cell r="I1588">
            <v>52085781</v>
          </cell>
          <cell r="J1588">
            <v>33898</v>
          </cell>
          <cell r="K1588">
            <v>104813313</v>
          </cell>
        </row>
        <row r="1589">
          <cell r="B1589">
            <v>2001</v>
          </cell>
          <cell r="E1589" t="str">
            <v>MT</v>
          </cell>
          <cell r="F1589">
            <v>2097</v>
          </cell>
          <cell r="G1589">
            <v>9838226</v>
          </cell>
          <cell r="H1589">
            <v>5227</v>
          </cell>
          <cell r="I1589">
            <v>11305554</v>
          </cell>
          <cell r="J1589">
            <v>7324</v>
          </cell>
          <cell r="K1589">
            <v>21143780</v>
          </cell>
        </row>
        <row r="1590">
          <cell r="B1590">
            <v>2001</v>
          </cell>
          <cell r="E1590" t="str">
            <v>NE</v>
          </cell>
          <cell r="F1590">
            <v>4499</v>
          </cell>
          <cell r="G1590">
            <v>18804442</v>
          </cell>
          <cell r="H1590">
            <v>10376</v>
          </cell>
          <cell r="I1590">
            <v>23304567</v>
          </cell>
          <cell r="J1590">
            <v>14875</v>
          </cell>
          <cell r="K1590">
            <v>42109009</v>
          </cell>
        </row>
        <row r="1591">
          <cell r="B1591">
            <v>2001</v>
          </cell>
          <cell r="E1591" t="str">
            <v>NV</v>
          </cell>
          <cell r="F1591">
            <v>2581</v>
          </cell>
          <cell r="G1591">
            <v>12343347</v>
          </cell>
          <cell r="H1591">
            <v>4823</v>
          </cell>
          <cell r="I1591">
            <v>10704788</v>
          </cell>
          <cell r="J1591">
            <v>7404</v>
          </cell>
          <cell r="K1591">
            <v>23048135</v>
          </cell>
        </row>
        <row r="1592">
          <cell r="B1592">
            <v>2001</v>
          </cell>
          <cell r="E1592" t="str">
            <v>NH</v>
          </cell>
          <cell r="F1592">
            <v>1890</v>
          </cell>
          <cell r="G1592">
            <v>8275938</v>
          </cell>
          <cell r="H1592">
            <v>4728</v>
          </cell>
          <cell r="I1592">
            <v>13700820</v>
          </cell>
          <cell r="J1592">
            <v>6618</v>
          </cell>
          <cell r="K1592">
            <v>21976758</v>
          </cell>
        </row>
        <row r="1593">
          <cell r="B1593">
            <v>2001</v>
          </cell>
          <cell r="E1593" t="str">
            <v>NJ</v>
          </cell>
          <cell r="F1593">
            <v>12494</v>
          </cell>
          <cell r="G1593">
            <v>73621704</v>
          </cell>
          <cell r="H1593">
            <v>26495</v>
          </cell>
          <cell r="I1593">
            <v>90879540</v>
          </cell>
          <cell r="J1593">
            <v>38989</v>
          </cell>
          <cell r="K1593">
            <v>164501244</v>
          </cell>
        </row>
        <row r="1594">
          <cell r="B1594">
            <v>2001</v>
          </cell>
          <cell r="E1594" t="str">
            <v>NM</v>
          </cell>
          <cell r="F1594">
            <v>6035</v>
          </cell>
          <cell r="G1594">
            <v>20516575</v>
          </cell>
          <cell r="H1594">
            <v>15322</v>
          </cell>
          <cell r="I1594">
            <v>37459769</v>
          </cell>
          <cell r="J1594">
            <v>21357</v>
          </cell>
          <cell r="K1594">
            <v>57976344</v>
          </cell>
        </row>
        <row r="1595">
          <cell r="B1595">
            <v>2001</v>
          </cell>
          <cell r="E1595" t="str">
            <v>NY</v>
          </cell>
          <cell r="F1595">
            <v>26602</v>
          </cell>
          <cell r="G1595">
            <v>129935643</v>
          </cell>
          <cell r="H1595">
            <v>40583</v>
          </cell>
          <cell r="I1595">
            <v>130441658</v>
          </cell>
          <cell r="J1595">
            <v>67185</v>
          </cell>
          <cell r="K1595">
            <v>260377301</v>
          </cell>
        </row>
        <row r="1596">
          <cell r="B1596">
            <v>2001</v>
          </cell>
          <cell r="E1596" t="str">
            <v>NC</v>
          </cell>
          <cell r="F1596">
            <v>24549</v>
          </cell>
          <cell r="G1596">
            <v>97549912</v>
          </cell>
          <cell r="H1596">
            <v>36951</v>
          </cell>
          <cell r="I1596">
            <v>96884345</v>
          </cell>
          <cell r="J1596">
            <v>61500</v>
          </cell>
          <cell r="K1596">
            <v>194434257</v>
          </cell>
        </row>
        <row r="1597">
          <cell r="B1597">
            <v>2001</v>
          </cell>
          <cell r="E1597" t="str">
            <v>ND</v>
          </cell>
          <cell r="F1597">
            <v>2715</v>
          </cell>
          <cell r="G1597">
            <v>10703401</v>
          </cell>
          <cell r="H1597">
            <v>3980</v>
          </cell>
          <cell r="I1597">
            <v>8686892</v>
          </cell>
          <cell r="J1597">
            <v>6695</v>
          </cell>
          <cell r="K1597">
            <v>19390293</v>
          </cell>
        </row>
        <row r="1598">
          <cell r="B1598">
            <v>2001</v>
          </cell>
          <cell r="E1598" t="str">
            <v>OH</v>
          </cell>
          <cell r="F1598">
            <v>25780</v>
          </cell>
          <cell r="G1598">
            <v>115816465</v>
          </cell>
          <cell r="H1598">
            <v>46995</v>
          </cell>
          <cell r="I1598">
            <v>105975155</v>
          </cell>
          <cell r="J1598">
            <v>72775</v>
          </cell>
          <cell r="K1598">
            <v>221791620</v>
          </cell>
        </row>
        <row r="1599">
          <cell r="B1599">
            <v>2001</v>
          </cell>
          <cell r="E1599" t="str">
            <v>OK</v>
          </cell>
          <cell r="F1599">
            <v>7964</v>
          </cell>
          <cell r="G1599">
            <v>34456837</v>
          </cell>
          <cell r="H1599">
            <v>18083</v>
          </cell>
          <cell r="I1599">
            <v>40633236</v>
          </cell>
          <cell r="J1599">
            <v>26047</v>
          </cell>
          <cell r="K1599">
            <v>75090073</v>
          </cell>
        </row>
        <row r="1600">
          <cell r="B1600">
            <v>2001</v>
          </cell>
          <cell r="E1600" t="str">
            <v>OR</v>
          </cell>
          <cell r="F1600">
            <v>10006</v>
          </cell>
          <cell r="G1600">
            <v>38932885</v>
          </cell>
          <cell r="H1600">
            <v>12152</v>
          </cell>
          <cell r="I1600">
            <v>31775628</v>
          </cell>
          <cell r="J1600">
            <v>22158</v>
          </cell>
          <cell r="K1600">
            <v>70708513</v>
          </cell>
        </row>
        <row r="1601">
          <cell r="B1601">
            <v>2001</v>
          </cell>
          <cell r="E1601" t="str">
            <v>PA</v>
          </cell>
          <cell r="F1601">
            <v>20490</v>
          </cell>
          <cell r="G1601">
            <v>113864267</v>
          </cell>
          <cell r="H1601">
            <v>39299</v>
          </cell>
          <cell r="I1601">
            <v>106579887</v>
          </cell>
          <cell r="J1601">
            <v>59789</v>
          </cell>
          <cell r="K1601">
            <v>220444154</v>
          </cell>
        </row>
        <row r="1602">
          <cell r="B1602">
            <v>2001</v>
          </cell>
          <cell r="E1602" t="str">
            <v>RI</v>
          </cell>
          <cell r="F1602">
            <v>2513</v>
          </cell>
          <cell r="G1602">
            <v>10222955</v>
          </cell>
          <cell r="H1602">
            <v>3044</v>
          </cell>
          <cell r="I1602">
            <v>8069026</v>
          </cell>
          <cell r="J1602">
            <v>5557</v>
          </cell>
          <cell r="K1602">
            <v>18291981</v>
          </cell>
        </row>
        <row r="1603">
          <cell r="B1603">
            <v>2001</v>
          </cell>
          <cell r="E1603" t="str">
            <v>SC</v>
          </cell>
          <cell r="F1603">
            <v>11330</v>
          </cell>
          <cell r="G1603">
            <v>48640951</v>
          </cell>
          <cell r="H1603">
            <v>16637</v>
          </cell>
          <cell r="I1603">
            <v>37554030</v>
          </cell>
          <cell r="J1603">
            <v>27967</v>
          </cell>
          <cell r="K1603">
            <v>86194981</v>
          </cell>
        </row>
        <row r="1604">
          <cell r="B1604">
            <v>2001</v>
          </cell>
          <cell r="E1604" t="str">
            <v>SD</v>
          </cell>
          <cell r="F1604">
            <v>2005</v>
          </cell>
          <cell r="G1604">
            <v>8721650</v>
          </cell>
          <cell r="H1604">
            <v>3322</v>
          </cell>
          <cell r="I1604">
            <v>6618621</v>
          </cell>
          <cell r="J1604">
            <v>5327</v>
          </cell>
          <cell r="K1604">
            <v>15340271</v>
          </cell>
        </row>
        <row r="1605">
          <cell r="B1605">
            <v>2001</v>
          </cell>
          <cell r="E1605" t="str">
            <v>TN</v>
          </cell>
          <cell r="F1605">
            <v>11916</v>
          </cell>
          <cell r="G1605">
            <v>52725690</v>
          </cell>
          <cell r="H1605">
            <v>23841</v>
          </cell>
          <cell r="I1605">
            <v>51891844</v>
          </cell>
          <cell r="J1605">
            <v>35757</v>
          </cell>
          <cell r="K1605">
            <v>104617534</v>
          </cell>
        </row>
        <row r="1606">
          <cell r="B1606">
            <v>2001</v>
          </cell>
          <cell r="E1606" t="str">
            <v>TX</v>
          </cell>
          <cell r="F1606">
            <v>43800</v>
          </cell>
          <cell r="G1606">
            <v>215308665</v>
          </cell>
          <cell r="H1606">
            <v>81912</v>
          </cell>
          <cell r="I1606">
            <v>226526818</v>
          </cell>
          <cell r="J1606">
            <v>125712</v>
          </cell>
          <cell r="K1606">
            <v>441835483</v>
          </cell>
        </row>
        <row r="1607">
          <cell r="B1607">
            <v>2001</v>
          </cell>
          <cell r="E1607" t="str">
            <v>UT</v>
          </cell>
          <cell r="F1607">
            <v>5761</v>
          </cell>
          <cell r="G1607">
            <v>29520790</v>
          </cell>
          <cell r="H1607">
            <v>20454</v>
          </cell>
          <cell r="I1607">
            <v>42326921</v>
          </cell>
          <cell r="J1607">
            <v>26215</v>
          </cell>
          <cell r="K1607">
            <v>71847711</v>
          </cell>
        </row>
        <row r="1608">
          <cell r="B1608">
            <v>2001</v>
          </cell>
          <cell r="E1608" t="str">
            <v>VT</v>
          </cell>
          <cell r="F1608">
            <v>1366</v>
          </cell>
          <cell r="G1608">
            <v>7118618</v>
          </cell>
          <cell r="H1608">
            <v>3527</v>
          </cell>
          <cell r="I1608">
            <v>7706246</v>
          </cell>
          <cell r="J1608">
            <v>4893</v>
          </cell>
          <cell r="K1608">
            <v>14824864</v>
          </cell>
        </row>
        <row r="1609">
          <cell r="B1609">
            <v>2001</v>
          </cell>
          <cell r="E1609" t="str">
            <v>VA</v>
          </cell>
          <cell r="F1609">
            <v>17896</v>
          </cell>
          <cell r="G1609">
            <v>92152176</v>
          </cell>
          <cell r="H1609">
            <v>35647</v>
          </cell>
          <cell r="I1609">
            <v>80011953</v>
          </cell>
          <cell r="J1609">
            <v>53543</v>
          </cell>
          <cell r="K1609">
            <v>172164129</v>
          </cell>
        </row>
        <row r="1610">
          <cell r="B1610">
            <v>2001</v>
          </cell>
          <cell r="E1610" t="str">
            <v>WA</v>
          </cell>
          <cell r="F1610">
            <v>14028</v>
          </cell>
          <cell r="G1610">
            <v>65838078</v>
          </cell>
          <cell r="H1610">
            <v>33012</v>
          </cell>
          <cell r="I1610">
            <v>91761422</v>
          </cell>
          <cell r="J1610">
            <v>47040</v>
          </cell>
          <cell r="K1610">
            <v>157599500</v>
          </cell>
        </row>
        <row r="1611">
          <cell r="B1611">
            <v>2001</v>
          </cell>
          <cell r="E1611" t="str">
            <v>WV</v>
          </cell>
          <cell r="F1611">
            <v>4244</v>
          </cell>
          <cell r="G1611">
            <v>18493005</v>
          </cell>
          <cell r="H1611">
            <v>7172</v>
          </cell>
          <cell r="I1611">
            <v>17048956</v>
          </cell>
          <cell r="J1611">
            <v>11416</v>
          </cell>
          <cell r="K1611">
            <v>35541961</v>
          </cell>
        </row>
        <row r="1612">
          <cell r="B1612">
            <v>2001</v>
          </cell>
          <cell r="E1612" t="str">
            <v>WI</v>
          </cell>
          <cell r="F1612">
            <v>15737</v>
          </cell>
          <cell r="G1612">
            <v>79560389</v>
          </cell>
          <cell r="H1612">
            <v>26411</v>
          </cell>
          <cell r="I1612">
            <v>86409197</v>
          </cell>
          <cell r="J1612">
            <v>42148</v>
          </cell>
          <cell r="K1612">
            <v>165969586</v>
          </cell>
        </row>
        <row r="1613">
          <cell r="B1613">
            <v>2001</v>
          </cell>
          <cell r="E1613" t="str">
            <v>WY</v>
          </cell>
          <cell r="F1613">
            <v>1651</v>
          </cell>
          <cell r="G1613">
            <v>6251529</v>
          </cell>
          <cell r="H1613">
            <v>3139</v>
          </cell>
          <cell r="I1613">
            <v>6960921</v>
          </cell>
          <cell r="J1613">
            <v>4790</v>
          </cell>
          <cell r="K1613">
            <v>13212450</v>
          </cell>
        </row>
        <row r="1614">
          <cell r="B1614">
            <v>2002</v>
          </cell>
          <cell r="E1614" t="str">
            <v>US</v>
          </cell>
          <cell r="F1614">
            <v>628506</v>
          </cell>
          <cell r="G1614">
            <v>3116924317</v>
          </cell>
          <cell r="H1614">
            <v>1196442</v>
          </cell>
          <cell r="I1614">
            <v>3475421722</v>
          </cell>
          <cell r="J1614">
            <v>1824948</v>
          </cell>
          <cell r="K1614">
            <v>6592346039</v>
          </cell>
        </row>
        <row r="1615">
          <cell r="B1615">
            <v>2002</v>
          </cell>
          <cell r="E1615" t="str">
            <v>AL</v>
          </cell>
          <cell r="F1615">
            <v>11867</v>
          </cell>
          <cell r="G1615">
            <v>59263359</v>
          </cell>
          <cell r="H1615">
            <v>25192</v>
          </cell>
          <cell r="I1615">
            <v>64330760</v>
          </cell>
          <cell r="J1615">
            <v>37059</v>
          </cell>
          <cell r="K1615">
            <v>123594119</v>
          </cell>
        </row>
        <row r="1616">
          <cell r="B1616">
            <v>2002</v>
          </cell>
          <cell r="E1616" t="str">
            <v>AK</v>
          </cell>
          <cell r="F1616">
            <v>1497</v>
          </cell>
          <cell r="G1616">
            <v>8640177</v>
          </cell>
          <cell r="H1616">
            <v>3556</v>
          </cell>
          <cell r="I1616">
            <v>11155567</v>
          </cell>
          <cell r="J1616">
            <v>5053</v>
          </cell>
          <cell r="K1616">
            <v>19795744</v>
          </cell>
        </row>
        <row r="1617">
          <cell r="B1617">
            <v>2002</v>
          </cell>
          <cell r="E1617" t="str">
            <v>AZ</v>
          </cell>
          <cell r="F1617">
            <v>11818</v>
          </cell>
          <cell r="G1617">
            <v>53657732</v>
          </cell>
          <cell r="H1617">
            <v>25275</v>
          </cell>
          <cell r="I1617">
            <v>70598586</v>
          </cell>
          <cell r="J1617">
            <v>37093</v>
          </cell>
          <cell r="K1617">
            <v>124256318</v>
          </cell>
        </row>
        <row r="1618">
          <cell r="B1618">
            <v>2002</v>
          </cell>
          <cell r="E1618" t="str">
            <v>AR</v>
          </cell>
          <cell r="F1618">
            <v>6404</v>
          </cell>
          <cell r="G1618">
            <v>32993248</v>
          </cell>
          <cell r="H1618">
            <v>12058</v>
          </cell>
          <cell r="I1618">
            <v>28474970</v>
          </cell>
          <cell r="J1618">
            <v>18462</v>
          </cell>
          <cell r="K1618">
            <v>61468218</v>
          </cell>
        </row>
        <row r="1619">
          <cell r="B1619">
            <v>2002</v>
          </cell>
          <cell r="E1619" t="str">
            <v>CA</v>
          </cell>
          <cell r="F1619">
            <v>68143</v>
          </cell>
          <cell r="G1619">
            <v>380932120</v>
          </cell>
          <cell r="H1619">
            <v>145099</v>
          </cell>
          <cell r="I1619">
            <v>558641490</v>
          </cell>
          <cell r="J1619">
            <v>213242</v>
          </cell>
          <cell r="K1619">
            <v>939573610</v>
          </cell>
        </row>
        <row r="1620">
          <cell r="B1620">
            <v>2002</v>
          </cell>
          <cell r="E1620" t="str">
            <v>CO</v>
          </cell>
          <cell r="F1620">
            <v>14304</v>
          </cell>
          <cell r="G1620">
            <v>68350445</v>
          </cell>
          <cell r="H1620">
            <v>23370</v>
          </cell>
          <cell r="I1620">
            <v>74389696</v>
          </cell>
          <cell r="J1620">
            <v>37674</v>
          </cell>
          <cell r="K1620">
            <v>142740141</v>
          </cell>
        </row>
        <row r="1621">
          <cell r="B1621">
            <v>2002</v>
          </cell>
          <cell r="E1621" t="str">
            <v>CT</v>
          </cell>
          <cell r="F1621">
            <v>6545</v>
          </cell>
          <cell r="G1621">
            <v>33284898</v>
          </cell>
          <cell r="H1621">
            <v>9884</v>
          </cell>
          <cell r="I1621">
            <v>35085532</v>
          </cell>
          <cell r="J1621">
            <v>16429</v>
          </cell>
          <cell r="K1621">
            <v>68370430</v>
          </cell>
        </row>
        <row r="1622">
          <cell r="B1622">
            <v>2002</v>
          </cell>
          <cell r="E1622" t="str">
            <v>DE</v>
          </cell>
          <cell r="F1622">
            <v>2580</v>
          </cell>
          <cell r="G1622">
            <v>12787988</v>
          </cell>
          <cell r="H1622">
            <v>4707</v>
          </cell>
          <cell r="I1622">
            <v>14986984</v>
          </cell>
          <cell r="J1622">
            <v>7287</v>
          </cell>
          <cell r="K1622">
            <v>27774972</v>
          </cell>
        </row>
        <row r="1623">
          <cell r="B1623">
            <v>2002</v>
          </cell>
          <cell r="E1623" t="str">
            <v>DC</v>
          </cell>
          <cell r="F1623">
            <v>375</v>
          </cell>
          <cell r="G1623">
            <v>2097817</v>
          </cell>
          <cell r="H1623">
            <v>603</v>
          </cell>
          <cell r="I1623">
            <v>2023682</v>
          </cell>
          <cell r="J1623">
            <v>978</v>
          </cell>
          <cell r="K1623">
            <v>4121499</v>
          </cell>
        </row>
        <row r="1624">
          <cell r="B1624">
            <v>2002</v>
          </cell>
          <cell r="E1624" t="str">
            <v>FL</v>
          </cell>
          <cell r="F1624">
            <v>28573</v>
          </cell>
          <cell r="G1624">
            <v>146462776</v>
          </cell>
          <cell r="H1624">
            <v>48372</v>
          </cell>
          <cell r="I1624">
            <v>126367180</v>
          </cell>
          <cell r="J1624">
            <v>76945</v>
          </cell>
          <cell r="K1624">
            <v>272829956</v>
          </cell>
        </row>
        <row r="1625">
          <cell r="B1625">
            <v>2002</v>
          </cell>
          <cell r="E1625" t="str">
            <v>GA</v>
          </cell>
          <cell r="F1625">
            <v>16229</v>
          </cell>
          <cell r="G1625">
            <v>80876169</v>
          </cell>
          <cell r="H1625">
            <v>33294</v>
          </cell>
          <cell r="I1625">
            <v>91861135</v>
          </cell>
          <cell r="J1625">
            <v>49523</v>
          </cell>
          <cell r="K1625">
            <v>172737304</v>
          </cell>
        </row>
        <row r="1626">
          <cell r="B1626">
            <v>2002</v>
          </cell>
          <cell r="E1626" t="str">
            <v>HI</v>
          </cell>
          <cell r="F1626">
            <v>2538</v>
          </cell>
          <cell r="G1626">
            <v>12622502</v>
          </cell>
          <cell r="H1626">
            <v>5706</v>
          </cell>
          <cell r="I1626">
            <v>17734066</v>
          </cell>
          <cell r="J1626">
            <v>8244</v>
          </cell>
          <cell r="K1626">
            <v>30356568</v>
          </cell>
        </row>
        <row r="1627">
          <cell r="B1627">
            <v>2002</v>
          </cell>
          <cell r="E1627" t="str">
            <v>ID</v>
          </cell>
          <cell r="F1627">
            <v>3126</v>
          </cell>
          <cell r="G1627">
            <v>12453891</v>
          </cell>
          <cell r="H1627">
            <v>7292</v>
          </cell>
          <cell r="I1627">
            <v>16169345</v>
          </cell>
          <cell r="J1627">
            <v>10418</v>
          </cell>
          <cell r="K1627">
            <v>28623236</v>
          </cell>
        </row>
        <row r="1628">
          <cell r="B1628">
            <v>2002</v>
          </cell>
          <cell r="E1628" t="str">
            <v>IL</v>
          </cell>
          <cell r="F1628">
            <v>25552</v>
          </cell>
          <cell r="G1628">
            <v>124211415</v>
          </cell>
          <cell r="H1628">
            <v>53506</v>
          </cell>
          <cell r="I1628">
            <v>139613022</v>
          </cell>
          <cell r="J1628">
            <v>79058</v>
          </cell>
          <cell r="K1628">
            <v>263824437</v>
          </cell>
        </row>
        <row r="1629">
          <cell r="B1629">
            <v>2002</v>
          </cell>
          <cell r="E1629" t="str">
            <v>IN</v>
          </cell>
          <cell r="F1629">
            <v>21206</v>
          </cell>
          <cell r="G1629">
            <v>89229617</v>
          </cell>
          <cell r="H1629">
            <v>30647</v>
          </cell>
          <cell r="I1629">
            <v>72017569</v>
          </cell>
          <cell r="J1629">
            <v>51853</v>
          </cell>
          <cell r="K1629">
            <v>161247186</v>
          </cell>
        </row>
        <row r="1630">
          <cell r="B1630">
            <v>2002</v>
          </cell>
          <cell r="E1630" t="str">
            <v>IA</v>
          </cell>
          <cell r="F1630">
            <v>10954</v>
          </cell>
          <cell r="G1630">
            <v>54717886</v>
          </cell>
          <cell r="H1630">
            <v>19123</v>
          </cell>
          <cell r="I1630">
            <v>57262464</v>
          </cell>
          <cell r="J1630">
            <v>30077</v>
          </cell>
          <cell r="K1630">
            <v>111980350</v>
          </cell>
        </row>
        <row r="1631">
          <cell r="B1631">
            <v>2002</v>
          </cell>
          <cell r="E1631" t="str">
            <v>KS</v>
          </cell>
          <cell r="F1631">
            <v>8189</v>
          </cell>
          <cell r="G1631">
            <v>40363358</v>
          </cell>
          <cell r="H1631">
            <v>18270</v>
          </cell>
          <cell r="I1631">
            <v>51984989</v>
          </cell>
          <cell r="J1631">
            <v>26459</v>
          </cell>
          <cell r="K1631">
            <v>92348347</v>
          </cell>
        </row>
        <row r="1632">
          <cell r="B1632">
            <v>2002</v>
          </cell>
          <cell r="E1632" t="str">
            <v>KY</v>
          </cell>
          <cell r="F1632">
            <v>9319</v>
          </cell>
          <cell r="G1632">
            <v>44600065</v>
          </cell>
          <cell r="H1632">
            <v>17944</v>
          </cell>
          <cell r="I1632">
            <v>44520500</v>
          </cell>
          <cell r="J1632">
            <v>27263</v>
          </cell>
          <cell r="K1632">
            <v>89120565</v>
          </cell>
        </row>
        <row r="1633">
          <cell r="B1633">
            <v>2002</v>
          </cell>
          <cell r="E1633" t="str">
            <v>LA</v>
          </cell>
          <cell r="F1633">
            <v>9808</v>
          </cell>
          <cell r="G1633">
            <v>44362921</v>
          </cell>
          <cell r="H1633">
            <v>19109</v>
          </cell>
          <cell r="I1633">
            <v>45736679</v>
          </cell>
          <cell r="J1633">
            <v>28917</v>
          </cell>
          <cell r="K1633">
            <v>90099600</v>
          </cell>
        </row>
        <row r="1634">
          <cell r="B1634">
            <v>2002</v>
          </cell>
          <cell r="E1634" t="str">
            <v>ME</v>
          </cell>
          <cell r="F1634">
            <v>1579</v>
          </cell>
          <cell r="G1634">
            <v>7001773</v>
          </cell>
          <cell r="H1634">
            <v>5501</v>
          </cell>
          <cell r="I1634">
            <v>14915665</v>
          </cell>
          <cell r="J1634">
            <v>7080</v>
          </cell>
          <cell r="K1634">
            <v>21917438</v>
          </cell>
        </row>
        <row r="1635">
          <cell r="B1635">
            <v>2002</v>
          </cell>
          <cell r="E1635" t="str">
            <v>MD</v>
          </cell>
          <cell r="F1635">
            <v>14765</v>
          </cell>
          <cell r="G1635">
            <v>79176015</v>
          </cell>
          <cell r="H1635">
            <v>21961</v>
          </cell>
          <cell r="I1635">
            <v>66469394</v>
          </cell>
          <cell r="J1635">
            <v>36726</v>
          </cell>
          <cell r="K1635">
            <v>145645409</v>
          </cell>
        </row>
        <row r="1636">
          <cell r="B1636">
            <v>2002</v>
          </cell>
          <cell r="E1636" t="str">
            <v>MA</v>
          </cell>
          <cell r="F1636">
            <v>10032</v>
          </cell>
          <cell r="G1636">
            <v>47793686</v>
          </cell>
          <cell r="H1636">
            <v>17088</v>
          </cell>
          <cell r="I1636">
            <v>53811914</v>
          </cell>
          <cell r="J1636">
            <v>27120</v>
          </cell>
          <cell r="K1636">
            <v>101605600</v>
          </cell>
        </row>
        <row r="1637">
          <cell r="B1637">
            <v>2002</v>
          </cell>
          <cell r="E1637" t="str">
            <v>MI</v>
          </cell>
          <cell r="F1637">
            <v>26314</v>
          </cell>
          <cell r="G1637">
            <v>139318427</v>
          </cell>
          <cell r="H1637">
            <v>54519</v>
          </cell>
          <cell r="I1637">
            <v>163905505</v>
          </cell>
          <cell r="J1637">
            <v>80833</v>
          </cell>
          <cell r="K1637">
            <v>303223932</v>
          </cell>
        </row>
        <row r="1638">
          <cell r="B1638">
            <v>2002</v>
          </cell>
          <cell r="E1638" t="str">
            <v>MN</v>
          </cell>
          <cell r="F1638">
            <v>13039</v>
          </cell>
          <cell r="G1638">
            <v>60455254</v>
          </cell>
          <cell r="H1638">
            <v>20580</v>
          </cell>
          <cell r="I1638">
            <v>76999207</v>
          </cell>
          <cell r="J1638">
            <v>33619</v>
          </cell>
          <cell r="K1638">
            <v>137454461</v>
          </cell>
        </row>
        <row r="1639">
          <cell r="B1639">
            <v>2002</v>
          </cell>
          <cell r="E1639" t="str">
            <v>MS</v>
          </cell>
          <cell r="F1639">
            <v>9063</v>
          </cell>
          <cell r="G1639">
            <v>40013982</v>
          </cell>
          <cell r="H1639">
            <v>15840</v>
          </cell>
          <cell r="I1639">
            <v>39772529</v>
          </cell>
          <cell r="J1639">
            <v>24903</v>
          </cell>
          <cell r="K1639">
            <v>79786511</v>
          </cell>
        </row>
        <row r="1640">
          <cell r="B1640">
            <v>2002</v>
          </cell>
          <cell r="E1640" t="str">
            <v>MO</v>
          </cell>
          <cell r="F1640">
            <v>13114</v>
          </cell>
          <cell r="G1640">
            <v>54412899</v>
          </cell>
          <cell r="H1640">
            <v>20769</v>
          </cell>
          <cell r="I1640">
            <v>52672361</v>
          </cell>
          <cell r="J1640">
            <v>33883</v>
          </cell>
          <cell r="K1640">
            <v>107085260</v>
          </cell>
        </row>
        <row r="1641">
          <cell r="B1641">
            <v>2002</v>
          </cell>
          <cell r="E1641" t="str">
            <v>MT</v>
          </cell>
          <cell r="F1641">
            <v>2082</v>
          </cell>
          <cell r="G1641">
            <v>11720441</v>
          </cell>
          <cell r="H1641">
            <v>4433</v>
          </cell>
          <cell r="I1641">
            <v>10874767</v>
          </cell>
          <cell r="J1641">
            <v>6515</v>
          </cell>
          <cell r="K1641">
            <v>22595208</v>
          </cell>
        </row>
        <row r="1642">
          <cell r="B1642">
            <v>2002</v>
          </cell>
          <cell r="E1642" t="str">
            <v>NE</v>
          </cell>
          <cell r="F1642">
            <v>4403</v>
          </cell>
          <cell r="G1642">
            <v>19276146</v>
          </cell>
          <cell r="H1642">
            <v>10396</v>
          </cell>
          <cell r="I1642">
            <v>23816091</v>
          </cell>
          <cell r="J1642">
            <v>14799</v>
          </cell>
          <cell r="K1642">
            <v>43092237</v>
          </cell>
        </row>
        <row r="1643">
          <cell r="B1643">
            <v>2002</v>
          </cell>
          <cell r="E1643" t="str">
            <v>NV</v>
          </cell>
          <cell r="F1643">
            <v>2739</v>
          </cell>
          <cell r="G1643">
            <v>12946184</v>
          </cell>
          <cell r="H1643">
            <v>6048</v>
          </cell>
          <cell r="I1643">
            <v>14191662</v>
          </cell>
          <cell r="J1643">
            <v>8787</v>
          </cell>
          <cell r="K1643">
            <v>27137846</v>
          </cell>
        </row>
        <row r="1644">
          <cell r="B1644">
            <v>2002</v>
          </cell>
          <cell r="E1644" t="str">
            <v>NH</v>
          </cell>
          <cell r="F1644">
            <v>1698</v>
          </cell>
          <cell r="G1644">
            <v>8799648</v>
          </cell>
          <cell r="H1644">
            <v>5508</v>
          </cell>
          <cell r="I1644">
            <v>16914951</v>
          </cell>
          <cell r="J1644">
            <v>7206</v>
          </cell>
          <cell r="K1644">
            <v>25714599</v>
          </cell>
        </row>
        <row r="1645">
          <cell r="B1645">
            <v>2002</v>
          </cell>
          <cell r="E1645" t="str">
            <v>NJ</v>
          </cell>
          <cell r="F1645">
            <v>12965</v>
          </cell>
          <cell r="G1645">
            <v>79148606</v>
          </cell>
          <cell r="H1645">
            <v>28106</v>
          </cell>
          <cell r="I1645">
            <v>100854568</v>
          </cell>
          <cell r="J1645">
            <v>41071</v>
          </cell>
          <cell r="K1645">
            <v>180003174</v>
          </cell>
        </row>
        <row r="1646">
          <cell r="B1646">
            <v>2002</v>
          </cell>
          <cell r="E1646" t="str">
            <v>NM</v>
          </cell>
          <cell r="F1646">
            <v>5660</v>
          </cell>
          <cell r="G1646">
            <v>20054874</v>
          </cell>
          <cell r="H1646">
            <v>14602</v>
          </cell>
          <cell r="I1646">
            <v>36392348</v>
          </cell>
          <cell r="J1646">
            <v>20262</v>
          </cell>
          <cell r="K1646">
            <v>56447222</v>
          </cell>
        </row>
        <row r="1647">
          <cell r="B1647">
            <v>2002</v>
          </cell>
          <cell r="E1647" t="str">
            <v>NY</v>
          </cell>
          <cell r="F1647">
            <v>28458</v>
          </cell>
          <cell r="G1647">
            <v>139407204</v>
          </cell>
          <cell r="H1647">
            <v>42771</v>
          </cell>
          <cell r="I1647">
            <v>140406786</v>
          </cell>
          <cell r="J1647">
            <v>71229</v>
          </cell>
          <cell r="K1647">
            <v>279813990</v>
          </cell>
        </row>
        <row r="1648">
          <cell r="B1648">
            <v>2002</v>
          </cell>
          <cell r="E1648" t="str">
            <v>NC</v>
          </cell>
          <cell r="F1648">
            <v>23403</v>
          </cell>
          <cell r="G1648">
            <v>109230483</v>
          </cell>
          <cell r="H1648">
            <v>42321</v>
          </cell>
          <cell r="I1648">
            <v>117689873</v>
          </cell>
          <cell r="J1648">
            <v>65724</v>
          </cell>
          <cell r="K1648">
            <v>226920356</v>
          </cell>
        </row>
        <row r="1649">
          <cell r="B1649">
            <v>2002</v>
          </cell>
          <cell r="E1649" t="str">
            <v>ND</v>
          </cell>
          <cell r="F1649">
            <v>2832</v>
          </cell>
          <cell r="G1649">
            <v>11486439</v>
          </cell>
          <cell r="H1649">
            <v>4356</v>
          </cell>
          <cell r="I1649">
            <v>9507930</v>
          </cell>
          <cell r="J1649">
            <v>7188</v>
          </cell>
          <cell r="K1649">
            <v>20994369</v>
          </cell>
        </row>
        <row r="1650">
          <cell r="B1650">
            <v>2002</v>
          </cell>
          <cell r="E1650" t="str">
            <v>OH</v>
          </cell>
          <cell r="F1650">
            <v>25303</v>
          </cell>
          <cell r="G1650">
            <v>117488274</v>
          </cell>
          <cell r="H1650">
            <v>47689</v>
          </cell>
          <cell r="I1650">
            <v>112222435</v>
          </cell>
          <cell r="J1650">
            <v>72992</v>
          </cell>
          <cell r="K1650">
            <v>229710709</v>
          </cell>
        </row>
        <row r="1651">
          <cell r="B1651">
            <v>2002</v>
          </cell>
          <cell r="E1651" t="str">
            <v>OK</v>
          </cell>
          <cell r="F1651">
            <v>8037</v>
          </cell>
          <cell r="G1651">
            <v>38010143</v>
          </cell>
          <cell r="H1651">
            <v>18329</v>
          </cell>
          <cell r="I1651">
            <v>45271966</v>
          </cell>
          <cell r="J1651">
            <v>26366</v>
          </cell>
          <cell r="K1651">
            <v>83282109</v>
          </cell>
        </row>
        <row r="1652">
          <cell r="B1652">
            <v>2002</v>
          </cell>
          <cell r="E1652" t="str">
            <v>OR</v>
          </cell>
          <cell r="F1652">
            <v>9558</v>
          </cell>
          <cell r="G1652">
            <v>41011475</v>
          </cell>
          <cell r="H1652">
            <v>13609</v>
          </cell>
          <cell r="I1652">
            <v>37372670</v>
          </cell>
          <cell r="J1652">
            <v>23167</v>
          </cell>
          <cell r="K1652">
            <v>78384145</v>
          </cell>
        </row>
        <row r="1653">
          <cell r="B1653">
            <v>2002</v>
          </cell>
          <cell r="E1653" t="str">
            <v>PA</v>
          </cell>
          <cell r="F1653">
            <v>22311</v>
          </cell>
          <cell r="G1653">
            <v>125367726</v>
          </cell>
          <cell r="H1653">
            <v>41214</v>
          </cell>
          <cell r="I1653">
            <v>117215087</v>
          </cell>
          <cell r="J1653">
            <v>63525</v>
          </cell>
          <cell r="K1653">
            <v>242582813</v>
          </cell>
        </row>
        <row r="1654">
          <cell r="B1654">
            <v>2002</v>
          </cell>
          <cell r="E1654" t="str">
            <v>RI</v>
          </cell>
          <cell r="F1654">
            <v>2563</v>
          </cell>
          <cell r="G1654">
            <v>10564975</v>
          </cell>
          <cell r="H1654">
            <v>3053</v>
          </cell>
          <cell r="I1654">
            <v>8289415</v>
          </cell>
          <cell r="J1654">
            <v>5616</v>
          </cell>
          <cell r="K1654">
            <v>18854390</v>
          </cell>
        </row>
        <row r="1655">
          <cell r="B1655">
            <v>2002</v>
          </cell>
          <cell r="E1655" t="str">
            <v>SC</v>
          </cell>
          <cell r="F1655">
            <v>11452</v>
          </cell>
          <cell r="G1655">
            <v>49792074</v>
          </cell>
          <cell r="H1655">
            <v>16199</v>
          </cell>
          <cell r="I1655">
            <v>38738153</v>
          </cell>
          <cell r="J1655">
            <v>27651</v>
          </cell>
          <cell r="K1655">
            <v>88530227</v>
          </cell>
        </row>
        <row r="1656">
          <cell r="B1656">
            <v>2002</v>
          </cell>
          <cell r="E1656" t="str">
            <v>SD</v>
          </cell>
          <cell r="F1656">
            <v>2092</v>
          </cell>
          <cell r="G1656">
            <v>9340253</v>
          </cell>
          <cell r="H1656">
            <v>3032</v>
          </cell>
          <cell r="I1656">
            <v>6730649</v>
          </cell>
          <cell r="J1656">
            <v>5124</v>
          </cell>
          <cell r="K1656">
            <v>16070902</v>
          </cell>
        </row>
        <row r="1657">
          <cell r="B1657">
            <v>2002</v>
          </cell>
          <cell r="E1657" t="str">
            <v>TN</v>
          </cell>
          <cell r="F1657">
            <v>12020</v>
          </cell>
          <cell r="G1657">
            <v>53405942</v>
          </cell>
          <cell r="H1657">
            <v>24548</v>
          </cell>
          <cell r="I1657">
            <v>54353866</v>
          </cell>
          <cell r="J1657">
            <v>36568</v>
          </cell>
          <cell r="K1657">
            <v>107759808</v>
          </cell>
        </row>
        <row r="1658">
          <cell r="B1658">
            <v>2002</v>
          </cell>
          <cell r="E1658" t="str">
            <v>TX</v>
          </cell>
          <cell r="F1658">
            <v>43218</v>
          </cell>
          <cell r="G1658">
            <v>223012361</v>
          </cell>
          <cell r="H1658">
            <v>86296</v>
          </cell>
          <cell r="I1658">
            <v>245451039</v>
          </cell>
          <cell r="J1658">
            <v>129514</v>
          </cell>
          <cell r="K1658">
            <v>468463400</v>
          </cell>
        </row>
        <row r="1659">
          <cell r="B1659">
            <v>2002</v>
          </cell>
          <cell r="E1659" t="str">
            <v>UT</v>
          </cell>
          <cell r="F1659">
            <v>5121</v>
          </cell>
          <cell r="G1659">
            <v>30245454</v>
          </cell>
          <cell r="H1659">
            <v>17822</v>
          </cell>
          <cell r="I1659">
            <v>43170587</v>
          </cell>
          <cell r="J1659">
            <v>22943</v>
          </cell>
          <cell r="K1659">
            <v>73416041</v>
          </cell>
        </row>
        <row r="1660">
          <cell r="B1660">
            <v>2002</v>
          </cell>
          <cell r="E1660" t="str">
            <v>VT</v>
          </cell>
          <cell r="F1660">
            <v>1364</v>
          </cell>
          <cell r="G1660">
            <v>7314880</v>
          </cell>
          <cell r="H1660">
            <v>3564</v>
          </cell>
          <cell r="I1660">
            <v>7955428</v>
          </cell>
          <cell r="J1660">
            <v>4928</v>
          </cell>
          <cell r="K1660">
            <v>15270308</v>
          </cell>
        </row>
        <row r="1661">
          <cell r="B1661">
            <v>2002</v>
          </cell>
          <cell r="E1661" t="str">
            <v>VA</v>
          </cell>
          <cell r="F1661">
            <v>18409</v>
          </cell>
          <cell r="G1661">
            <v>95017384</v>
          </cell>
          <cell r="H1661">
            <v>31537</v>
          </cell>
          <cell r="I1661">
            <v>84581011</v>
          </cell>
          <cell r="J1661">
            <v>49946</v>
          </cell>
          <cell r="K1661">
            <v>179598395</v>
          </cell>
        </row>
        <row r="1662">
          <cell r="B1662">
            <v>2002</v>
          </cell>
          <cell r="E1662" t="str">
            <v>WA</v>
          </cell>
          <cell r="F1662">
            <v>14294</v>
          </cell>
          <cell r="G1662">
            <v>68850010</v>
          </cell>
          <cell r="H1662">
            <v>32997</v>
          </cell>
          <cell r="I1662">
            <v>94544728</v>
          </cell>
          <cell r="J1662">
            <v>47291</v>
          </cell>
          <cell r="K1662">
            <v>163394738</v>
          </cell>
        </row>
        <row r="1663">
          <cell r="B1663">
            <v>2002</v>
          </cell>
          <cell r="E1663" t="str">
            <v>WV</v>
          </cell>
          <cell r="F1663">
            <v>4147</v>
          </cell>
          <cell r="G1663">
            <v>18723467</v>
          </cell>
          <cell r="H1663">
            <v>7000</v>
          </cell>
          <cell r="I1663">
            <v>17619717</v>
          </cell>
          <cell r="J1663">
            <v>11147</v>
          </cell>
          <cell r="K1663">
            <v>36343184</v>
          </cell>
        </row>
        <row r="1664">
          <cell r="B1664">
            <v>2002</v>
          </cell>
          <cell r="E1664" t="str">
            <v>WI</v>
          </cell>
          <cell r="F1664">
            <v>15723</v>
          </cell>
          <cell r="G1664">
            <v>79657600</v>
          </cell>
          <cell r="H1664">
            <v>28520</v>
          </cell>
          <cell r="I1664">
            <v>92158090</v>
          </cell>
          <cell r="J1664">
            <v>44243</v>
          </cell>
          <cell r="K1664">
            <v>171815690</v>
          </cell>
        </row>
        <row r="1665">
          <cell r="B1665">
            <v>2002</v>
          </cell>
          <cell r="E1665" t="str">
            <v>WY</v>
          </cell>
          <cell r="F1665">
            <v>1721</v>
          </cell>
          <cell r="G1665">
            <v>6971854</v>
          </cell>
          <cell r="H1665">
            <v>3227</v>
          </cell>
          <cell r="I1665">
            <v>7597114</v>
          </cell>
          <cell r="J1665">
            <v>4948</v>
          </cell>
          <cell r="K1665">
            <v>14568968</v>
          </cell>
        </row>
        <row r="1666">
          <cell r="B1666">
            <v>2003</v>
          </cell>
          <cell r="E1666" t="str">
            <v>US</v>
          </cell>
          <cell r="F1666">
            <v>625652</v>
          </cell>
          <cell r="G1666">
            <v>3205018752</v>
          </cell>
          <cell r="H1666">
            <v>1201951</v>
          </cell>
          <cell r="I1666">
            <v>3613217571</v>
          </cell>
          <cell r="J1666">
            <v>1827603</v>
          </cell>
          <cell r="K1666">
            <v>6818236323</v>
          </cell>
        </row>
        <row r="1667">
          <cell r="B1667">
            <v>2003</v>
          </cell>
          <cell r="E1667" t="str">
            <v>AL</v>
          </cell>
          <cell r="F1667">
            <v>11927</v>
          </cell>
          <cell r="G1667">
            <v>62739330</v>
          </cell>
          <cell r="H1667">
            <v>25352</v>
          </cell>
          <cell r="I1667">
            <v>68266504</v>
          </cell>
          <cell r="J1667">
            <v>37279</v>
          </cell>
          <cell r="K1667">
            <v>131005834</v>
          </cell>
        </row>
        <row r="1668">
          <cell r="B1668">
            <v>2003</v>
          </cell>
          <cell r="E1668" t="str">
            <v>AK</v>
          </cell>
          <cell r="F1668">
            <v>1136</v>
          </cell>
          <cell r="G1668">
            <v>7009593</v>
          </cell>
          <cell r="H1668">
            <v>3790</v>
          </cell>
          <cell r="I1668">
            <v>12419166</v>
          </cell>
          <cell r="J1668">
            <v>4926</v>
          </cell>
          <cell r="K1668">
            <v>19428759</v>
          </cell>
        </row>
        <row r="1669">
          <cell r="B1669">
            <v>2003</v>
          </cell>
          <cell r="E1669" t="str">
            <v>AZ</v>
          </cell>
          <cell r="F1669">
            <v>12142</v>
          </cell>
          <cell r="G1669">
            <v>53748192</v>
          </cell>
          <cell r="H1669">
            <v>25527</v>
          </cell>
          <cell r="I1669">
            <v>76055283</v>
          </cell>
          <cell r="J1669">
            <v>37669</v>
          </cell>
          <cell r="K1669">
            <v>129803475</v>
          </cell>
        </row>
        <row r="1670">
          <cell r="B1670">
            <v>2003</v>
          </cell>
          <cell r="E1670" t="str">
            <v>AR</v>
          </cell>
          <cell r="F1670">
            <v>6685</v>
          </cell>
          <cell r="G1670">
            <v>33786478</v>
          </cell>
          <cell r="H1670">
            <v>12651</v>
          </cell>
          <cell r="I1670">
            <v>31503611</v>
          </cell>
          <cell r="J1670">
            <v>19336</v>
          </cell>
          <cell r="K1670">
            <v>65290089</v>
          </cell>
        </row>
        <row r="1671">
          <cell r="B1671">
            <v>2003</v>
          </cell>
          <cell r="E1671" t="str">
            <v>CA</v>
          </cell>
          <cell r="F1671">
            <v>62655</v>
          </cell>
          <cell r="G1671">
            <v>379607810</v>
          </cell>
          <cell r="H1671">
            <v>148578</v>
          </cell>
          <cell r="I1671">
            <v>589394895</v>
          </cell>
          <cell r="J1671">
            <v>211233</v>
          </cell>
          <cell r="K1671">
            <v>969002705</v>
          </cell>
        </row>
        <row r="1672">
          <cell r="B1672">
            <v>2003</v>
          </cell>
          <cell r="E1672" t="str">
            <v>CO</v>
          </cell>
          <cell r="F1672">
            <v>15060</v>
          </cell>
          <cell r="G1672">
            <v>74180586</v>
          </cell>
          <cell r="H1672">
            <v>24602</v>
          </cell>
          <cell r="I1672">
            <v>79828678</v>
          </cell>
          <cell r="J1672">
            <v>39662</v>
          </cell>
          <cell r="K1672">
            <v>154009264</v>
          </cell>
        </row>
        <row r="1673">
          <cell r="B1673">
            <v>2003</v>
          </cell>
          <cell r="E1673" t="str">
            <v>CT</v>
          </cell>
          <cell r="F1673">
            <v>5983</v>
          </cell>
          <cell r="G1673">
            <v>35334349</v>
          </cell>
          <cell r="H1673">
            <v>9193</v>
          </cell>
          <cell r="I1673">
            <v>37256922</v>
          </cell>
          <cell r="J1673">
            <v>15176</v>
          </cell>
          <cell r="K1673">
            <v>72591271</v>
          </cell>
        </row>
        <row r="1674">
          <cell r="B1674">
            <v>2003</v>
          </cell>
          <cell r="E1674" t="str">
            <v>DE</v>
          </cell>
          <cell r="F1674">
            <v>2654</v>
          </cell>
          <cell r="G1674">
            <v>13270453</v>
          </cell>
          <cell r="H1674">
            <v>4761</v>
          </cell>
          <cell r="I1674">
            <v>15435073</v>
          </cell>
          <cell r="J1674">
            <v>7415</v>
          </cell>
          <cell r="K1674">
            <v>28705526</v>
          </cell>
        </row>
        <row r="1675">
          <cell r="B1675">
            <v>2003</v>
          </cell>
          <cell r="E1675" t="str">
            <v>DC</v>
          </cell>
          <cell r="F1675">
            <v>386</v>
          </cell>
          <cell r="G1675">
            <v>2108923</v>
          </cell>
          <cell r="H1675">
            <v>620</v>
          </cell>
          <cell r="I1675">
            <v>2034318</v>
          </cell>
          <cell r="J1675">
            <v>1006</v>
          </cell>
          <cell r="K1675">
            <v>4143241</v>
          </cell>
        </row>
        <row r="1676">
          <cell r="B1676">
            <v>2003</v>
          </cell>
          <cell r="E1676" t="str">
            <v>FL</v>
          </cell>
          <cell r="F1676">
            <v>28768</v>
          </cell>
          <cell r="G1676">
            <v>153576245</v>
          </cell>
          <cell r="H1676">
            <v>50468</v>
          </cell>
          <cell r="I1676">
            <v>135846335</v>
          </cell>
          <cell r="J1676">
            <v>79236</v>
          </cell>
          <cell r="K1676">
            <v>289422580</v>
          </cell>
        </row>
        <row r="1677">
          <cell r="B1677">
            <v>2003</v>
          </cell>
          <cell r="E1677" t="str">
            <v>GA</v>
          </cell>
          <cell r="F1677">
            <v>16165</v>
          </cell>
          <cell r="G1677">
            <v>83147657</v>
          </cell>
          <cell r="H1677">
            <v>30684</v>
          </cell>
          <cell r="I1677">
            <v>90170667</v>
          </cell>
          <cell r="J1677">
            <v>46849</v>
          </cell>
          <cell r="K1677">
            <v>173318324</v>
          </cell>
        </row>
        <row r="1678">
          <cell r="B1678">
            <v>2003</v>
          </cell>
          <cell r="E1678" t="str">
            <v>HI</v>
          </cell>
          <cell r="F1678">
            <v>2628</v>
          </cell>
          <cell r="G1678">
            <v>13716930</v>
          </cell>
          <cell r="H1678">
            <v>5884</v>
          </cell>
          <cell r="I1678">
            <v>18805046</v>
          </cell>
          <cell r="J1678">
            <v>8512</v>
          </cell>
          <cell r="K1678">
            <v>32521976</v>
          </cell>
        </row>
        <row r="1679">
          <cell r="B1679">
            <v>2003</v>
          </cell>
          <cell r="E1679" t="str">
            <v>ID</v>
          </cell>
          <cell r="F1679">
            <v>3364</v>
          </cell>
          <cell r="G1679">
            <v>12894258</v>
          </cell>
          <cell r="H1679">
            <v>7123</v>
          </cell>
          <cell r="I1679">
            <v>16330006</v>
          </cell>
          <cell r="J1679">
            <v>10487</v>
          </cell>
          <cell r="K1679">
            <v>29224264</v>
          </cell>
        </row>
        <row r="1680">
          <cell r="B1680">
            <v>2003</v>
          </cell>
          <cell r="E1680" t="str">
            <v>IL</v>
          </cell>
          <cell r="F1680">
            <v>24819</v>
          </cell>
          <cell r="G1680">
            <v>119724916</v>
          </cell>
          <cell r="H1680">
            <v>52686</v>
          </cell>
          <cell r="I1680">
            <v>142008055</v>
          </cell>
          <cell r="J1680">
            <v>77505</v>
          </cell>
          <cell r="K1680">
            <v>261732971</v>
          </cell>
        </row>
        <row r="1681">
          <cell r="B1681">
            <v>2003</v>
          </cell>
          <cell r="E1681" t="str">
            <v>IN</v>
          </cell>
          <cell r="F1681">
            <v>21457</v>
          </cell>
          <cell r="G1681">
            <v>92550461</v>
          </cell>
          <cell r="H1681">
            <v>31708</v>
          </cell>
          <cell r="I1681">
            <v>78412140</v>
          </cell>
          <cell r="J1681">
            <v>53165</v>
          </cell>
          <cell r="K1681">
            <v>170962601</v>
          </cell>
        </row>
        <row r="1682">
          <cell r="B1682">
            <v>2003</v>
          </cell>
          <cell r="E1682" t="str">
            <v>IA</v>
          </cell>
          <cell r="F1682">
            <v>10782</v>
          </cell>
          <cell r="G1682">
            <v>54355851</v>
          </cell>
          <cell r="H1682">
            <v>20535</v>
          </cell>
          <cell r="I1682">
            <v>63304967</v>
          </cell>
          <cell r="J1682">
            <v>31317</v>
          </cell>
          <cell r="K1682">
            <v>117660818</v>
          </cell>
        </row>
        <row r="1683">
          <cell r="B1683">
            <v>2003</v>
          </cell>
          <cell r="E1683" t="str">
            <v>KS</v>
          </cell>
          <cell r="F1683">
            <v>8501</v>
          </cell>
          <cell r="G1683">
            <v>42443684</v>
          </cell>
          <cell r="H1683">
            <v>18584</v>
          </cell>
          <cell r="I1683">
            <v>52762658</v>
          </cell>
          <cell r="J1683">
            <v>27085</v>
          </cell>
          <cell r="K1683">
            <v>95206342</v>
          </cell>
        </row>
        <row r="1684">
          <cell r="B1684">
            <v>2003</v>
          </cell>
          <cell r="E1684" t="str">
            <v>KY</v>
          </cell>
          <cell r="F1684">
            <v>9690</v>
          </cell>
          <cell r="G1684">
            <v>47692174</v>
          </cell>
          <cell r="H1684">
            <v>18588</v>
          </cell>
          <cell r="I1684">
            <v>48016215</v>
          </cell>
          <cell r="J1684">
            <v>28278</v>
          </cell>
          <cell r="K1684">
            <v>95708389</v>
          </cell>
        </row>
        <row r="1685">
          <cell r="B1685">
            <v>2003</v>
          </cell>
          <cell r="E1685" t="str">
            <v>LA</v>
          </cell>
          <cell r="F1685">
            <v>9929</v>
          </cell>
          <cell r="G1685">
            <v>50022853</v>
          </cell>
          <cell r="H1685">
            <v>18729</v>
          </cell>
          <cell r="I1685">
            <v>46536799</v>
          </cell>
          <cell r="J1685">
            <v>28658</v>
          </cell>
          <cell r="K1685">
            <v>96559652</v>
          </cell>
        </row>
        <row r="1686">
          <cell r="B1686">
            <v>2003</v>
          </cell>
          <cell r="E1686" t="str">
            <v>ME</v>
          </cell>
          <cell r="F1686">
            <v>1589</v>
          </cell>
          <cell r="G1686">
            <v>7449478</v>
          </cell>
          <cell r="H1686">
            <v>5697</v>
          </cell>
          <cell r="I1686">
            <v>16584071</v>
          </cell>
          <cell r="J1686">
            <v>7286</v>
          </cell>
          <cell r="K1686">
            <v>24033549</v>
          </cell>
        </row>
        <row r="1687">
          <cell r="B1687">
            <v>2003</v>
          </cell>
          <cell r="E1687" t="str">
            <v>MD</v>
          </cell>
          <cell r="F1687">
            <v>14854</v>
          </cell>
          <cell r="G1687">
            <v>81307917</v>
          </cell>
          <cell r="H1687">
            <v>21820</v>
          </cell>
          <cell r="I1687">
            <v>68322052</v>
          </cell>
          <cell r="J1687">
            <v>36674</v>
          </cell>
          <cell r="K1687">
            <v>149629969</v>
          </cell>
        </row>
        <row r="1688">
          <cell r="B1688">
            <v>2003</v>
          </cell>
          <cell r="E1688" t="str">
            <v>MA</v>
          </cell>
          <cell r="F1688">
            <v>9863</v>
          </cell>
          <cell r="G1688">
            <v>47736353</v>
          </cell>
          <cell r="H1688">
            <v>16687</v>
          </cell>
          <cell r="I1688">
            <v>52836746</v>
          </cell>
          <cell r="J1688">
            <v>26550</v>
          </cell>
          <cell r="K1688">
            <v>100573099</v>
          </cell>
        </row>
        <row r="1689">
          <cell r="B1689">
            <v>2003</v>
          </cell>
          <cell r="E1689" t="str">
            <v>MI</v>
          </cell>
          <cell r="F1689">
            <v>26342</v>
          </cell>
          <cell r="G1689">
            <v>143068022</v>
          </cell>
          <cell r="H1689">
            <v>53251</v>
          </cell>
          <cell r="I1689">
            <v>165373799</v>
          </cell>
          <cell r="J1689">
            <v>79593</v>
          </cell>
          <cell r="K1689">
            <v>308441821</v>
          </cell>
        </row>
        <row r="1690">
          <cell r="B1690">
            <v>2003</v>
          </cell>
          <cell r="E1690" t="str">
            <v>MN</v>
          </cell>
          <cell r="F1690">
            <v>12757</v>
          </cell>
          <cell r="G1690">
            <v>61155208</v>
          </cell>
          <cell r="H1690">
            <v>20609</v>
          </cell>
          <cell r="I1690">
            <v>79925305</v>
          </cell>
          <cell r="J1690">
            <v>33366</v>
          </cell>
          <cell r="K1690">
            <v>141080513</v>
          </cell>
        </row>
        <row r="1691">
          <cell r="B1691">
            <v>2003</v>
          </cell>
          <cell r="E1691" t="str">
            <v>MS</v>
          </cell>
          <cell r="F1691">
            <v>8913</v>
          </cell>
          <cell r="G1691">
            <v>40516605</v>
          </cell>
          <cell r="H1691">
            <v>15943</v>
          </cell>
          <cell r="I1691">
            <v>41322297</v>
          </cell>
          <cell r="J1691">
            <v>24856</v>
          </cell>
          <cell r="K1691">
            <v>81838902</v>
          </cell>
        </row>
        <row r="1692">
          <cell r="B1692">
            <v>2003</v>
          </cell>
          <cell r="E1692" t="str">
            <v>MO</v>
          </cell>
          <cell r="F1692">
            <v>12844</v>
          </cell>
          <cell r="G1692">
            <v>54132485</v>
          </cell>
          <cell r="H1692">
            <v>20687</v>
          </cell>
          <cell r="I1692">
            <v>53624527</v>
          </cell>
          <cell r="J1692">
            <v>33531</v>
          </cell>
          <cell r="K1692">
            <v>107757012</v>
          </cell>
        </row>
        <row r="1693">
          <cell r="B1693">
            <v>2003</v>
          </cell>
          <cell r="E1693" t="str">
            <v>MT</v>
          </cell>
          <cell r="F1693">
            <v>2137</v>
          </cell>
          <cell r="G1693">
            <v>10349976</v>
          </cell>
          <cell r="H1693">
            <v>4313</v>
          </cell>
          <cell r="I1693">
            <v>10423495</v>
          </cell>
          <cell r="J1693">
            <v>6450</v>
          </cell>
          <cell r="K1693">
            <v>20773471</v>
          </cell>
        </row>
        <row r="1694">
          <cell r="B1694">
            <v>2003</v>
          </cell>
          <cell r="E1694" t="str">
            <v>NE</v>
          </cell>
          <cell r="F1694">
            <v>4398</v>
          </cell>
          <cell r="G1694">
            <v>19810397</v>
          </cell>
          <cell r="H1694">
            <v>10677</v>
          </cell>
          <cell r="I1694">
            <v>24544802</v>
          </cell>
          <cell r="J1694">
            <v>15075</v>
          </cell>
          <cell r="K1694">
            <v>44355199</v>
          </cell>
        </row>
        <row r="1695">
          <cell r="B1695">
            <v>2003</v>
          </cell>
          <cell r="E1695" t="str">
            <v>NV</v>
          </cell>
          <cell r="F1695">
            <v>2743</v>
          </cell>
          <cell r="G1695">
            <v>13140376</v>
          </cell>
          <cell r="H1695">
            <v>6059</v>
          </cell>
          <cell r="I1695">
            <v>14404537</v>
          </cell>
          <cell r="J1695">
            <v>8802</v>
          </cell>
          <cell r="K1695">
            <v>27544913</v>
          </cell>
        </row>
        <row r="1696">
          <cell r="B1696">
            <v>2003</v>
          </cell>
          <cell r="E1696" t="str">
            <v>NH</v>
          </cell>
          <cell r="F1696">
            <v>1761</v>
          </cell>
          <cell r="G1696">
            <v>9263090</v>
          </cell>
          <cell r="H1696">
            <v>5526</v>
          </cell>
          <cell r="I1696">
            <v>17223681</v>
          </cell>
          <cell r="J1696">
            <v>7287</v>
          </cell>
          <cell r="K1696">
            <v>26486771</v>
          </cell>
        </row>
        <row r="1697">
          <cell r="B1697">
            <v>2003</v>
          </cell>
          <cell r="E1697" t="str">
            <v>NJ</v>
          </cell>
          <cell r="F1697">
            <v>13339</v>
          </cell>
          <cell r="G1697">
            <v>83296236</v>
          </cell>
          <cell r="H1697">
            <v>27751</v>
          </cell>
          <cell r="I1697">
            <v>105429568</v>
          </cell>
          <cell r="J1697">
            <v>41090</v>
          </cell>
          <cell r="K1697">
            <v>188725804</v>
          </cell>
        </row>
        <row r="1698">
          <cell r="B1698">
            <v>2003</v>
          </cell>
          <cell r="E1698" t="str">
            <v>NM</v>
          </cell>
          <cell r="F1698">
            <v>5884</v>
          </cell>
          <cell r="G1698">
            <v>21346705</v>
          </cell>
          <cell r="H1698">
            <v>15262</v>
          </cell>
          <cell r="I1698">
            <v>38320864</v>
          </cell>
          <cell r="J1698">
            <v>21146</v>
          </cell>
          <cell r="K1698">
            <v>59667569</v>
          </cell>
        </row>
        <row r="1699">
          <cell r="B1699">
            <v>2003</v>
          </cell>
          <cell r="E1699" t="str">
            <v>NY</v>
          </cell>
          <cell r="F1699">
            <v>28560</v>
          </cell>
          <cell r="G1699">
            <v>145439599</v>
          </cell>
          <cell r="H1699">
            <v>42583</v>
          </cell>
          <cell r="I1699">
            <v>145744700</v>
          </cell>
          <cell r="J1699">
            <v>71143</v>
          </cell>
          <cell r="K1699">
            <v>291184299</v>
          </cell>
        </row>
        <row r="1700">
          <cell r="B1700">
            <v>2003</v>
          </cell>
          <cell r="E1700" t="str">
            <v>NC</v>
          </cell>
          <cell r="F1700">
            <v>23893</v>
          </cell>
          <cell r="G1700">
            <v>113797067</v>
          </cell>
          <cell r="H1700">
            <v>41817</v>
          </cell>
          <cell r="I1700">
            <v>119483903</v>
          </cell>
          <cell r="J1700">
            <v>65710</v>
          </cell>
          <cell r="K1700">
            <v>233280970</v>
          </cell>
        </row>
        <row r="1701">
          <cell r="B1701">
            <v>2003</v>
          </cell>
          <cell r="E1701" t="str">
            <v>ND</v>
          </cell>
          <cell r="F1701">
            <v>3084</v>
          </cell>
          <cell r="G1701">
            <v>12330615</v>
          </cell>
          <cell r="H1701">
            <v>5228</v>
          </cell>
          <cell r="I1701">
            <v>11593273</v>
          </cell>
          <cell r="J1701">
            <v>8312</v>
          </cell>
          <cell r="K1701">
            <v>23923888</v>
          </cell>
        </row>
        <row r="1702">
          <cell r="B1702">
            <v>2003</v>
          </cell>
          <cell r="E1702" t="str">
            <v>OH</v>
          </cell>
          <cell r="F1702">
            <v>25199</v>
          </cell>
          <cell r="G1702">
            <v>120196025</v>
          </cell>
          <cell r="H1702">
            <v>47538</v>
          </cell>
          <cell r="I1702">
            <v>114571335</v>
          </cell>
          <cell r="J1702">
            <v>72737</v>
          </cell>
          <cell r="K1702">
            <v>234767360</v>
          </cell>
        </row>
        <row r="1703">
          <cell r="B1703">
            <v>2003</v>
          </cell>
          <cell r="E1703" t="str">
            <v>OK</v>
          </cell>
          <cell r="F1703">
            <v>8028</v>
          </cell>
          <cell r="G1703">
            <v>38054306</v>
          </cell>
          <cell r="H1703">
            <v>18367</v>
          </cell>
          <cell r="I1703">
            <v>44684634</v>
          </cell>
          <cell r="J1703">
            <v>26395</v>
          </cell>
          <cell r="K1703">
            <v>82738940</v>
          </cell>
        </row>
        <row r="1704">
          <cell r="B1704">
            <v>2003</v>
          </cell>
          <cell r="E1704" t="str">
            <v>OR</v>
          </cell>
          <cell r="F1704">
            <v>12326</v>
          </cell>
          <cell r="G1704">
            <v>54076799</v>
          </cell>
          <cell r="H1704">
            <v>14300</v>
          </cell>
          <cell r="I1704">
            <v>41591443</v>
          </cell>
          <cell r="J1704">
            <v>26626</v>
          </cell>
          <cell r="K1704">
            <v>95668242</v>
          </cell>
        </row>
        <row r="1705">
          <cell r="B1705">
            <v>2003</v>
          </cell>
          <cell r="E1705" t="str">
            <v>PA</v>
          </cell>
          <cell r="F1705">
            <v>22761</v>
          </cell>
          <cell r="G1705">
            <v>130860859</v>
          </cell>
          <cell r="H1705">
            <v>44151</v>
          </cell>
          <cell r="I1705">
            <v>129030020</v>
          </cell>
          <cell r="J1705">
            <v>66912</v>
          </cell>
          <cell r="K1705">
            <v>259890879</v>
          </cell>
        </row>
        <row r="1706">
          <cell r="B1706">
            <v>2003</v>
          </cell>
          <cell r="E1706" t="str">
            <v>RI</v>
          </cell>
          <cell r="F1706">
            <v>2566</v>
          </cell>
          <cell r="G1706">
            <v>10757835</v>
          </cell>
          <cell r="H1706">
            <v>3038</v>
          </cell>
          <cell r="I1706">
            <v>8429060</v>
          </cell>
          <cell r="J1706">
            <v>5604</v>
          </cell>
          <cell r="K1706">
            <v>19186895</v>
          </cell>
        </row>
        <row r="1707">
          <cell r="B1707">
            <v>2003</v>
          </cell>
          <cell r="E1707" t="str">
            <v>SC</v>
          </cell>
          <cell r="F1707">
            <v>11439</v>
          </cell>
          <cell r="G1707">
            <v>50876007</v>
          </cell>
          <cell r="H1707">
            <v>15984</v>
          </cell>
          <cell r="I1707">
            <v>38309427</v>
          </cell>
          <cell r="J1707">
            <v>27423</v>
          </cell>
          <cell r="K1707">
            <v>89185434</v>
          </cell>
        </row>
        <row r="1708">
          <cell r="B1708">
            <v>2003</v>
          </cell>
          <cell r="E1708" t="str">
            <v>SD</v>
          </cell>
          <cell r="F1708">
            <v>2065</v>
          </cell>
          <cell r="G1708">
            <v>9406193</v>
          </cell>
          <cell r="H1708">
            <v>3134</v>
          </cell>
          <cell r="I1708">
            <v>7344508</v>
          </cell>
          <cell r="J1708">
            <v>5199</v>
          </cell>
          <cell r="K1708">
            <v>16750701</v>
          </cell>
        </row>
        <row r="1709">
          <cell r="B1709">
            <v>2003</v>
          </cell>
          <cell r="E1709" t="str">
            <v>TN</v>
          </cell>
          <cell r="F1709">
            <v>11863</v>
          </cell>
          <cell r="G1709">
            <v>54027022</v>
          </cell>
          <cell r="H1709">
            <v>23692</v>
          </cell>
          <cell r="I1709">
            <v>54289166</v>
          </cell>
          <cell r="J1709">
            <v>35555</v>
          </cell>
          <cell r="K1709">
            <v>108316188</v>
          </cell>
        </row>
        <row r="1710">
          <cell r="B1710">
            <v>2003</v>
          </cell>
          <cell r="E1710" t="str">
            <v>TX</v>
          </cell>
          <cell r="F1710">
            <v>41576</v>
          </cell>
          <cell r="G1710">
            <v>226010739</v>
          </cell>
          <cell r="H1710">
            <v>85597</v>
          </cell>
          <cell r="I1710">
            <v>250867936</v>
          </cell>
          <cell r="J1710">
            <v>127173</v>
          </cell>
          <cell r="K1710">
            <v>476878675</v>
          </cell>
        </row>
        <row r="1711">
          <cell r="B1711">
            <v>2003</v>
          </cell>
          <cell r="E1711" t="str">
            <v>UT</v>
          </cell>
          <cell r="F1711">
            <v>5158</v>
          </cell>
          <cell r="G1711">
            <v>30844379</v>
          </cell>
          <cell r="H1711">
            <v>17114</v>
          </cell>
          <cell r="I1711">
            <v>43139068</v>
          </cell>
          <cell r="J1711">
            <v>22272</v>
          </cell>
          <cell r="K1711">
            <v>73983447</v>
          </cell>
        </row>
        <row r="1712">
          <cell r="B1712">
            <v>2003</v>
          </cell>
          <cell r="E1712" t="str">
            <v>VT</v>
          </cell>
          <cell r="F1712">
            <v>1436</v>
          </cell>
          <cell r="G1712">
            <v>7882545</v>
          </cell>
          <cell r="H1712">
            <v>3083</v>
          </cell>
          <cell r="I1712">
            <v>8537307</v>
          </cell>
          <cell r="J1712">
            <v>4519</v>
          </cell>
          <cell r="K1712">
            <v>16419852</v>
          </cell>
        </row>
        <row r="1713">
          <cell r="B1713">
            <v>2003</v>
          </cell>
          <cell r="E1713" t="str">
            <v>VA</v>
          </cell>
          <cell r="F1713">
            <v>17854</v>
          </cell>
          <cell r="G1713">
            <v>95252455</v>
          </cell>
          <cell r="H1713">
            <v>30004</v>
          </cell>
          <cell r="I1713">
            <v>83182972</v>
          </cell>
          <cell r="J1713">
            <v>47858</v>
          </cell>
          <cell r="K1713">
            <v>178435427</v>
          </cell>
        </row>
        <row r="1714">
          <cell r="B1714">
            <v>2003</v>
          </cell>
          <cell r="E1714" t="str">
            <v>WA</v>
          </cell>
          <cell r="F1714">
            <v>14302</v>
          </cell>
          <cell r="G1714">
            <v>71123498</v>
          </cell>
          <cell r="H1714">
            <v>33289</v>
          </cell>
          <cell r="I1714">
            <v>96807606</v>
          </cell>
          <cell r="J1714">
            <v>47591</v>
          </cell>
          <cell r="K1714">
            <v>167931104</v>
          </cell>
        </row>
        <row r="1715">
          <cell r="B1715">
            <v>2003</v>
          </cell>
          <cell r="E1715" t="str">
            <v>WV</v>
          </cell>
          <cell r="F1715">
            <v>3898</v>
          </cell>
          <cell r="G1715">
            <v>19111698</v>
          </cell>
          <cell r="H1715">
            <v>6825</v>
          </cell>
          <cell r="I1715">
            <v>18358377</v>
          </cell>
          <cell r="J1715">
            <v>10723</v>
          </cell>
          <cell r="K1715">
            <v>37470075</v>
          </cell>
        </row>
        <row r="1716">
          <cell r="B1716">
            <v>2003</v>
          </cell>
          <cell r="E1716" t="str">
            <v>WI</v>
          </cell>
          <cell r="F1716">
            <v>15737</v>
          </cell>
          <cell r="G1716">
            <v>83018669</v>
          </cell>
          <cell r="H1716">
            <v>28543</v>
          </cell>
          <cell r="I1716">
            <v>96280223</v>
          </cell>
          <cell r="J1716">
            <v>44280</v>
          </cell>
          <cell r="K1716">
            <v>179298892</v>
          </cell>
        </row>
        <row r="1717">
          <cell r="B1717">
            <v>2003</v>
          </cell>
          <cell r="E1717" t="str">
            <v>WY</v>
          </cell>
          <cell r="F1717">
            <v>1752</v>
          </cell>
          <cell r="G1717">
            <v>7468851</v>
          </cell>
          <cell r="H1717">
            <v>3319</v>
          </cell>
          <cell r="I1717">
            <v>8249531</v>
          </cell>
          <cell r="J1717">
            <v>5071</v>
          </cell>
          <cell r="K1717">
            <v>15718382</v>
          </cell>
        </row>
        <row r="1718">
          <cell r="B1718">
            <v>2004</v>
          </cell>
          <cell r="E1718" t="str">
            <v>US</v>
          </cell>
          <cell r="F1718">
            <v>629743</v>
          </cell>
          <cell r="G1718">
            <v>3318132079</v>
          </cell>
          <cell r="H1718">
            <v>1219254</v>
          </cell>
          <cell r="I1718">
            <v>3773189390</v>
          </cell>
          <cell r="J1718">
            <v>1848997</v>
          </cell>
          <cell r="K1718">
            <v>7091321469</v>
          </cell>
        </row>
        <row r="1719">
          <cell r="B1719">
            <v>2004</v>
          </cell>
          <cell r="E1719" t="str">
            <v>AL</v>
          </cell>
          <cell r="F1719">
            <v>12056</v>
          </cell>
          <cell r="G1719">
            <v>64225868</v>
          </cell>
          <cell r="H1719">
            <v>25908</v>
          </cell>
          <cell r="I1719">
            <v>71092462</v>
          </cell>
          <cell r="J1719">
            <v>37964</v>
          </cell>
          <cell r="K1719">
            <v>135318330</v>
          </cell>
        </row>
        <row r="1720">
          <cell r="B1720">
            <v>2004</v>
          </cell>
          <cell r="E1720" t="str">
            <v>AK</v>
          </cell>
          <cell r="F1720">
            <v>1110</v>
          </cell>
          <cell r="G1720">
            <v>6928302</v>
          </cell>
          <cell r="H1720">
            <v>3764</v>
          </cell>
          <cell r="I1720">
            <v>12760377</v>
          </cell>
          <cell r="J1720">
            <v>4874</v>
          </cell>
          <cell r="K1720">
            <v>19688679</v>
          </cell>
        </row>
        <row r="1721">
          <cell r="B1721">
            <v>2004</v>
          </cell>
          <cell r="E1721" t="str">
            <v>AZ</v>
          </cell>
          <cell r="F1721">
            <v>12542</v>
          </cell>
          <cell r="G1721">
            <v>57143005</v>
          </cell>
          <cell r="H1721">
            <v>25059</v>
          </cell>
          <cell r="I1721">
            <v>76343371</v>
          </cell>
          <cell r="J1721">
            <v>37601</v>
          </cell>
          <cell r="K1721">
            <v>133486376</v>
          </cell>
        </row>
        <row r="1722">
          <cell r="B1722">
            <v>2004</v>
          </cell>
          <cell r="E1722" t="str">
            <v>AR</v>
          </cell>
          <cell r="F1722">
            <v>7524</v>
          </cell>
          <cell r="G1722">
            <v>38254315</v>
          </cell>
          <cell r="H1722">
            <v>13381</v>
          </cell>
          <cell r="I1722">
            <v>34354909</v>
          </cell>
          <cell r="J1722">
            <v>20905</v>
          </cell>
          <cell r="K1722">
            <v>72609224</v>
          </cell>
        </row>
        <row r="1723">
          <cell r="B1723">
            <v>2004</v>
          </cell>
          <cell r="E1723" t="str">
            <v>CA</v>
          </cell>
          <cell r="F1723">
            <v>61728</v>
          </cell>
          <cell r="G1723">
            <v>383847802</v>
          </cell>
          <cell r="H1723">
            <v>154013</v>
          </cell>
          <cell r="I1723">
            <v>625998802</v>
          </cell>
          <cell r="J1723">
            <v>215741</v>
          </cell>
          <cell r="K1723">
            <v>1009846604</v>
          </cell>
        </row>
        <row r="1724">
          <cell r="B1724">
            <v>2004</v>
          </cell>
          <cell r="E1724" t="str">
            <v>CO</v>
          </cell>
          <cell r="F1724">
            <v>14356</v>
          </cell>
          <cell r="G1724">
            <v>75420553</v>
          </cell>
          <cell r="H1724">
            <v>23949</v>
          </cell>
          <cell r="I1724">
            <v>78994425</v>
          </cell>
          <cell r="J1724">
            <v>38305</v>
          </cell>
          <cell r="K1724">
            <v>154414978</v>
          </cell>
        </row>
        <row r="1725">
          <cell r="B1725">
            <v>2004</v>
          </cell>
          <cell r="E1725" t="str">
            <v>CT</v>
          </cell>
          <cell r="F1725">
            <v>6353</v>
          </cell>
          <cell r="G1725">
            <v>36426475</v>
          </cell>
          <cell r="H1725">
            <v>9306</v>
          </cell>
          <cell r="I1725">
            <v>36355359</v>
          </cell>
          <cell r="J1725">
            <v>15659</v>
          </cell>
          <cell r="K1725">
            <v>72781834</v>
          </cell>
        </row>
        <row r="1726">
          <cell r="B1726">
            <v>2004</v>
          </cell>
          <cell r="E1726" t="str">
            <v>DE</v>
          </cell>
          <cell r="F1726">
            <v>2670</v>
          </cell>
          <cell r="G1726">
            <v>13738688</v>
          </cell>
          <cell r="H1726">
            <v>4595</v>
          </cell>
          <cell r="I1726">
            <v>15399317</v>
          </cell>
          <cell r="J1726">
            <v>7265</v>
          </cell>
          <cell r="K1726">
            <v>29138005</v>
          </cell>
        </row>
        <row r="1727">
          <cell r="B1727">
            <v>2004</v>
          </cell>
          <cell r="E1727" t="str">
            <v>DC</v>
          </cell>
          <cell r="F1727">
            <v>289</v>
          </cell>
          <cell r="G1727">
            <v>1747915</v>
          </cell>
          <cell r="H1727">
            <v>487</v>
          </cell>
          <cell r="I1727">
            <v>1863173</v>
          </cell>
          <cell r="J1727">
            <v>776</v>
          </cell>
          <cell r="K1727">
            <v>3611088</v>
          </cell>
        </row>
        <row r="1728">
          <cell r="B1728">
            <v>2004</v>
          </cell>
          <cell r="E1728" t="str">
            <v>FL</v>
          </cell>
          <cell r="F1728">
            <v>28659</v>
          </cell>
          <cell r="G1728">
            <v>158671483</v>
          </cell>
          <cell r="H1728">
            <v>51087</v>
          </cell>
          <cell r="I1728">
            <v>142282202</v>
          </cell>
          <cell r="J1728">
            <v>79746</v>
          </cell>
          <cell r="K1728">
            <v>300953685</v>
          </cell>
        </row>
        <row r="1729">
          <cell r="B1729">
            <v>2004</v>
          </cell>
          <cell r="E1729" t="str">
            <v>GA</v>
          </cell>
          <cell r="F1729">
            <v>17383</v>
          </cell>
          <cell r="G1729">
            <v>85737103</v>
          </cell>
          <cell r="H1729">
            <v>30865</v>
          </cell>
          <cell r="I1729">
            <v>97683029</v>
          </cell>
          <cell r="J1729">
            <v>48248</v>
          </cell>
          <cell r="K1729">
            <v>183420132</v>
          </cell>
        </row>
        <row r="1730">
          <cell r="B1730">
            <v>2004</v>
          </cell>
          <cell r="E1730" t="str">
            <v>HI</v>
          </cell>
          <cell r="F1730">
            <v>2628</v>
          </cell>
          <cell r="G1730">
            <v>14245031</v>
          </cell>
          <cell r="H1730">
            <v>5884</v>
          </cell>
          <cell r="I1730">
            <v>19529040</v>
          </cell>
          <cell r="J1730">
            <v>8512</v>
          </cell>
          <cell r="K1730">
            <v>33774071</v>
          </cell>
        </row>
        <row r="1731">
          <cell r="B1731">
            <v>2004</v>
          </cell>
          <cell r="E1731" t="str">
            <v>ID</v>
          </cell>
          <cell r="F1731">
            <v>3121</v>
          </cell>
          <cell r="G1731">
            <v>13040669</v>
          </cell>
          <cell r="H1731">
            <v>7043</v>
          </cell>
          <cell r="I1731">
            <v>17503248</v>
          </cell>
          <cell r="J1731">
            <v>10164</v>
          </cell>
          <cell r="K1731">
            <v>30543917</v>
          </cell>
        </row>
        <row r="1732">
          <cell r="B1732">
            <v>2004</v>
          </cell>
          <cell r="E1732" t="str">
            <v>IL</v>
          </cell>
          <cell r="F1732">
            <v>25049</v>
          </cell>
          <cell r="G1732">
            <v>124217149</v>
          </cell>
          <cell r="H1732">
            <v>53716</v>
          </cell>
          <cell r="I1732">
            <v>148885435</v>
          </cell>
          <cell r="J1732">
            <v>78765</v>
          </cell>
          <cell r="K1732">
            <v>273102584</v>
          </cell>
        </row>
        <row r="1733">
          <cell r="B1733">
            <v>2004</v>
          </cell>
          <cell r="E1733" t="str">
            <v>IN</v>
          </cell>
          <cell r="F1733">
            <v>21969</v>
          </cell>
          <cell r="G1733">
            <v>99037238</v>
          </cell>
          <cell r="H1733">
            <v>30821</v>
          </cell>
          <cell r="I1733">
            <v>75904559</v>
          </cell>
          <cell r="J1733">
            <v>52790</v>
          </cell>
          <cell r="K1733">
            <v>174941797</v>
          </cell>
        </row>
        <row r="1734">
          <cell r="B1734">
            <v>2004</v>
          </cell>
          <cell r="E1734" t="str">
            <v>IA</v>
          </cell>
          <cell r="F1734">
            <v>11078</v>
          </cell>
          <cell r="G1734">
            <v>56980407</v>
          </cell>
          <cell r="H1734">
            <v>21130</v>
          </cell>
          <cell r="I1734">
            <v>70195192</v>
          </cell>
          <cell r="J1734">
            <v>32208</v>
          </cell>
          <cell r="K1734">
            <v>127175599</v>
          </cell>
        </row>
        <row r="1735">
          <cell r="B1735">
            <v>2004</v>
          </cell>
          <cell r="E1735" t="str">
            <v>KS</v>
          </cell>
          <cell r="F1735">
            <v>8403</v>
          </cell>
          <cell r="G1735">
            <v>43186102</v>
          </cell>
          <cell r="H1735">
            <v>18511</v>
          </cell>
          <cell r="I1735">
            <v>54526965</v>
          </cell>
          <cell r="J1735">
            <v>26914</v>
          </cell>
          <cell r="K1735">
            <v>97713067</v>
          </cell>
        </row>
        <row r="1736">
          <cell r="B1736">
            <v>2004</v>
          </cell>
          <cell r="E1736" t="str">
            <v>KY</v>
          </cell>
          <cell r="F1736">
            <v>11199</v>
          </cell>
          <cell r="G1736">
            <v>54858046</v>
          </cell>
          <cell r="H1736">
            <v>19890</v>
          </cell>
          <cell r="I1736">
            <v>52047331</v>
          </cell>
          <cell r="J1736">
            <v>31089</v>
          </cell>
          <cell r="K1736">
            <v>106905377</v>
          </cell>
        </row>
        <row r="1737">
          <cell r="B1737">
            <v>2004</v>
          </cell>
          <cell r="E1737" t="str">
            <v>LA</v>
          </cell>
          <cell r="F1737">
            <v>10208</v>
          </cell>
          <cell r="G1737">
            <v>52952940</v>
          </cell>
          <cell r="H1737">
            <v>19641</v>
          </cell>
          <cell r="I1737">
            <v>52301546</v>
          </cell>
          <cell r="J1737">
            <v>29849</v>
          </cell>
          <cell r="K1737">
            <v>105254486</v>
          </cell>
        </row>
        <row r="1738">
          <cell r="B1738">
            <v>2004</v>
          </cell>
          <cell r="E1738" t="str">
            <v>ME</v>
          </cell>
          <cell r="F1738">
            <v>1592</v>
          </cell>
          <cell r="G1738">
            <v>7734626</v>
          </cell>
          <cell r="H1738">
            <v>5724</v>
          </cell>
          <cell r="I1738">
            <v>17289798</v>
          </cell>
          <cell r="J1738">
            <v>7316</v>
          </cell>
          <cell r="K1738">
            <v>25024424</v>
          </cell>
        </row>
        <row r="1739">
          <cell r="B1739">
            <v>2004</v>
          </cell>
          <cell r="E1739" t="str">
            <v>MD</v>
          </cell>
          <cell r="F1739">
            <v>14655</v>
          </cell>
          <cell r="G1739">
            <v>83951810</v>
          </cell>
          <cell r="H1739">
            <v>21873</v>
          </cell>
          <cell r="I1739">
            <v>69368291</v>
          </cell>
          <cell r="J1739">
            <v>36528</v>
          </cell>
          <cell r="K1739">
            <v>153320101</v>
          </cell>
        </row>
        <row r="1740">
          <cell r="B1740">
            <v>2004</v>
          </cell>
          <cell r="E1740" t="str">
            <v>MA</v>
          </cell>
          <cell r="F1740">
            <v>9314</v>
          </cell>
          <cell r="G1740">
            <v>47348520</v>
          </cell>
          <cell r="H1740">
            <v>16258</v>
          </cell>
          <cell r="I1740">
            <v>53716538</v>
          </cell>
          <cell r="J1740">
            <v>25572</v>
          </cell>
          <cell r="K1740">
            <v>101065058</v>
          </cell>
        </row>
        <row r="1741">
          <cell r="B1741">
            <v>2004</v>
          </cell>
          <cell r="E1741" t="str">
            <v>MI</v>
          </cell>
          <cell r="F1741">
            <v>26062</v>
          </cell>
          <cell r="G1741">
            <v>148540517</v>
          </cell>
          <cell r="H1741">
            <v>51452</v>
          </cell>
          <cell r="I1741">
            <v>167985638</v>
          </cell>
          <cell r="J1741">
            <v>77514</v>
          </cell>
          <cell r="K1741">
            <v>316526155</v>
          </cell>
        </row>
        <row r="1742">
          <cell r="B1742">
            <v>2004</v>
          </cell>
          <cell r="E1742" t="str">
            <v>MN</v>
          </cell>
          <cell r="F1742">
            <v>12881</v>
          </cell>
          <cell r="G1742">
            <v>62071659</v>
          </cell>
          <cell r="H1742">
            <v>20604</v>
          </cell>
          <cell r="I1742">
            <v>79670678</v>
          </cell>
          <cell r="J1742">
            <v>33485</v>
          </cell>
          <cell r="K1742">
            <v>141742337</v>
          </cell>
        </row>
        <row r="1743">
          <cell r="B1743">
            <v>2004</v>
          </cell>
          <cell r="E1743" t="str">
            <v>MS</v>
          </cell>
          <cell r="F1743">
            <v>9130</v>
          </cell>
          <cell r="G1743">
            <v>43466607</v>
          </cell>
          <cell r="H1743">
            <v>16293</v>
          </cell>
          <cell r="I1743">
            <v>42554471</v>
          </cell>
          <cell r="J1743">
            <v>25423</v>
          </cell>
          <cell r="K1743">
            <v>86021078</v>
          </cell>
        </row>
        <row r="1744">
          <cell r="B1744">
            <v>2004</v>
          </cell>
          <cell r="E1744" t="str">
            <v>MO</v>
          </cell>
          <cell r="F1744">
            <v>12792</v>
          </cell>
          <cell r="G1744">
            <v>57383012</v>
          </cell>
          <cell r="H1744">
            <v>21453</v>
          </cell>
          <cell r="I1744">
            <v>58268535</v>
          </cell>
          <cell r="J1744">
            <v>34245</v>
          </cell>
          <cell r="K1744">
            <v>115651547</v>
          </cell>
        </row>
        <row r="1745">
          <cell r="B1745">
            <v>2004</v>
          </cell>
          <cell r="E1745" t="str">
            <v>MT</v>
          </cell>
          <cell r="F1745">
            <v>2084</v>
          </cell>
          <cell r="G1745">
            <v>9714377</v>
          </cell>
          <cell r="H1745">
            <v>4802</v>
          </cell>
          <cell r="I1745">
            <v>11879891</v>
          </cell>
          <cell r="J1745">
            <v>6886</v>
          </cell>
          <cell r="K1745">
            <v>21594268</v>
          </cell>
        </row>
        <row r="1746">
          <cell r="B1746">
            <v>2004</v>
          </cell>
          <cell r="E1746" t="str">
            <v>NE</v>
          </cell>
          <cell r="F1746">
            <v>4389</v>
          </cell>
          <cell r="G1746">
            <v>20300115</v>
          </cell>
          <cell r="H1746">
            <v>10689</v>
          </cell>
          <cell r="I1746">
            <v>25281910</v>
          </cell>
          <cell r="J1746">
            <v>15078</v>
          </cell>
          <cell r="K1746">
            <v>45582025</v>
          </cell>
        </row>
        <row r="1747">
          <cell r="B1747">
            <v>2004</v>
          </cell>
          <cell r="E1747" t="str">
            <v>NV</v>
          </cell>
          <cell r="F1747">
            <v>2743</v>
          </cell>
          <cell r="G1747">
            <v>13646280</v>
          </cell>
          <cell r="H1747">
            <v>6059</v>
          </cell>
          <cell r="I1747">
            <v>14959112</v>
          </cell>
          <cell r="J1747">
            <v>8802</v>
          </cell>
          <cell r="K1747">
            <v>28605392</v>
          </cell>
        </row>
        <row r="1748">
          <cell r="B1748">
            <v>2004</v>
          </cell>
          <cell r="E1748" t="str">
            <v>NH</v>
          </cell>
          <cell r="F1748">
            <v>2225</v>
          </cell>
          <cell r="G1748">
            <v>9909739</v>
          </cell>
          <cell r="H1748">
            <v>4916</v>
          </cell>
          <cell r="I1748">
            <v>13653244</v>
          </cell>
          <cell r="J1748">
            <v>7141</v>
          </cell>
          <cell r="K1748">
            <v>23562983</v>
          </cell>
        </row>
        <row r="1749">
          <cell r="B1749">
            <v>2004</v>
          </cell>
          <cell r="E1749" t="str">
            <v>NJ</v>
          </cell>
          <cell r="F1749">
            <v>13571</v>
          </cell>
          <cell r="G1749">
            <v>87237906</v>
          </cell>
          <cell r="H1749">
            <v>28852</v>
          </cell>
          <cell r="I1749">
            <v>108923904</v>
          </cell>
          <cell r="J1749">
            <v>42423</v>
          </cell>
          <cell r="K1749">
            <v>196161810</v>
          </cell>
        </row>
        <row r="1750">
          <cell r="B1750">
            <v>2004</v>
          </cell>
          <cell r="E1750" t="str">
            <v>NM</v>
          </cell>
          <cell r="F1750">
            <v>5758</v>
          </cell>
          <cell r="G1750">
            <v>19284190</v>
          </cell>
          <cell r="H1750">
            <v>15397</v>
          </cell>
          <cell r="I1750">
            <v>39139415</v>
          </cell>
          <cell r="J1750">
            <v>21155</v>
          </cell>
          <cell r="K1750">
            <v>58423605</v>
          </cell>
        </row>
        <row r="1751">
          <cell r="B1751">
            <v>2004</v>
          </cell>
          <cell r="E1751" t="str">
            <v>NY</v>
          </cell>
          <cell r="F1751">
            <v>27561</v>
          </cell>
          <cell r="G1751">
            <v>145292393</v>
          </cell>
          <cell r="H1751">
            <v>41645</v>
          </cell>
          <cell r="I1751">
            <v>147496713</v>
          </cell>
          <cell r="J1751">
            <v>69206</v>
          </cell>
          <cell r="K1751">
            <v>292789106</v>
          </cell>
        </row>
        <row r="1752">
          <cell r="B1752">
            <v>2004</v>
          </cell>
          <cell r="E1752" t="str">
            <v>NC</v>
          </cell>
          <cell r="F1752">
            <v>24217</v>
          </cell>
          <cell r="G1752">
            <v>117974231</v>
          </cell>
          <cell r="H1752">
            <v>43402</v>
          </cell>
          <cell r="I1752">
            <v>127205738</v>
          </cell>
          <cell r="J1752">
            <v>67619</v>
          </cell>
          <cell r="K1752">
            <v>245179969</v>
          </cell>
        </row>
        <row r="1753">
          <cell r="B1753">
            <v>2004</v>
          </cell>
          <cell r="E1753" t="str">
            <v>ND</v>
          </cell>
          <cell r="F1753">
            <v>3075</v>
          </cell>
          <cell r="G1753">
            <v>12765067</v>
          </cell>
          <cell r="H1753">
            <v>4989</v>
          </cell>
          <cell r="I1753">
            <v>12147870</v>
          </cell>
          <cell r="J1753">
            <v>8064</v>
          </cell>
          <cell r="K1753">
            <v>24912937</v>
          </cell>
        </row>
        <row r="1754">
          <cell r="B1754">
            <v>2004</v>
          </cell>
          <cell r="E1754" t="str">
            <v>OH</v>
          </cell>
          <cell r="F1754">
            <v>24660</v>
          </cell>
          <cell r="G1754">
            <v>122347931</v>
          </cell>
          <cell r="H1754">
            <v>48238</v>
          </cell>
          <cell r="I1754">
            <v>121520574</v>
          </cell>
          <cell r="J1754">
            <v>72898</v>
          </cell>
          <cell r="K1754">
            <v>243868505</v>
          </cell>
        </row>
        <row r="1755">
          <cell r="B1755">
            <v>2004</v>
          </cell>
          <cell r="E1755" t="str">
            <v>OK</v>
          </cell>
          <cell r="F1755">
            <v>8007</v>
          </cell>
          <cell r="G1755">
            <v>37305542</v>
          </cell>
          <cell r="H1755">
            <v>18567</v>
          </cell>
          <cell r="I1755">
            <v>47214040</v>
          </cell>
          <cell r="J1755">
            <v>26574</v>
          </cell>
          <cell r="K1755">
            <v>84519582</v>
          </cell>
        </row>
        <row r="1756">
          <cell r="B1756">
            <v>2004</v>
          </cell>
          <cell r="E1756" t="str">
            <v>OR</v>
          </cell>
          <cell r="F1756">
            <v>12390</v>
          </cell>
          <cell r="G1756">
            <v>56141116</v>
          </cell>
          <cell r="H1756">
            <v>14400</v>
          </cell>
          <cell r="I1756">
            <v>43550583</v>
          </cell>
          <cell r="J1756">
            <v>26790</v>
          </cell>
          <cell r="K1756">
            <v>99691699</v>
          </cell>
        </row>
        <row r="1757">
          <cell r="B1757">
            <v>2004</v>
          </cell>
          <cell r="E1757" t="str">
            <v>PA</v>
          </cell>
          <cell r="F1757">
            <v>22933</v>
          </cell>
          <cell r="G1757">
            <v>136238221</v>
          </cell>
          <cell r="H1757">
            <v>44331</v>
          </cell>
          <cell r="I1757">
            <v>134880486</v>
          </cell>
          <cell r="J1757">
            <v>67264</v>
          </cell>
          <cell r="K1757">
            <v>271118707</v>
          </cell>
        </row>
        <row r="1758">
          <cell r="B1758">
            <v>2004</v>
          </cell>
          <cell r="E1758" t="str">
            <v>RI</v>
          </cell>
          <cell r="F1758">
            <v>2598</v>
          </cell>
          <cell r="G1758">
            <v>11214068</v>
          </cell>
          <cell r="H1758">
            <v>3030</v>
          </cell>
          <cell r="I1758">
            <v>8729944</v>
          </cell>
          <cell r="J1758">
            <v>5628</v>
          </cell>
          <cell r="K1758">
            <v>19944012</v>
          </cell>
        </row>
        <row r="1759">
          <cell r="B1759">
            <v>2004</v>
          </cell>
          <cell r="E1759" t="str">
            <v>SC</v>
          </cell>
          <cell r="F1759">
            <v>11489</v>
          </cell>
          <cell r="G1759">
            <v>53597559</v>
          </cell>
          <cell r="H1759">
            <v>16084</v>
          </cell>
          <cell r="I1759">
            <v>40562729</v>
          </cell>
          <cell r="J1759">
            <v>27573</v>
          </cell>
          <cell r="K1759">
            <v>94160288</v>
          </cell>
        </row>
        <row r="1760">
          <cell r="B1760">
            <v>2004</v>
          </cell>
          <cell r="E1760" t="str">
            <v>SD</v>
          </cell>
          <cell r="F1760">
            <v>2087</v>
          </cell>
          <cell r="G1760">
            <v>9790829</v>
          </cell>
          <cell r="H1760">
            <v>3169</v>
          </cell>
          <cell r="I1760">
            <v>7632479</v>
          </cell>
          <cell r="J1760">
            <v>5256</v>
          </cell>
          <cell r="K1760">
            <v>17423308</v>
          </cell>
        </row>
        <row r="1761">
          <cell r="B1761">
            <v>2004</v>
          </cell>
          <cell r="E1761" t="str">
            <v>TN</v>
          </cell>
          <cell r="F1761">
            <v>11216</v>
          </cell>
          <cell r="G1761">
            <v>52551278</v>
          </cell>
          <cell r="H1761">
            <v>23311</v>
          </cell>
          <cell r="I1761">
            <v>59083433</v>
          </cell>
          <cell r="J1761">
            <v>34527</v>
          </cell>
          <cell r="K1761">
            <v>111634711</v>
          </cell>
        </row>
        <row r="1762">
          <cell r="B1762">
            <v>2004</v>
          </cell>
          <cell r="E1762" t="str">
            <v>TX</v>
          </cell>
          <cell r="F1762">
            <v>43651</v>
          </cell>
          <cell r="G1762">
            <v>241604842</v>
          </cell>
          <cell r="H1762">
            <v>89553</v>
          </cell>
          <cell r="I1762">
            <v>271195009</v>
          </cell>
          <cell r="J1762">
            <v>133204</v>
          </cell>
          <cell r="K1762">
            <v>512799851</v>
          </cell>
        </row>
        <row r="1763">
          <cell r="B1763">
            <v>2004</v>
          </cell>
          <cell r="E1763" t="str">
            <v>UT</v>
          </cell>
          <cell r="F1763">
            <v>5393</v>
          </cell>
          <cell r="G1763">
            <v>32627550</v>
          </cell>
          <cell r="H1763">
            <v>17862</v>
          </cell>
          <cell r="I1763">
            <v>46635326</v>
          </cell>
          <cell r="J1763">
            <v>23255</v>
          </cell>
          <cell r="K1763">
            <v>79262876</v>
          </cell>
        </row>
        <row r="1764">
          <cell r="B1764">
            <v>2004</v>
          </cell>
          <cell r="E1764" t="str">
            <v>VT</v>
          </cell>
          <cell r="F1764">
            <v>1455</v>
          </cell>
          <cell r="G1764">
            <v>8219033</v>
          </cell>
          <cell r="H1764">
            <v>3188</v>
          </cell>
          <cell r="I1764">
            <v>9163774</v>
          </cell>
          <cell r="J1764">
            <v>4643</v>
          </cell>
          <cell r="K1764">
            <v>17382807</v>
          </cell>
        </row>
        <row r="1765">
          <cell r="B1765">
            <v>2004</v>
          </cell>
          <cell r="E1765" t="str">
            <v>VA</v>
          </cell>
          <cell r="F1765">
            <v>17775</v>
          </cell>
          <cell r="G1765">
            <v>100090350</v>
          </cell>
          <cell r="H1765">
            <v>32334</v>
          </cell>
          <cell r="I1765">
            <v>88182544</v>
          </cell>
          <cell r="J1765">
            <v>50109</v>
          </cell>
          <cell r="K1765">
            <v>188272894</v>
          </cell>
        </row>
        <row r="1766">
          <cell r="B1766">
            <v>2004</v>
          </cell>
          <cell r="E1766" t="str">
            <v>WA</v>
          </cell>
          <cell r="F1766">
            <v>14262</v>
          </cell>
          <cell r="G1766">
            <v>73651862</v>
          </cell>
          <cell r="H1766">
            <v>33546</v>
          </cell>
          <cell r="I1766">
            <v>100135521</v>
          </cell>
          <cell r="J1766">
            <v>47808</v>
          </cell>
          <cell r="K1766">
            <v>173787383</v>
          </cell>
        </row>
        <row r="1767">
          <cell r="B1767">
            <v>2004</v>
          </cell>
          <cell r="E1767" t="str">
            <v>WV</v>
          </cell>
          <cell r="F1767">
            <v>4055</v>
          </cell>
          <cell r="G1767">
            <v>19785586</v>
          </cell>
          <cell r="H1767">
            <v>6948</v>
          </cell>
          <cell r="I1767">
            <v>18598085</v>
          </cell>
          <cell r="J1767">
            <v>11003</v>
          </cell>
          <cell r="K1767">
            <v>38383671</v>
          </cell>
        </row>
        <row r="1768">
          <cell r="B1768">
            <v>2004</v>
          </cell>
          <cell r="E1768" t="str">
            <v>WI</v>
          </cell>
          <cell r="F1768">
            <v>15572</v>
          </cell>
          <cell r="G1768">
            <v>87658918</v>
          </cell>
          <cell r="H1768">
            <v>27894</v>
          </cell>
          <cell r="I1768">
            <v>93674133</v>
          </cell>
          <cell r="J1768">
            <v>43466</v>
          </cell>
          <cell r="K1768">
            <v>181333051</v>
          </cell>
        </row>
        <row r="1769">
          <cell r="B1769">
            <v>2004</v>
          </cell>
          <cell r="E1769" t="str">
            <v>WY</v>
          </cell>
          <cell r="F1769">
            <v>1826</v>
          </cell>
          <cell r="G1769">
            <v>8027254</v>
          </cell>
          <cell r="H1769">
            <v>3341</v>
          </cell>
          <cell r="I1769">
            <v>8868242</v>
          </cell>
          <cell r="J1769">
            <v>5167</v>
          </cell>
          <cell r="K1769">
            <v>16895496</v>
          </cell>
        </row>
        <row r="1770">
          <cell r="B1770">
            <v>2005</v>
          </cell>
          <cell r="E1770" t="str">
            <v>US</v>
          </cell>
          <cell r="F1770">
            <v>633531</v>
          </cell>
          <cell r="G1770">
            <v>3453478720</v>
          </cell>
          <cell r="H1770">
            <v>1231616</v>
          </cell>
          <cell r="I1770">
            <v>3942390916</v>
          </cell>
          <cell r="J1770">
            <v>1865147</v>
          </cell>
          <cell r="K1770">
            <v>7395869636</v>
          </cell>
        </row>
        <row r="1771">
          <cell r="B1771">
            <v>2005</v>
          </cell>
          <cell r="E1771" t="str">
            <v>AL</v>
          </cell>
          <cell r="F1771">
            <v>11570</v>
          </cell>
          <cell r="G1771">
            <v>63491487</v>
          </cell>
          <cell r="H1771">
            <v>25128</v>
          </cell>
          <cell r="I1771">
            <v>75420003</v>
          </cell>
          <cell r="J1771">
            <v>36698</v>
          </cell>
          <cell r="K1771">
            <v>138911490</v>
          </cell>
        </row>
        <row r="1772">
          <cell r="B1772">
            <v>2005</v>
          </cell>
          <cell r="E1772" t="str">
            <v>AK</v>
          </cell>
          <cell r="F1772">
            <v>1172</v>
          </cell>
          <cell r="G1772">
            <v>7696812</v>
          </cell>
          <cell r="H1772">
            <v>3817</v>
          </cell>
          <cell r="I1772">
            <v>13215155</v>
          </cell>
          <cell r="J1772">
            <v>4989</v>
          </cell>
          <cell r="K1772">
            <v>20911967</v>
          </cell>
        </row>
        <row r="1773">
          <cell r="B1773">
            <v>2005</v>
          </cell>
          <cell r="E1773" t="str">
            <v>AZ</v>
          </cell>
          <cell r="F1773">
            <v>13164</v>
          </cell>
          <cell r="G1773">
            <v>64114847</v>
          </cell>
          <cell r="H1773">
            <v>25725</v>
          </cell>
          <cell r="I1773">
            <v>85054411</v>
          </cell>
          <cell r="J1773">
            <v>38889</v>
          </cell>
          <cell r="K1773">
            <v>149169258</v>
          </cell>
        </row>
        <row r="1774">
          <cell r="B1774">
            <v>2005</v>
          </cell>
          <cell r="E1774" t="str">
            <v>AR</v>
          </cell>
          <cell r="F1774">
            <v>7484</v>
          </cell>
          <cell r="G1774">
            <v>38713522</v>
          </cell>
          <cell r="H1774">
            <v>13785</v>
          </cell>
          <cell r="I1774">
            <v>36260493</v>
          </cell>
          <cell r="J1774">
            <v>21269</v>
          </cell>
          <cell r="K1774">
            <v>74974015</v>
          </cell>
        </row>
        <row r="1775">
          <cell r="B1775">
            <v>2005</v>
          </cell>
          <cell r="E1775" t="str">
            <v>CA</v>
          </cell>
          <cell r="F1775">
            <v>61046</v>
          </cell>
          <cell r="G1775">
            <v>387441385</v>
          </cell>
          <cell r="H1775">
            <v>151662</v>
          </cell>
          <cell r="I1775">
            <v>638086261</v>
          </cell>
          <cell r="J1775">
            <v>212708</v>
          </cell>
          <cell r="K1775">
            <v>1025527646</v>
          </cell>
        </row>
        <row r="1776">
          <cell r="B1776">
            <v>2005</v>
          </cell>
          <cell r="E1776" t="str">
            <v>CO</v>
          </cell>
          <cell r="F1776">
            <v>14907</v>
          </cell>
          <cell r="G1776">
            <v>79593090</v>
          </cell>
          <cell r="H1776">
            <v>23389</v>
          </cell>
          <cell r="I1776">
            <v>82888346</v>
          </cell>
          <cell r="J1776">
            <v>38296</v>
          </cell>
          <cell r="K1776">
            <v>162481436</v>
          </cell>
        </row>
        <row r="1777">
          <cell r="B1777">
            <v>2005</v>
          </cell>
          <cell r="E1777" t="str">
            <v>CT</v>
          </cell>
          <cell r="F1777">
            <v>6485</v>
          </cell>
          <cell r="G1777">
            <v>38479422</v>
          </cell>
          <cell r="H1777">
            <v>9298</v>
          </cell>
          <cell r="I1777">
            <v>38503966</v>
          </cell>
          <cell r="J1777">
            <v>15783</v>
          </cell>
          <cell r="K1777">
            <v>76983388</v>
          </cell>
        </row>
        <row r="1778">
          <cell r="B1778">
            <v>2005</v>
          </cell>
          <cell r="E1778" t="str">
            <v>DE</v>
          </cell>
          <cell r="F1778">
            <v>2735</v>
          </cell>
          <cell r="G1778">
            <v>14536718</v>
          </cell>
          <cell r="H1778">
            <v>4737</v>
          </cell>
          <cell r="I1778">
            <v>16417272</v>
          </cell>
          <cell r="J1778">
            <v>7472</v>
          </cell>
          <cell r="K1778">
            <v>30953990</v>
          </cell>
        </row>
        <row r="1779">
          <cell r="B1779">
            <v>2005</v>
          </cell>
          <cell r="E1779" t="str">
            <v>DC</v>
          </cell>
          <cell r="F1779">
            <v>371</v>
          </cell>
          <cell r="G1779">
            <v>2191725</v>
          </cell>
          <cell r="H1779">
            <v>467</v>
          </cell>
          <cell r="I1779">
            <v>2282915</v>
          </cell>
          <cell r="J1779">
            <v>838</v>
          </cell>
          <cell r="K1779">
            <v>4474640</v>
          </cell>
        </row>
        <row r="1780">
          <cell r="B1780">
            <v>2005</v>
          </cell>
          <cell r="E1780" t="str">
            <v>FL</v>
          </cell>
          <cell r="F1780">
            <v>27176</v>
          </cell>
          <cell r="G1780">
            <v>159545173</v>
          </cell>
          <cell r="H1780">
            <v>53478</v>
          </cell>
          <cell r="I1780">
            <v>157532422</v>
          </cell>
          <cell r="J1780">
            <v>80654</v>
          </cell>
          <cell r="K1780">
            <v>317077595</v>
          </cell>
        </row>
        <row r="1781">
          <cell r="B1781">
            <v>2005</v>
          </cell>
          <cell r="E1781" t="str">
            <v>GA</v>
          </cell>
          <cell r="F1781">
            <v>16530</v>
          </cell>
          <cell r="G1781">
            <v>81289147</v>
          </cell>
          <cell r="H1781">
            <v>31865</v>
          </cell>
          <cell r="I1781">
            <v>106037061</v>
          </cell>
          <cell r="J1781">
            <v>48395</v>
          </cell>
          <cell r="K1781">
            <v>187326208</v>
          </cell>
        </row>
        <row r="1782">
          <cell r="B1782">
            <v>2005</v>
          </cell>
          <cell r="E1782" t="str">
            <v>HI</v>
          </cell>
          <cell r="F1782">
            <v>2628</v>
          </cell>
          <cell r="G1782">
            <v>14793465</v>
          </cell>
          <cell r="H1782">
            <v>5884</v>
          </cell>
          <cell r="I1782">
            <v>20280908</v>
          </cell>
          <cell r="J1782">
            <v>8512</v>
          </cell>
          <cell r="K1782">
            <v>35074373</v>
          </cell>
        </row>
        <row r="1783">
          <cell r="B1783">
            <v>2005</v>
          </cell>
          <cell r="E1783" t="str">
            <v>ID</v>
          </cell>
          <cell r="F1783">
            <v>3202</v>
          </cell>
          <cell r="G1783">
            <v>13255843</v>
          </cell>
          <cell r="H1783">
            <v>7005</v>
          </cell>
          <cell r="I1783">
            <v>17885623</v>
          </cell>
          <cell r="J1783">
            <v>10207</v>
          </cell>
          <cell r="K1783">
            <v>31141466</v>
          </cell>
        </row>
        <row r="1784">
          <cell r="B1784">
            <v>2005</v>
          </cell>
          <cell r="E1784" t="str">
            <v>IL</v>
          </cell>
          <cell r="F1784">
            <v>24827</v>
          </cell>
          <cell r="G1784">
            <v>129478236</v>
          </cell>
          <cell r="H1784">
            <v>54619</v>
          </cell>
          <cell r="I1784">
            <v>155420399</v>
          </cell>
          <cell r="J1784">
            <v>79446</v>
          </cell>
          <cell r="K1784">
            <v>284898635</v>
          </cell>
        </row>
        <row r="1785">
          <cell r="B1785">
            <v>2005</v>
          </cell>
          <cell r="E1785" t="str">
            <v>IN</v>
          </cell>
          <cell r="F1785">
            <v>21850</v>
          </cell>
          <cell r="G1785">
            <v>99879958</v>
          </cell>
          <cell r="H1785">
            <v>32705</v>
          </cell>
          <cell r="I1785">
            <v>85836835</v>
          </cell>
          <cell r="J1785">
            <v>54555</v>
          </cell>
          <cell r="K1785">
            <v>185716793</v>
          </cell>
        </row>
        <row r="1786">
          <cell r="B1786">
            <v>2005</v>
          </cell>
          <cell r="E1786" t="str">
            <v>IA</v>
          </cell>
          <cell r="F1786">
            <v>10795</v>
          </cell>
          <cell r="G1786">
            <v>56446937</v>
          </cell>
          <cell r="H1786">
            <v>20765</v>
          </cell>
          <cell r="I1786">
            <v>68127443</v>
          </cell>
          <cell r="J1786">
            <v>31560</v>
          </cell>
          <cell r="K1786">
            <v>124574380</v>
          </cell>
        </row>
        <row r="1787">
          <cell r="B1787">
            <v>2005</v>
          </cell>
          <cell r="E1787" t="str">
            <v>KS</v>
          </cell>
          <cell r="F1787">
            <v>8325</v>
          </cell>
          <cell r="G1787">
            <v>44360404</v>
          </cell>
          <cell r="H1787">
            <v>18658</v>
          </cell>
          <cell r="I1787">
            <v>56561729</v>
          </cell>
          <cell r="J1787">
            <v>26983</v>
          </cell>
          <cell r="K1787">
            <v>100922133</v>
          </cell>
        </row>
        <row r="1788">
          <cell r="B1788">
            <v>2005</v>
          </cell>
          <cell r="E1788" t="str">
            <v>KY</v>
          </cell>
          <cell r="F1788">
            <v>11341</v>
          </cell>
          <cell r="G1788">
            <v>57391773</v>
          </cell>
          <cell r="H1788">
            <v>20008</v>
          </cell>
          <cell r="I1788">
            <v>56896121</v>
          </cell>
          <cell r="J1788">
            <v>31349</v>
          </cell>
          <cell r="K1788">
            <v>114287894</v>
          </cell>
        </row>
        <row r="1789">
          <cell r="B1789">
            <v>2005</v>
          </cell>
          <cell r="E1789" t="str">
            <v>LA</v>
          </cell>
          <cell r="F1789">
            <v>10415</v>
          </cell>
          <cell r="G1789">
            <v>55057505</v>
          </cell>
          <cell r="H1789">
            <v>20288</v>
          </cell>
          <cell r="I1789">
            <v>55560270</v>
          </cell>
          <cell r="J1789">
            <v>30703</v>
          </cell>
          <cell r="K1789">
            <v>110617775</v>
          </cell>
        </row>
        <row r="1790">
          <cell r="B1790">
            <v>2005</v>
          </cell>
          <cell r="E1790" t="str">
            <v>ME</v>
          </cell>
          <cell r="F1790">
            <v>1548</v>
          </cell>
          <cell r="G1790">
            <v>7426930</v>
          </cell>
          <cell r="H1790">
            <v>5450</v>
          </cell>
          <cell r="I1790">
            <v>17404010</v>
          </cell>
          <cell r="J1790">
            <v>6998</v>
          </cell>
          <cell r="K1790">
            <v>24830940</v>
          </cell>
        </row>
        <row r="1791">
          <cell r="B1791">
            <v>2005</v>
          </cell>
          <cell r="E1791" t="str">
            <v>MD</v>
          </cell>
          <cell r="F1791">
            <v>14343</v>
          </cell>
          <cell r="G1791">
            <v>86903592</v>
          </cell>
          <cell r="H1791">
            <v>21520</v>
          </cell>
          <cell r="I1791">
            <v>72323133</v>
          </cell>
          <cell r="J1791">
            <v>35863</v>
          </cell>
          <cell r="K1791">
            <v>159226725</v>
          </cell>
        </row>
        <row r="1792">
          <cell r="B1792">
            <v>2005</v>
          </cell>
          <cell r="E1792" t="str">
            <v>MA</v>
          </cell>
          <cell r="F1792">
            <v>9265</v>
          </cell>
          <cell r="G1792">
            <v>50313956</v>
          </cell>
          <cell r="H1792">
            <v>15542</v>
          </cell>
          <cell r="I1792">
            <v>59718268</v>
          </cell>
          <cell r="J1792">
            <v>24807</v>
          </cell>
          <cell r="K1792">
            <v>110032224</v>
          </cell>
        </row>
        <row r="1793">
          <cell r="B1793">
            <v>2005</v>
          </cell>
          <cell r="E1793" t="str">
            <v>MI</v>
          </cell>
          <cell r="F1793">
            <v>26509</v>
          </cell>
          <cell r="G1793">
            <v>160579267</v>
          </cell>
          <cell r="H1793">
            <v>48832</v>
          </cell>
          <cell r="I1793">
            <v>160864701</v>
          </cell>
          <cell r="J1793">
            <v>75341</v>
          </cell>
          <cell r="K1793">
            <v>321443968</v>
          </cell>
        </row>
        <row r="1794">
          <cell r="B1794">
            <v>2005</v>
          </cell>
          <cell r="E1794" t="str">
            <v>MN</v>
          </cell>
          <cell r="F1794">
            <v>12970</v>
          </cell>
          <cell r="G1794">
            <v>64429154</v>
          </cell>
          <cell r="H1794">
            <v>20548</v>
          </cell>
          <cell r="I1794">
            <v>83047952</v>
          </cell>
          <cell r="J1794">
            <v>33518</v>
          </cell>
          <cell r="K1794">
            <v>147477106</v>
          </cell>
        </row>
        <row r="1795">
          <cell r="B1795">
            <v>2005</v>
          </cell>
          <cell r="E1795" t="str">
            <v>MS</v>
          </cell>
          <cell r="F1795">
            <v>8993</v>
          </cell>
          <cell r="G1795">
            <v>44098810</v>
          </cell>
          <cell r="H1795">
            <v>16366</v>
          </cell>
          <cell r="I1795">
            <v>43741435</v>
          </cell>
          <cell r="J1795">
            <v>25359</v>
          </cell>
          <cell r="K1795">
            <v>87840245</v>
          </cell>
        </row>
        <row r="1796">
          <cell r="B1796">
            <v>2005</v>
          </cell>
          <cell r="E1796" t="str">
            <v>MO</v>
          </cell>
          <cell r="F1796">
            <v>12530</v>
          </cell>
          <cell r="G1796">
            <v>58062380</v>
          </cell>
          <cell r="H1796">
            <v>21458</v>
          </cell>
          <cell r="I1796">
            <v>59939262</v>
          </cell>
          <cell r="J1796">
            <v>33988</v>
          </cell>
          <cell r="K1796">
            <v>118001642</v>
          </cell>
        </row>
        <row r="1797">
          <cell r="B1797">
            <v>2005</v>
          </cell>
          <cell r="E1797" t="str">
            <v>MT</v>
          </cell>
          <cell r="F1797">
            <v>2104</v>
          </cell>
          <cell r="G1797">
            <v>9765196</v>
          </cell>
          <cell r="H1797">
            <v>5376</v>
          </cell>
          <cell r="I1797">
            <v>13793337</v>
          </cell>
          <cell r="J1797">
            <v>7480</v>
          </cell>
          <cell r="K1797">
            <v>23558533</v>
          </cell>
        </row>
        <row r="1798">
          <cell r="B1798">
            <v>2005</v>
          </cell>
          <cell r="E1798" t="str">
            <v>NE</v>
          </cell>
          <cell r="F1798">
            <v>4417</v>
          </cell>
          <cell r="G1798">
            <v>20993237</v>
          </cell>
          <cell r="H1798">
            <v>10781</v>
          </cell>
          <cell r="I1798">
            <v>26458797</v>
          </cell>
          <cell r="J1798">
            <v>15198</v>
          </cell>
          <cell r="K1798">
            <v>47452034</v>
          </cell>
        </row>
        <row r="1799">
          <cell r="B1799">
            <v>2005</v>
          </cell>
          <cell r="E1799" t="str">
            <v>NV</v>
          </cell>
          <cell r="F1799">
            <v>2743</v>
          </cell>
          <cell r="G1799">
            <v>14171662</v>
          </cell>
          <cell r="H1799">
            <v>6059</v>
          </cell>
          <cell r="I1799">
            <v>15535038</v>
          </cell>
          <cell r="J1799">
            <v>8802</v>
          </cell>
          <cell r="K1799">
            <v>29706700</v>
          </cell>
        </row>
        <row r="1800">
          <cell r="B1800">
            <v>2005</v>
          </cell>
          <cell r="E1800" t="str">
            <v>NH</v>
          </cell>
          <cell r="F1800">
            <v>2226</v>
          </cell>
          <cell r="G1800">
            <v>10205325</v>
          </cell>
          <cell r="H1800">
            <v>4482</v>
          </cell>
          <cell r="I1800">
            <v>13451779</v>
          </cell>
          <cell r="J1800">
            <v>6708</v>
          </cell>
          <cell r="K1800">
            <v>23657104</v>
          </cell>
        </row>
        <row r="1801">
          <cell r="B1801">
            <v>2005</v>
          </cell>
          <cell r="E1801" t="str">
            <v>NJ</v>
          </cell>
          <cell r="F1801">
            <v>13514</v>
          </cell>
          <cell r="G1801">
            <v>93267137</v>
          </cell>
          <cell r="H1801">
            <v>28027</v>
          </cell>
          <cell r="I1801">
            <v>108426736</v>
          </cell>
          <cell r="J1801">
            <v>41541</v>
          </cell>
          <cell r="K1801">
            <v>201693873</v>
          </cell>
        </row>
        <row r="1802">
          <cell r="B1802">
            <v>2005</v>
          </cell>
          <cell r="E1802" t="str">
            <v>NM</v>
          </cell>
          <cell r="F1802">
            <v>5758</v>
          </cell>
          <cell r="G1802">
            <v>19701996</v>
          </cell>
          <cell r="H1802">
            <v>15358</v>
          </cell>
          <cell r="I1802">
            <v>40220546</v>
          </cell>
          <cell r="J1802">
            <v>21116</v>
          </cell>
          <cell r="K1802">
            <v>59922542</v>
          </cell>
        </row>
        <row r="1803">
          <cell r="B1803">
            <v>2005</v>
          </cell>
          <cell r="E1803" t="str">
            <v>NY</v>
          </cell>
          <cell r="F1803">
            <v>28173</v>
          </cell>
          <cell r="G1803">
            <v>166832782</v>
          </cell>
          <cell r="H1803">
            <v>45527</v>
          </cell>
          <cell r="I1803">
            <v>159312034</v>
          </cell>
          <cell r="J1803">
            <v>73700</v>
          </cell>
          <cell r="K1803">
            <v>326144816</v>
          </cell>
        </row>
        <row r="1804">
          <cell r="B1804">
            <v>2005</v>
          </cell>
          <cell r="E1804" t="str">
            <v>NC</v>
          </cell>
          <cell r="F1804">
            <v>25008</v>
          </cell>
          <cell r="G1804">
            <v>127257381</v>
          </cell>
          <cell r="H1804">
            <v>43161</v>
          </cell>
          <cell r="I1804">
            <v>128394084</v>
          </cell>
          <cell r="J1804">
            <v>68169</v>
          </cell>
          <cell r="K1804">
            <v>255651465</v>
          </cell>
        </row>
        <row r="1805">
          <cell r="B1805">
            <v>2005</v>
          </cell>
          <cell r="E1805" t="str">
            <v>ND</v>
          </cell>
          <cell r="F1805">
            <v>3103</v>
          </cell>
          <cell r="G1805">
            <v>13053003</v>
          </cell>
          <cell r="H1805">
            <v>4980</v>
          </cell>
          <cell r="I1805">
            <v>12780471</v>
          </cell>
          <cell r="J1805">
            <v>8083</v>
          </cell>
          <cell r="K1805">
            <v>25833474</v>
          </cell>
        </row>
        <row r="1806">
          <cell r="B1806">
            <v>2005</v>
          </cell>
          <cell r="E1806" t="str">
            <v>OH</v>
          </cell>
          <cell r="F1806">
            <v>24448</v>
          </cell>
          <cell r="G1806">
            <v>128250627</v>
          </cell>
          <cell r="H1806">
            <v>48203</v>
          </cell>
          <cell r="I1806">
            <v>125895778</v>
          </cell>
          <cell r="J1806">
            <v>72651</v>
          </cell>
          <cell r="K1806">
            <v>254146405</v>
          </cell>
        </row>
        <row r="1807">
          <cell r="B1807">
            <v>2005</v>
          </cell>
          <cell r="E1807" t="str">
            <v>OK</v>
          </cell>
          <cell r="F1807">
            <v>8074</v>
          </cell>
          <cell r="G1807">
            <v>37323168</v>
          </cell>
          <cell r="H1807">
            <v>18515</v>
          </cell>
          <cell r="I1807">
            <v>49194142</v>
          </cell>
          <cell r="J1807">
            <v>26589</v>
          </cell>
          <cell r="K1807">
            <v>86517310</v>
          </cell>
        </row>
        <row r="1808">
          <cell r="B1808">
            <v>2005</v>
          </cell>
          <cell r="E1808" t="str">
            <v>OR</v>
          </cell>
          <cell r="F1808">
            <v>12361</v>
          </cell>
          <cell r="G1808">
            <v>57627203</v>
          </cell>
          <cell r="H1808">
            <v>14441</v>
          </cell>
          <cell r="I1808">
            <v>44938674</v>
          </cell>
          <cell r="J1808">
            <v>26802</v>
          </cell>
          <cell r="K1808">
            <v>102565877</v>
          </cell>
        </row>
        <row r="1809">
          <cell r="B1809">
            <v>2005</v>
          </cell>
          <cell r="E1809" t="str">
            <v>PA</v>
          </cell>
          <cell r="F1809">
            <v>23168</v>
          </cell>
          <cell r="G1809">
            <v>141769050</v>
          </cell>
          <cell r="H1809">
            <v>44390</v>
          </cell>
          <cell r="I1809">
            <v>139167952</v>
          </cell>
          <cell r="J1809">
            <v>67558</v>
          </cell>
          <cell r="K1809">
            <v>280937002</v>
          </cell>
        </row>
        <row r="1810">
          <cell r="B1810">
            <v>2005</v>
          </cell>
          <cell r="E1810" t="str">
            <v>RI</v>
          </cell>
          <cell r="F1810">
            <v>2510</v>
          </cell>
          <cell r="G1810">
            <v>11400134</v>
          </cell>
          <cell r="H1810">
            <v>3020</v>
          </cell>
          <cell r="I1810">
            <v>8988593</v>
          </cell>
          <cell r="J1810">
            <v>5530</v>
          </cell>
          <cell r="K1810">
            <v>20388727</v>
          </cell>
        </row>
        <row r="1811">
          <cell r="B1811">
            <v>2005</v>
          </cell>
          <cell r="E1811" t="str">
            <v>SC</v>
          </cell>
          <cell r="F1811">
            <v>11952</v>
          </cell>
          <cell r="G1811">
            <v>55839001</v>
          </cell>
          <cell r="H1811">
            <v>16738</v>
          </cell>
          <cell r="I1811">
            <v>42395990</v>
          </cell>
          <cell r="J1811">
            <v>28690</v>
          </cell>
          <cell r="K1811">
            <v>98234991</v>
          </cell>
        </row>
        <row r="1812">
          <cell r="B1812">
            <v>2005</v>
          </cell>
          <cell r="E1812" t="str">
            <v>SD</v>
          </cell>
          <cell r="F1812">
            <v>2132</v>
          </cell>
          <cell r="G1812">
            <v>10354050</v>
          </cell>
          <cell r="H1812">
            <v>3301</v>
          </cell>
          <cell r="I1812">
            <v>8166947</v>
          </cell>
          <cell r="J1812">
            <v>5433</v>
          </cell>
          <cell r="K1812">
            <v>18520997</v>
          </cell>
        </row>
        <row r="1813">
          <cell r="B1813">
            <v>2005</v>
          </cell>
          <cell r="E1813" t="str">
            <v>TN</v>
          </cell>
          <cell r="F1813">
            <v>11453</v>
          </cell>
          <cell r="G1813">
            <v>55512019</v>
          </cell>
          <cell r="H1813">
            <v>22569</v>
          </cell>
          <cell r="I1813">
            <v>60038327</v>
          </cell>
          <cell r="J1813">
            <v>34022</v>
          </cell>
          <cell r="K1813">
            <v>115550346</v>
          </cell>
        </row>
        <row r="1814">
          <cell r="B1814">
            <v>2005</v>
          </cell>
          <cell r="E1814" t="str">
            <v>TX</v>
          </cell>
          <cell r="F1814">
            <v>45957</v>
          </cell>
          <cell r="G1814">
            <v>258985274</v>
          </cell>
          <cell r="H1814">
            <v>94300</v>
          </cell>
          <cell r="I1814">
            <v>287628469</v>
          </cell>
          <cell r="J1814">
            <v>140257</v>
          </cell>
          <cell r="K1814">
            <v>546613743</v>
          </cell>
        </row>
        <row r="1815">
          <cell r="B1815">
            <v>2005</v>
          </cell>
          <cell r="E1815" t="str">
            <v>UT</v>
          </cell>
          <cell r="F1815">
            <v>5428</v>
          </cell>
          <cell r="G1815">
            <v>34244008</v>
          </cell>
          <cell r="H1815">
            <v>18216</v>
          </cell>
          <cell r="I1815">
            <v>48307692</v>
          </cell>
          <cell r="J1815">
            <v>23644</v>
          </cell>
          <cell r="K1815">
            <v>82551700</v>
          </cell>
        </row>
        <row r="1816">
          <cell r="B1816">
            <v>2005</v>
          </cell>
          <cell r="E1816" t="str">
            <v>VT</v>
          </cell>
          <cell r="F1816">
            <v>1480</v>
          </cell>
          <cell r="G1816">
            <v>8674713</v>
          </cell>
          <cell r="H1816">
            <v>3248</v>
          </cell>
          <cell r="I1816">
            <v>9801457</v>
          </cell>
          <cell r="J1816">
            <v>4728</v>
          </cell>
          <cell r="K1816">
            <v>18476170</v>
          </cell>
        </row>
        <row r="1817">
          <cell r="B1817">
            <v>2005</v>
          </cell>
          <cell r="E1817" t="str">
            <v>VA</v>
          </cell>
          <cell r="F1817">
            <v>18449</v>
          </cell>
          <cell r="G1817">
            <v>105936424</v>
          </cell>
          <cell r="H1817">
            <v>32967</v>
          </cell>
          <cell r="I1817">
            <v>94833686</v>
          </cell>
          <cell r="J1817">
            <v>51416</v>
          </cell>
          <cell r="K1817">
            <v>200770110</v>
          </cell>
        </row>
        <row r="1818">
          <cell r="B1818">
            <v>2005</v>
          </cell>
          <cell r="E1818" t="str">
            <v>WA</v>
          </cell>
          <cell r="F1818">
            <v>15346</v>
          </cell>
          <cell r="G1818">
            <v>79271355</v>
          </cell>
          <cell r="H1818">
            <v>35752</v>
          </cell>
          <cell r="I1818">
            <v>113745913</v>
          </cell>
          <cell r="J1818">
            <v>51098</v>
          </cell>
          <cell r="K1818">
            <v>193017268</v>
          </cell>
        </row>
        <row r="1819">
          <cell r="B1819">
            <v>2005</v>
          </cell>
          <cell r="E1819" t="str">
            <v>WV</v>
          </cell>
          <cell r="F1819">
            <v>4042</v>
          </cell>
          <cell r="G1819">
            <v>20395868</v>
          </cell>
          <cell r="H1819">
            <v>6953</v>
          </cell>
          <cell r="I1819">
            <v>19428550</v>
          </cell>
          <cell r="J1819">
            <v>10995</v>
          </cell>
          <cell r="K1819">
            <v>39824418</v>
          </cell>
        </row>
        <row r="1820">
          <cell r="B1820">
            <v>2005</v>
          </cell>
          <cell r="E1820" t="str">
            <v>WI</v>
          </cell>
          <cell r="F1820">
            <v>15722</v>
          </cell>
          <cell r="G1820">
            <v>84660346</v>
          </cell>
          <cell r="H1820">
            <v>28998</v>
          </cell>
          <cell r="I1820">
            <v>96803872</v>
          </cell>
          <cell r="J1820">
            <v>44720</v>
          </cell>
          <cell r="K1820">
            <v>181464218</v>
          </cell>
        </row>
        <row r="1821">
          <cell r="B1821">
            <v>2005</v>
          </cell>
          <cell r="E1821" t="str">
            <v>WY</v>
          </cell>
          <cell r="F1821">
            <v>1782</v>
          </cell>
          <cell r="G1821">
            <v>8416223</v>
          </cell>
          <cell r="H1821">
            <v>3255</v>
          </cell>
          <cell r="I1821">
            <v>9375658</v>
          </cell>
          <cell r="J1821">
            <v>5037</v>
          </cell>
          <cell r="K1821">
            <v>17791881</v>
          </cell>
        </row>
        <row r="1822">
          <cell r="B1822">
            <v>2006</v>
          </cell>
          <cell r="E1822" t="str">
            <v>US</v>
          </cell>
          <cell r="F1822">
            <v>653433</v>
          </cell>
          <cell r="G1822">
            <v>3651398933</v>
          </cell>
          <cell r="H1822">
            <v>1235386</v>
          </cell>
          <cell r="I1822">
            <v>4066103502</v>
          </cell>
          <cell r="J1822">
            <v>1888819</v>
          </cell>
          <cell r="K1822">
            <v>7717502435</v>
          </cell>
        </row>
        <row r="1823">
          <cell r="B1823">
            <v>2006</v>
          </cell>
          <cell r="E1823" t="str">
            <v>AL</v>
          </cell>
          <cell r="F1823">
            <v>11308</v>
          </cell>
          <cell r="G1823">
            <v>64843819</v>
          </cell>
          <cell r="H1823">
            <v>25192</v>
          </cell>
          <cell r="I1823">
            <v>78287212</v>
          </cell>
          <cell r="J1823">
            <v>36500</v>
          </cell>
          <cell r="K1823">
            <v>143131031</v>
          </cell>
        </row>
        <row r="1824">
          <cell r="B1824">
            <v>2006</v>
          </cell>
          <cell r="E1824" t="str">
            <v>AK</v>
          </cell>
          <cell r="F1824">
            <v>1126</v>
          </cell>
          <cell r="G1824">
            <v>7916918</v>
          </cell>
          <cell r="H1824">
            <v>3878</v>
          </cell>
          <cell r="I1824">
            <v>14199212</v>
          </cell>
          <cell r="J1824">
            <v>5004</v>
          </cell>
          <cell r="K1824">
            <v>22116130</v>
          </cell>
        </row>
        <row r="1825">
          <cell r="B1825">
            <v>2006</v>
          </cell>
          <cell r="E1825" t="str">
            <v>AZ</v>
          </cell>
          <cell r="F1825">
            <v>13445</v>
          </cell>
          <cell r="G1825">
            <v>67961000</v>
          </cell>
          <cell r="H1825">
            <v>25244</v>
          </cell>
          <cell r="I1825">
            <v>87835532</v>
          </cell>
          <cell r="J1825">
            <v>38689</v>
          </cell>
          <cell r="K1825">
            <v>155796532</v>
          </cell>
        </row>
        <row r="1826">
          <cell r="B1826">
            <v>2006</v>
          </cell>
          <cell r="E1826" t="str">
            <v>AR</v>
          </cell>
          <cell r="F1826">
            <v>8161</v>
          </cell>
          <cell r="G1826">
            <v>40456708</v>
          </cell>
          <cell r="H1826">
            <v>14575</v>
          </cell>
          <cell r="I1826">
            <v>36537490</v>
          </cell>
          <cell r="J1826">
            <v>22736</v>
          </cell>
          <cell r="K1826">
            <v>76994198</v>
          </cell>
        </row>
        <row r="1827">
          <cell r="B1827">
            <v>2006</v>
          </cell>
          <cell r="E1827" t="str">
            <v>CA</v>
          </cell>
          <cell r="F1827">
            <v>66388</v>
          </cell>
          <cell r="G1827">
            <v>437439330</v>
          </cell>
          <cell r="H1827">
            <v>152794</v>
          </cell>
          <cell r="I1827">
            <v>663200913</v>
          </cell>
          <cell r="J1827">
            <v>219182</v>
          </cell>
          <cell r="K1827">
            <v>1100640243</v>
          </cell>
        </row>
        <row r="1828">
          <cell r="B1828">
            <v>2006</v>
          </cell>
          <cell r="E1828" t="str">
            <v>CO</v>
          </cell>
          <cell r="F1828">
            <v>15113</v>
          </cell>
          <cell r="G1828">
            <v>82403993</v>
          </cell>
          <cell r="H1828">
            <v>24710</v>
          </cell>
          <cell r="I1828">
            <v>89044380</v>
          </cell>
          <cell r="J1828">
            <v>39823</v>
          </cell>
          <cell r="K1828">
            <v>171448373</v>
          </cell>
        </row>
        <row r="1829">
          <cell r="B1829">
            <v>2006</v>
          </cell>
          <cell r="E1829" t="str">
            <v>CT</v>
          </cell>
          <cell r="F1829">
            <v>6563</v>
          </cell>
          <cell r="G1829">
            <v>40752100</v>
          </cell>
          <cell r="H1829">
            <v>9418</v>
          </cell>
          <cell r="I1829">
            <v>40986758</v>
          </cell>
          <cell r="J1829">
            <v>15981</v>
          </cell>
          <cell r="K1829">
            <v>81738858</v>
          </cell>
        </row>
        <row r="1830">
          <cell r="B1830">
            <v>2006</v>
          </cell>
          <cell r="E1830" t="str">
            <v>DE</v>
          </cell>
          <cell r="F1830">
            <v>2886</v>
          </cell>
          <cell r="G1830">
            <v>15263547</v>
          </cell>
          <cell r="H1830">
            <v>4765</v>
          </cell>
          <cell r="I1830">
            <v>16855673</v>
          </cell>
          <cell r="J1830">
            <v>7651</v>
          </cell>
          <cell r="K1830">
            <v>32119220</v>
          </cell>
        </row>
        <row r="1831">
          <cell r="B1831">
            <v>2006</v>
          </cell>
          <cell r="E1831" t="str">
            <v>DC</v>
          </cell>
          <cell r="F1831">
            <v>358</v>
          </cell>
          <cell r="G1831">
            <v>1725676</v>
          </cell>
          <cell r="H1831">
            <v>467</v>
          </cell>
          <cell r="I1831">
            <v>2048818</v>
          </cell>
          <cell r="J1831">
            <v>825</v>
          </cell>
          <cell r="K1831">
            <v>3774494</v>
          </cell>
        </row>
        <row r="1832">
          <cell r="B1832">
            <v>2006</v>
          </cell>
          <cell r="E1832" t="str">
            <v>FL</v>
          </cell>
          <cell r="F1832">
            <v>29007</v>
          </cell>
          <cell r="G1832">
            <v>164718216</v>
          </cell>
          <cell r="H1832">
            <v>53374</v>
          </cell>
          <cell r="I1832">
            <v>164266963</v>
          </cell>
          <cell r="J1832">
            <v>82381</v>
          </cell>
          <cell r="K1832">
            <v>328985179</v>
          </cell>
        </row>
        <row r="1833">
          <cell r="B1833">
            <v>2006</v>
          </cell>
          <cell r="E1833" t="str">
            <v>GA</v>
          </cell>
          <cell r="F1833">
            <v>16928</v>
          </cell>
          <cell r="G1833">
            <v>85764358</v>
          </cell>
          <cell r="H1833">
            <v>32952</v>
          </cell>
          <cell r="I1833">
            <v>113734816</v>
          </cell>
          <cell r="J1833">
            <v>49880</v>
          </cell>
          <cell r="K1833">
            <v>199499174</v>
          </cell>
        </row>
        <row r="1834">
          <cell r="B1834">
            <v>2006</v>
          </cell>
          <cell r="E1834" t="str">
            <v>HI</v>
          </cell>
          <cell r="F1834">
            <v>2628</v>
          </cell>
          <cell r="G1834">
            <v>15158864</v>
          </cell>
          <cell r="H1834">
            <v>5884</v>
          </cell>
          <cell r="I1834">
            <v>20781846</v>
          </cell>
          <cell r="J1834">
            <v>8512</v>
          </cell>
          <cell r="K1834">
            <v>35940710</v>
          </cell>
        </row>
        <row r="1835">
          <cell r="B1835">
            <v>2006</v>
          </cell>
          <cell r="E1835" t="str">
            <v>ID</v>
          </cell>
          <cell r="F1835">
            <v>3102</v>
          </cell>
          <cell r="G1835">
            <v>13683517</v>
          </cell>
          <cell r="H1835">
            <v>6469</v>
          </cell>
          <cell r="I1835">
            <v>17764010</v>
          </cell>
          <cell r="J1835">
            <v>9571</v>
          </cell>
          <cell r="K1835">
            <v>31447527</v>
          </cell>
        </row>
        <row r="1836">
          <cell r="B1836">
            <v>2006</v>
          </cell>
          <cell r="E1836" t="str">
            <v>IL</v>
          </cell>
          <cell r="F1836">
            <v>24868</v>
          </cell>
          <cell r="G1836">
            <v>132432161</v>
          </cell>
          <cell r="H1836">
            <v>54062</v>
          </cell>
          <cell r="I1836">
            <v>161120312</v>
          </cell>
          <cell r="J1836">
            <v>78930</v>
          </cell>
          <cell r="K1836">
            <v>293552473</v>
          </cell>
        </row>
        <row r="1837">
          <cell r="B1837">
            <v>2006</v>
          </cell>
          <cell r="E1837" t="str">
            <v>IN</v>
          </cell>
          <cell r="F1837">
            <v>21953</v>
          </cell>
          <cell r="G1837">
            <v>103011802</v>
          </cell>
          <cell r="H1837">
            <v>32567</v>
          </cell>
          <cell r="I1837">
            <v>87701517</v>
          </cell>
          <cell r="J1837">
            <v>54520</v>
          </cell>
          <cell r="K1837">
            <v>190713319</v>
          </cell>
        </row>
        <row r="1838">
          <cell r="B1838">
            <v>2006</v>
          </cell>
          <cell r="E1838" t="str">
            <v>IA</v>
          </cell>
          <cell r="F1838">
            <v>10974</v>
          </cell>
          <cell r="G1838">
            <v>58912552</v>
          </cell>
          <cell r="H1838">
            <v>20826</v>
          </cell>
          <cell r="I1838">
            <v>71299799</v>
          </cell>
          <cell r="J1838">
            <v>31800</v>
          </cell>
          <cell r="K1838">
            <v>130212351</v>
          </cell>
        </row>
        <row r="1839">
          <cell r="B1839">
            <v>2006</v>
          </cell>
          <cell r="E1839" t="str">
            <v>KS</v>
          </cell>
          <cell r="F1839">
            <v>8387</v>
          </cell>
          <cell r="G1839">
            <v>46437628</v>
          </cell>
          <cell r="H1839">
            <v>18646</v>
          </cell>
          <cell r="I1839">
            <v>55077664</v>
          </cell>
          <cell r="J1839">
            <v>27033</v>
          </cell>
          <cell r="K1839">
            <v>101515292</v>
          </cell>
        </row>
        <row r="1840">
          <cell r="B1840">
            <v>2006</v>
          </cell>
          <cell r="E1840" t="str">
            <v>KY</v>
          </cell>
          <cell r="F1840">
            <v>11150</v>
          </cell>
          <cell r="G1840">
            <v>58630930</v>
          </cell>
          <cell r="H1840">
            <v>19334</v>
          </cell>
          <cell r="I1840">
            <v>56618480</v>
          </cell>
          <cell r="J1840">
            <v>30484</v>
          </cell>
          <cell r="K1840">
            <v>115249410</v>
          </cell>
        </row>
        <row r="1841">
          <cell r="B1841">
            <v>2006</v>
          </cell>
          <cell r="E1841" t="str">
            <v>LA</v>
          </cell>
          <cell r="F1841">
            <v>9542</v>
          </cell>
          <cell r="G1841">
            <v>50088899</v>
          </cell>
          <cell r="H1841">
            <v>18819</v>
          </cell>
          <cell r="I1841">
            <v>53738763</v>
          </cell>
          <cell r="J1841">
            <v>28361</v>
          </cell>
          <cell r="K1841">
            <v>103827662</v>
          </cell>
        </row>
        <row r="1842">
          <cell r="B1842">
            <v>2006</v>
          </cell>
          <cell r="E1842" t="str">
            <v>ME</v>
          </cell>
          <cell r="F1842">
            <v>1686</v>
          </cell>
          <cell r="G1842">
            <v>8187526</v>
          </cell>
          <cell r="H1842">
            <v>5294</v>
          </cell>
          <cell r="I1842">
            <v>17262446</v>
          </cell>
          <cell r="J1842">
            <v>6980</v>
          </cell>
          <cell r="K1842">
            <v>25449972</v>
          </cell>
        </row>
        <row r="1843">
          <cell r="B1843">
            <v>2006</v>
          </cell>
          <cell r="E1843" t="str">
            <v>MD</v>
          </cell>
          <cell r="F1843">
            <v>14626</v>
          </cell>
          <cell r="G1843">
            <v>89546944</v>
          </cell>
          <cell r="H1843">
            <v>21458</v>
          </cell>
          <cell r="I1843">
            <v>76627238</v>
          </cell>
          <cell r="J1843">
            <v>36084</v>
          </cell>
          <cell r="K1843">
            <v>166174182</v>
          </cell>
        </row>
        <row r="1844">
          <cell r="B1844">
            <v>2006</v>
          </cell>
          <cell r="E1844" t="str">
            <v>MA</v>
          </cell>
          <cell r="F1844">
            <v>9222</v>
          </cell>
          <cell r="G1844">
            <v>50537619</v>
          </cell>
          <cell r="H1844">
            <v>16522</v>
          </cell>
          <cell r="I1844">
            <v>64665669</v>
          </cell>
          <cell r="J1844">
            <v>25744</v>
          </cell>
          <cell r="K1844">
            <v>115203288</v>
          </cell>
        </row>
        <row r="1845">
          <cell r="B1845">
            <v>2006</v>
          </cell>
          <cell r="E1845" t="str">
            <v>MI</v>
          </cell>
          <cell r="F1845">
            <v>27823</v>
          </cell>
          <cell r="G1845">
            <v>168711190</v>
          </cell>
          <cell r="H1845">
            <v>50509</v>
          </cell>
          <cell r="I1845">
            <v>165231587</v>
          </cell>
          <cell r="J1845">
            <v>78332</v>
          </cell>
          <cell r="K1845">
            <v>333942777</v>
          </cell>
        </row>
        <row r="1846">
          <cell r="B1846">
            <v>2006</v>
          </cell>
          <cell r="E1846" t="str">
            <v>MN</v>
          </cell>
          <cell r="F1846">
            <v>13752</v>
          </cell>
          <cell r="G1846">
            <v>70456693</v>
          </cell>
          <cell r="H1846">
            <v>21852</v>
          </cell>
          <cell r="I1846">
            <v>92984258</v>
          </cell>
          <cell r="J1846">
            <v>35604</v>
          </cell>
          <cell r="K1846">
            <v>163440951</v>
          </cell>
        </row>
        <row r="1847">
          <cell r="B1847">
            <v>2006</v>
          </cell>
          <cell r="E1847" t="str">
            <v>MS</v>
          </cell>
          <cell r="F1847">
            <v>9270</v>
          </cell>
          <cell r="G1847">
            <v>44404058</v>
          </cell>
          <cell r="H1847">
            <v>16022</v>
          </cell>
          <cell r="I1847">
            <v>44364793</v>
          </cell>
          <cell r="J1847">
            <v>25292</v>
          </cell>
          <cell r="K1847">
            <v>88768851</v>
          </cell>
        </row>
        <row r="1848">
          <cell r="B1848">
            <v>2006</v>
          </cell>
          <cell r="E1848" t="str">
            <v>MO</v>
          </cell>
          <cell r="F1848">
            <v>12758</v>
          </cell>
          <cell r="G1848">
            <v>58891884</v>
          </cell>
          <cell r="H1848">
            <v>21598</v>
          </cell>
          <cell r="I1848">
            <v>60888141</v>
          </cell>
          <cell r="J1848">
            <v>34356</v>
          </cell>
          <cell r="K1848">
            <v>119780025</v>
          </cell>
        </row>
        <row r="1849">
          <cell r="B1849">
            <v>2006</v>
          </cell>
          <cell r="E1849" t="str">
            <v>MT</v>
          </cell>
          <cell r="F1849">
            <v>2438</v>
          </cell>
          <cell r="G1849">
            <v>11678786</v>
          </cell>
          <cell r="H1849">
            <v>4368</v>
          </cell>
          <cell r="I1849">
            <v>12096802</v>
          </cell>
          <cell r="J1849">
            <v>6806</v>
          </cell>
          <cell r="K1849">
            <v>23775588</v>
          </cell>
        </row>
        <row r="1850">
          <cell r="B1850">
            <v>2006</v>
          </cell>
          <cell r="E1850" t="str">
            <v>NE</v>
          </cell>
          <cell r="F1850">
            <v>4533</v>
          </cell>
          <cell r="G1850">
            <v>22416610</v>
          </cell>
          <cell r="H1850">
            <v>10747</v>
          </cell>
          <cell r="I1850">
            <v>27427469</v>
          </cell>
          <cell r="J1850">
            <v>15280</v>
          </cell>
          <cell r="K1850">
            <v>49844079</v>
          </cell>
        </row>
        <row r="1851">
          <cell r="B1851">
            <v>2006</v>
          </cell>
          <cell r="E1851" t="str">
            <v>NV</v>
          </cell>
          <cell r="F1851">
            <v>2753</v>
          </cell>
          <cell r="G1851">
            <v>14655869</v>
          </cell>
          <cell r="H1851">
            <v>6081</v>
          </cell>
          <cell r="I1851">
            <v>16035929</v>
          </cell>
          <cell r="J1851">
            <v>8834</v>
          </cell>
          <cell r="K1851">
            <v>30691798</v>
          </cell>
        </row>
        <row r="1852">
          <cell r="B1852">
            <v>2006</v>
          </cell>
          <cell r="E1852" t="str">
            <v>NH</v>
          </cell>
          <cell r="F1852">
            <v>2199</v>
          </cell>
          <cell r="G1852">
            <v>12546317</v>
          </cell>
          <cell r="H1852">
            <v>4145</v>
          </cell>
          <cell r="I1852">
            <v>13909130</v>
          </cell>
          <cell r="J1852">
            <v>6344</v>
          </cell>
          <cell r="K1852">
            <v>26455447</v>
          </cell>
        </row>
        <row r="1853">
          <cell r="B1853">
            <v>2006</v>
          </cell>
          <cell r="E1853" t="str">
            <v>NJ</v>
          </cell>
          <cell r="F1853">
            <v>13631</v>
          </cell>
          <cell r="G1853">
            <v>98512919</v>
          </cell>
          <cell r="H1853">
            <v>29125</v>
          </cell>
          <cell r="I1853">
            <v>115594987</v>
          </cell>
          <cell r="J1853">
            <v>42756</v>
          </cell>
          <cell r="K1853">
            <v>214107906</v>
          </cell>
        </row>
        <row r="1854">
          <cell r="B1854">
            <v>2006</v>
          </cell>
          <cell r="E1854" t="str">
            <v>NM</v>
          </cell>
          <cell r="F1854">
            <v>6018</v>
          </cell>
          <cell r="G1854">
            <v>20507517</v>
          </cell>
          <cell r="H1854">
            <v>15235</v>
          </cell>
          <cell r="I1854">
            <v>41021274</v>
          </cell>
          <cell r="J1854">
            <v>21253</v>
          </cell>
          <cell r="K1854">
            <v>61528791</v>
          </cell>
        </row>
        <row r="1855">
          <cell r="B1855">
            <v>2006</v>
          </cell>
          <cell r="E1855" t="str">
            <v>NY</v>
          </cell>
          <cell r="F1855">
            <v>33232</v>
          </cell>
          <cell r="G1855">
            <v>193805924</v>
          </cell>
          <cell r="H1855">
            <v>40763</v>
          </cell>
          <cell r="I1855">
            <v>139598771</v>
          </cell>
          <cell r="J1855">
            <v>73995</v>
          </cell>
          <cell r="K1855">
            <v>333404695</v>
          </cell>
        </row>
        <row r="1856">
          <cell r="B1856">
            <v>2006</v>
          </cell>
          <cell r="E1856" t="str">
            <v>NC</v>
          </cell>
          <cell r="F1856">
            <v>25662</v>
          </cell>
          <cell r="G1856">
            <v>135582659</v>
          </cell>
          <cell r="H1856">
            <v>45813</v>
          </cell>
          <cell r="I1856">
            <v>146424139</v>
          </cell>
          <cell r="J1856">
            <v>71475</v>
          </cell>
          <cell r="K1856">
            <v>282006798</v>
          </cell>
        </row>
        <row r="1857">
          <cell r="B1857">
            <v>2006</v>
          </cell>
          <cell r="E1857" t="str">
            <v>ND</v>
          </cell>
          <cell r="F1857">
            <v>3181</v>
          </cell>
          <cell r="G1857">
            <v>13494127</v>
          </cell>
          <cell r="H1857">
            <v>4898</v>
          </cell>
          <cell r="I1857">
            <v>13886501</v>
          </cell>
          <cell r="J1857">
            <v>8079</v>
          </cell>
          <cell r="K1857">
            <v>27380628</v>
          </cell>
        </row>
        <row r="1858">
          <cell r="B1858">
            <v>2006</v>
          </cell>
          <cell r="E1858" t="str">
            <v>OH</v>
          </cell>
          <cell r="F1858">
            <v>24305</v>
          </cell>
          <cell r="G1858">
            <v>131515503</v>
          </cell>
          <cell r="H1858">
            <v>48797</v>
          </cell>
          <cell r="I1858">
            <v>131377080</v>
          </cell>
          <cell r="J1858">
            <v>73102</v>
          </cell>
          <cell r="K1858">
            <v>262892583</v>
          </cell>
        </row>
        <row r="1859">
          <cell r="B1859">
            <v>2006</v>
          </cell>
          <cell r="E1859" t="str">
            <v>OK</v>
          </cell>
          <cell r="F1859">
            <v>8931</v>
          </cell>
          <cell r="G1859">
            <v>42220239</v>
          </cell>
          <cell r="H1859">
            <v>19152</v>
          </cell>
          <cell r="I1859">
            <v>51788585</v>
          </cell>
          <cell r="J1859">
            <v>28083</v>
          </cell>
          <cell r="K1859">
            <v>94008824</v>
          </cell>
        </row>
        <row r="1860">
          <cell r="B1860">
            <v>2006</v>
          </cell>
          <cell r="E1860" t="str">
            <v>OR</v>
          </cell>
          <cell r="F1860">
            <v>12446</v>
          </cell>
          <cell r="G1860">
            <v>59690731</v>
          </cell>
          <cell r="H1860">
            <v>14395</v>
          </cell>
          <cell r="I1860">
            <v>46638139</v>
          </cell>
          <cell r="J1860">
            <v>26841</v>
          </cell>
          <cell r="K1860">
            <v>106328870</v>
          </cell>
        </row>
        <row r="1861">
          <cell r="B1861">
            <v>2006</v>
          </cell>
          <cell r="E1861" t="str">
            <v>PA</v>
          </cell>
          <cell r="F1861">
            <v>22319</v>
          </cell>
          <cell r="G1861">
            <v>141757710</v>
          </cell>
          <cell r="H1861">
            <v>44023</v>
          </cell>
          <cell r="I1861">
            <v>135686025</v>
          </cell>
          <cell r="J1861">
            <v>66342</v>
          </cell>
          <cell r="K1861">
            <v>277443735</v>
          </cell>
        </row>
        <row r="1862">
          <cell r="B1862">
            <v>2006</v>
          </cell>
          <cell r="E1862" t="str">
            <v>RI</v>
          </cell>
          <cell r="F1862">
            <v>2670</v>
          </cell>
          <cell r="G1862">
            <v>12281176</v>
          </cell>
          <cell r="H1862">
            <v>2857</v>
          </cell>
          <cell r="I1862">
            <v>9427348</v>
          </cell>
          <cell r="J1862">
            <v>5527</v>
          </cell>
          <cell r="K1862">
            <v>21708524</v>
          </cell>
        </row>
        <row r="1863">
          <cell r="B1863">
            <v>2006</v>
          </cell>
          <cell r="E1863" t="str">
            <v>SC</v>
          </cell>
          <cell r="F1863">
            <v>12324</v>
          </cell>
          <cell r="G1863">
            <v>59543253</v>
          </cell>
          <cell r="H1863">
            <v>17070</v>
          </cell>
          <cell r="I1863">
            <v>45519518</v>
          </cell>
          <cell r="J1863">
            <v>29394</v>
          </cell>
          <cell r="K1863">
            <v>105062771</v>
          </cell>
        </row>
        <row r="1864">
          <cell r="B1864">
            <v>2006</v>
          </cell>
          <cell r="E1864" t="str">
            <v>SD</v>
          </cell>
          <cell r="F1864">
            <v>2157</v>
          </cell>
          <cell r="G1864">
            <v>10533429</v>
          </cell>
          <cell r="H1864">
            <v>3357</v>
          </cell>
          <cell r="I1864">
            <v>8487510</v>
          </cell>
          <cell r="J1864">
            <v>5514</v>
          </cell>
          <cell r="K1864">
            <v>19020939</v>
          </cell>
        </row>
        <row r="1865">
          <cell r="B1865">
            <v>2006</v>
          </cell>
          <cell r="E1865" t="str">
            <v>TN</v>
          </cell>
          <cell r="F1865">
            <v>11183</v>
          </cell>
          <cell r="G1865">
            <v>54922186</v>
          </cell>
          <cell r="H1865">
            <v>22448</v>
          </cell>
          <cell r="I1865">
            <v>63532502</v>
          </cell>
          <cell r="J1865">
            <v>33631</v>
          </cell>
          <cell r="K1865">
            <v>118454688</v>
          </cell>
        </row>
        <row r="1866">
          <cell r="B1866">
            <v>2006</v>
          </cell>
          <cell r="E1866" t="str">
            <v>TX</v>
          </cell>
          <cell r="F1866">
            <v>46149</v>
          </cell>
          <cell r="G1866">
            <v>273100526</v>
          </cell>
          <cell r="H1866">
            <v>96015</v>
          </cell>
          <cell r="I1866">
            <v>290313729</v>
          </cell>
          <cell r="J1866">
            <v>142164</v>
          </cell>
          <cell r="K1866">
            <v>563414255</v>
          </cell>
        </row>
        <row r="1867">
          <cell r="B1867">
            <v>2006</v>
          </cell>
          <cell r="E1867" t="str">
            <v>UT</v>
          </cell>
          <cell r="F1867">
            <v>5699</v>
          </cell>
          <cell r="G1867">
            <v>35886050</v>
          </cell>
          <cell r="H1867">
            <v>18631</v>
          </cell>
          <cell r="I1867">
            <v>50471125</v>
          </cell>
          <cell r="J1867">
            <v>24330</v>
          </cell>
          <cell r="K1867">
            <v>86357175</v>
          </cell>
        </row>
        <row r="1868">
          <cell r="B1868">
            <v>2006</v>
          </cell>
          <cell r="E1868" t="str">
            <v>VT</v>
          </cell>
          <cell r="F1868">
            <v>1480</v>
          </cell>
          <cell r="G1868">
            <v>8888974</v>
          </cell>
          <cell r="H1868">
            <v>3248</v>
          </cell>
          <cell r="I1868">
            <v>10043552</v>
          </cell>
          <cell r="J1868">
            <v>4728</v>
          </cell>
          <cell r="K1868">
            <v>18932526</v>
          </cell>
        </row>
        <row r="1869">
          <cell r="B1869">
            <v>2006</v>
          </cell>
          <cell r="E1869" t="str">
            <v>VA</v>
          </cell>
          <cell r="F1869">
            <v>19108</v>
          </cell>
          <cell r="G1869">
            <v>113492928</v>
          </cell>
          <cell r="H1869">
            <v>33839</v>
          </cell>
          <cell r="I1869">
            <v>100376007</v>
          </cell>
          <cell r="J1869">
            <v>52947</v>
          </cell>
          <cell r="K1869">
            <v>213868935</v>
          </cell>
        </row>
        <row r="1870">
          <cell r="B1870">
            <v>2006</v>
          </cell>
          <cell r="E1870" t="str">
            <v>WA</v>
          </cell>
          <cell r="F1870">
            <v>15863</v>
          </cell>
          <cell r="G1870">
            <v>84888784</v>
          </cell>
          <cell r="H1870">
            <v>35811</v>
          </cell>
          <cell r="I1870">
            <v>117602533</v>
          </cell>
          <cell r="J1870">
            <v>51674</v>
          </cell>
          <cell r="K1870">
            <v>202491317</v>
          </cell>
        </row>
        <row r="1871">
          <cell r="B1871">
            <v>2006</v>
          </cell>
          <cell r="E1871" t="str">
            <v>WV</v>
          </cell>
          <cell r="F1871">
            <v>4174</v>
          </cell>
          <cell r="G1871">
            <v>21488548</v>
          </cell>
          <cell r="H1871">
            <v>7058</v>
          </cell>
          <cell r="I1871">
            <v>20210342</v>
          </cell>
          <cell r="J1871">
            <v>11232</v>
          </cell>
          <cell r="K1871">
            <v>41698890</v>
          </cell>
        </row>
        <row r="1872">
          <cell r="B1872">
            <v>2006</v>
          </cell>
          <cell r="E1872" t="str">
            <v>WI</v>
          </cell>
          <cell r="F1872">
            <v>16002</v>
          </cell>
          <cell r="G1872">
            <v>90926347</v>
          </cell>
          <cell r="H1872">
            <v>26640</v>
          </cell>
          <cell r="I1872">
            <v>95622770</v>
          </cell>
          <cell r="J1872">
            <v>42642</v>
          </cell>
          <cell r="K1872">
            <v>186549117</v>
          </cell>
        </row>
        <row r="1873">
          <cell r="B1873">
            <v>2006</v>
          </cell>
          <cell r="E1873" t="str">
            <v>WY</v>
          </cell>
          <cell r="F1873">
            <v>1952</v>
          </cell>
          <cell r="G1873">
            <v>8723889</v>
          </cell>
          <cell r="H1873">
            <v>3639</v>
          </cell>
          <cell r="I1873">
            <v>9887445</v>
          </cell>
          <cell r="J1873">
            <v>5591</v>
          </cell>
          <cell r="K1873">
            <v>18611334</v>
          </cell>
        </row>
        <row r="1874">
          <cell r="B1874">
            <v>2007</v>
          </cell>
          <cell r="E1874" t="str">
            <v>US</v>
          </cell>
          <cell r="F1874">
            <v>654726</v>
          </cell>
          <cell r="G1874">
            <v>3820841801</v>
          </cell>
          <cell r="H1874">
            <v>1267418</v>
          </cell>
          <cell r="I1874">
            <v>4407656815</v>
          </cell>
          <cell r="J1874">
            <v>1922144</v>
          </cell>
          <cell r="K1874">
            <v>8228498616</v>
          </cell>
        </row>
        <row r="1875">
          <cell r="B1875">
            <v>2007</v>
          </cell>
          <cell r="E1875" t="str">
            <v>AL</v>
          </cell>
          <cell r="F1875">
            <v>11679</v>
          </cell>
          <cell r="G1875">
            <v>67083743</v>
          </cell>
          <cell r="H1875">
            <v>26185</v>
          </cell>
          <cell r="I1875">
            <v>85209462</v>
          </cell>
          <cell r="J1875">
            <v>37864</v>
          </cell>
          <cell r="K1875">
            <v>152293205</v>
          </cell>
        </row>
        <row r="1876">
          <cell r="B1876">
            <v>2007</v>
          </cell>
          <cell r="E1876" t="str">
            <v>AK</v>
          </cell>
          <cell r="F1876">
            <v>1301</v>
          </cell>
          <cell r="G1876">
            <v>9205245</v>
          </cell>
          <cell r="H1876">
            <v>4073</v>
          </cell>
          <cell r="I1876">
            <v>15721302</v>
          </cell>
          <cell r="J1876">
            <v>5374</v>
          </cell>
          <cell r="K1876">
            <v>24926547</v>
          </cell>
        </row>
        <row r="1877">
          <cell r="B1877">
            <v>2007</v>
          </cell>
          <cell r="E1877" t="str">
            <v>AZ</v>
          </cell>
          <cell r="F1877">
            <v>14465</v>
          </cell>
          <cell r="G1877">
            <v>76406747</v>
          </cell>
          <cell r="H1877">
            <v>26025</v>
          </cell>
          <cell r="I1877">
            <v>95379907</v>
          </cell>
          <cell r="J1877">
            <v>40490</v>
          </cell>
          <cell r="K1877">
            <v>171786654</v>
          </cell>
        </row>
        <row r="1878">
          <cell r="B1878">
            <v>2007</v>
          </cell>
          <cell r="E1878" t="str">
            <v>AR</v>
          </cell>
          <cell r="F1878">
            <v>8434</v>
          </cell>
          <cell r="G1878">
            <v>39643800</v>
          </cell>
          <cell r="H1878">
            <v>14986</v>
          </cell>
          <cell r="I1878">
            <v>42379578</v>
          </cell>
          <cell r="J1878">
            <v>23420</v>
          </cell>
          <cell r="K1878">
            <v>82023378</v>
          </cell>
        </row>
        <row r="1879">
          <cell r="B1879">
            <v>2007</v>
          </cell>
          <cell r="E1879" t="str">
            <v>CA</v>
          </cell>
          <cell r="F1879">
            <v>63652</v>
          </cell>
          <cell r="G1879">
            <v>467324983</v>
          </cell>
          <cell r="H1879">
            <v>149754</v>
          </cell>
          <cell r="I1879">
            <v>676874152</v>
          </cell>
          <cell r="J1879">
            <v>213406</v>
          </cell>
          <cell r="K1879">
            <v>1144199135</v>
          </cell>
        </row>
        <row r="1880">
          <cell r="B1880">
            <v>2007</v>
          </cell>
          <cell r="E1880" t="str">
            <v>CO</v>
          </cell>
          <cell r="F1880">
            <v>13979</v>
          </cell>
          <cell r="G1880">
            <v>81506877</v>
          </cell>
          <cell r="H1880">
            <v>23168</v>
          </cell>
          <cell r="I1880">
            <v>87577445</v>
          </cell>
          <cell r="J1880">
            <v>37147</v>
          </cell>
          <cell r="K1880">
            <v>169084322</v>
          </cell>
        </row>
        <row r="1881">
          <cell r="B1881">
            <v>2007</v>
          </cell>
          <cell r="E1881" t="str">
            <v>CT</v>
          </cell>
          <cell r="F1881">
            <v>7100</v>
          </cell>
          <cell r="G1881">
            <v>42510683</v>
          </cell>
          <cell r="H1881">
            <v>10815</v>
          </cell>
          <cell r="I1881">
            <v>45430175</v>
          </cell>
          <cell r="J1881">
            <v>17915</v>
          </cell>
          <cell r="K1881">
            <v>87940858</v>
          </cell>
        </row>
        <row r="1882">
          <cell r="B1882">
            <v>2007</v>
          </cell>
          <cell r="E1882" t="str">
            <v>DE</v>
          </cell>
          <cell r="F1882">
            <v>2962</v>
          </cell>
          <cell r="G1882">
            <v>16438975</v>
          </cell>
          <cell r="H1882">
            <v>4730</v>
          </cell>
          <cell r="I1882">
            <v>17643851</v>
          </cell>
          <cell r="J1882">
            <v>7692</v>
          </cell>
          <cell r="K1882">
            <v>34082826</v>
          </cell>
        </row>
        <row r="1883">
          <cell r="B1883">
            <v>2007</v>
          </cell>
          <cell r="E1883" t="str">
            <v>DC</v>
          </cell>
          <cell r="F1883">
            <v>384</v>
          </cell>
          <cell r="G1883">
            <v>2027352</v>
          </cell>
          <cell r="H1883">
            <v>481</v>
          </cell>
          <cell r="I1883">
            <v>2131050</v>
          </cell>
          <cell r="J1883">
            <v>865</v>
          </cell>
          <cell r="K1883">
            <v>4158402</v>
          </cell>
        </row>
        <row r="1884">
          <cell r="B1884">
            <v>2007</v>
          </cell>
          <cell r="E1884" t="str">
            <v>FL</v>
          </cell>
          <cell r="F1884">
            <v>28787</v>
          </cell>
          <cell r="G1884">
            <v>175091676</v>
          </cell>
          <cell r="H1884">
            <v>53666</v>
          </cell>
          <cell r="I1884">
            <v>173056069</v>
          </cell>
          <cell r="J1884">
            <v>82453</v>
          </cell>
          <cell r="K1884">
            <v>348147745</v>
          </cell>
        </row>
        <row r="1885">
          <cell r="B1885">
            <v>2007</v>
          </cell>
          <cell r="E1885" t="str">
            <v>GA</v>
          </cell>
          <cell r="F1885">
            <v>17367</v>
          </cell>
          <cell r="G1885">
            <v>93031701</v>
          </cell>
          <cell r="H1885">
            <v>33876</v>
          </cell>
          <cell r="I1885">
            <v>119162755</v>
          </cell>
          <cell r="J1885">
            <v>51243</v>
          </cell>
          <cell r="K1885">
            <v>212194456</v>
          </cell>
        </row>
        <row r="1886">
          <cell r="B1886">
            <v>2007</v>
          </cell>
          <cell r="E1886" t="str">
            <v>HI</v>
          </cell>
          <cell r="F1886">
            <v>3501</v>
          </cell>
          <cell r="G1886">
            <v>21342888</v>
          </cell>
          <cell r="H1886">
            <v>5383</v>
          </cell>
          <cell r="I1886">
            <v>19833080</v>
          </cell>
          <cell r="J1886">
            <v>8884</v>
          </cell>
          <cell r="K1886">
            <v>41175968</v>
          </cell>
        </row>
        <row r="1887">
          <cell r="B1887">
            <v>2007</v>
          </cell>
          <cell r="E1887" t="str">
            <v>ID</v>
          </cell>
          <cell r="F1887">
            <v>3198</v>
          </cell>
          <cell r="G1887">
            <v>14781893</v>
          </cell>
          <cell r="H1887">
            <v>6308</v>
          </cell>
          <cell r="I1887">
            <v>18861428</v>
          </cell>
          <cell r="J1887">
            <v>9506</v>
          </cell>
          <cell r="K1887">
            <v>33643321</v>
          </cell>
        </row>
        <row r="1888">
          <cell r="B1888">
            <v>2007</v>
          </cell>
          <cell r="E1888" t="str">
            <v>IL</v>
          </cell>
          <cell r="F1888">
            <v>23911</v>
          </cell>
          <cell r="G1888">
            <v>137325183</v>
          </cell>
          <cell r="H1888">
            <v>52267</v>
          </cell>
          <cell r="I1888">
            <v>168636892</v>
          </cell>
          <cell r="J1888">
            <v>76178</v>
          </cell>
          <cell r="K1888">
            <v>305962075</v>
          </cell>
        </row>
        <row r="1889">
          <cell r="B1889">
            <v>2007</v>
          </cell>
          <cell r="E1889" t="str">
            <v>IN</v>
          </cell>
          <cell r="F1889">
            <v>22083</v>
          </cell>
          <cell r="G1889">
            <v>106261131</v>
          </cell>
          <cell r="H1889">
            <v>32700</v>
          </cell>
          <cell r="I1889">
            <v>97320693</v>
          </cell>
          <cell r="J1889">
            <v>54783</v>
          </cell>
          <cell r="K1889">
            <v>203581824</v>
          </cell>
        </row>
        <row r="1890">
          <cell r="B1890">
            <v>2007</v>
          </cell>
          <cell r="E1890" t="str">
            <v>IA</v>
          </cell>
          <cell r="F1890">
            <v>10812</v>
          </cell>
          <cell r="G1890">
            <v>59320556</v>
          </cell>
          <cell r="H1890">
            <v>21297</v>
          </cell>
          <cell r="I1890">
            <v>74951803</v>
          </cell>
          <cell r="J1890">
            <v>32109</v>
          </cell>
          <cell r="K1890">
            <v>134272359</v>
          </cell>
        </row>
        <row r="1891">
          <cell r="B1891">
            <v>2007</v>
          </cell>
          <cell r="E1891" t="str">
            <v>KS</v>
          </cell>
          <cell r="F1891">
            <v>8630</v>
          </cell>
          <cell r="G1891">
            <v>50779919</v>
          </cell>
          <cell r="H1891">
            <v>19066</v>
          </cell>
          <cell r="I1891">
            <v>57049057</v>
          </cell>
          <cell r="J1891">
            <v>27696</v>
          </cell>
          <cell r="K1891">
            <v>107828976</v>
          </cell>
        </row>
        <row r="1892">
          <cell r="B1892">
            <v>2007</v>
          </cell>
          <cell r="E1892" t="str">
            <v>KY</v>
          </cell>
          <cell r="F1892">
            <v>12377</v>
          </cell>
          <cell r="G1892">
            <v>69111880</v>
          </cell>
          <cell r="H1892">
            <v>20633</v>
          </cell>
          <cell r="I1892">
            <v>58115632</v>
          </cell>
          <cell r="J1892">
            <v>33010</v>
          </cell>
          <cell r="K1892">
            <v>127227512</v>
          </cell>
        </row>
        <row r="1893">
          <cell r="B1893">
            <v>2007</v>
          </cell>
          <cell r="E1893" t="str">
            <v>LA</v>
          </cell>
          <cell r="F1893">
            <v>9317</v>
          </cell>
          <cell r="G1893">
            <v>51896181</v>
          </cell>
          <cell r="H1893">
            <v>18036</v>
          </cell>
          <cell r="I1893">
            <v>55693211</v>
          </cell>
          <cell r="J1893">
            <v>27353</v>
          </cell>
          <cell r="K1893">
            <v>107589392</v>
          </cell>
        </row>
        <row r="1894">
          <cell r="B1894">
            <v>2007</v>
          </cell>
          <cell r="E1894" t="str">
            <v>ME</v>
          </cell>
          <cell r="F1894">
            <v>1913</v>
          </cell>
          <cell r="G1894">
            <v>9980987</v>
          </cell>
          <cell r="H1894">
            <v>5161</v>
          </cell>
          <cell r="I1894">
            <v>17428943</v>
          </cell>
          <cell r="J1894">
            <v>7074</v>
          </cell>
          <cell r="K1894">
            <v>27409930</v>
          </cell>
        </row>
        <row r="1895">
          <cell r="B1895">
            <v>2007</v>
          </cell>
          <cell r="E1895" t="str">
            <v>MD</v>
          </cell>
          <cell r="F1895">
            <v>13196</v>
          </cell>
          <cell r="G1895">
            <v>81788636</v>
          </cell>
          <cell r="H1895">
            <v>23559</v>
          </cell>
          <cell r="I1895">
            <v>89106232</v>
          </cell>
          <cell r="J1895">
            <v>36755</v>
          </cell>
          <cell r="K1895">
            <v>170894868</v>
          </cell>
        </row>
        <row r="1896">
          <cell r="B1896">
            <v>2007</v>
          </cell>
          <cell r="E1896" t="str">
            <v>MA</v>
          </cell>
          <cell r="F1896">
            <v>9268</v>
          </cell>
          <cell r="G1896">
            <v>54160788</v>
          </cell>
          <cell r="H1896">
            <v>21010</v>
          </cell>
          <cell r="I1896">
            <v>84410473</v>
          </cell>
          <cell r="J1896">
            <v>30278</v>
          </cell>
          <cell r="K1896">
            <v>138571261</v>
          </cell>
        </row>
        <row r="1897">
          <cell r="B1897">
            <v>2007</v>
          </cell>
          <cell r="E1897" t="str">
            <v>MI</v>
          </cell>
          <cell r="F1897">
            <v>27274</v>
          </cell>
          <cell r="G1897">
            <v>165766055</v>
          </cell>
          <cell r="H1897">
            <v>56931</v>
          </cell>
          <cell r="I1897">
            <v>206500414</v>
          </cell>
          <cell r="J1897">
            <v>84205</v>
          </cell>
          <cell r="K1897">
            <v>372266469</v>
          </cell>
        </row>
        <row r="1898">
          <cell r="B1898">
            <v>2007</v>
          </cell>
          <cell r="E1898" t="str">
            <v>MN</v>
          </cell>
          <cell r="F1898">
            <v>14151</v>
          </cell>
          <cell r="G1898">
            <v>72896528</v>
          </cell>
          <cell r="H1898">
            <v>22039</v>
          </cell>
          <cell r="I1898">
            <v>97378720</v>
          </cell>
          <cell r="J1898">
            <v>36190</v>
          </cell>
          <cell r="K1898">
            <v>170275248</v>
          </cell>
        </row>
        <row r="1899">
          <cell r="B1899">
            <v>2007</v>
          </cell>
          <cell r="E1899" t="str">
            <v>MS</v>
          </cell>
          <cell r="F1899">
            <v>9101</v>
          </cell>
          <cell r="G1899">
            <v>42628137</v>
          </cell>
          <cell r="H1899">
            <v>16452</v>
          </cell>
          <cell r="I1899">
            <v>46957648</v>
          </cell>
          <cell r="J1899">
            <v>25553</v>
          </cell>
          <cell r="K1899">
            <v>89585785</v>
          </cell>
        </row>
        <row r="1900">
          <cell r="B1900">
            <v>2007</v>
          </cell>
          <cell r="E1900" t="str">
            <v>MO</v>
          </cell>
          <cell r="F1900">
            <v>12810</v>
          </cell>
          <cell r="G1900">
            <v>62650827</v>
          </cell>
          <cell r="H1900">
            <v>22416</v>
          </cell>
          <cell r="I1900">
            <v>64255712</v>
          </cell>
          <cell r="J1900">
            <v>35226</v>
          </cell>
          <cell r="K1900">
            <v>126906539</v>
          </cell>
        </row>
        <row r="1901">
          <cell r="B1901">
            <v>2007</v>
          </cell>
          <cell r="E1901" t="str">
            <v>MT</v>
          </cell>
          <cell r="F1901">
            <v>2469</v>
          </cell>
          <cell r="G1901">
            <v>13760569</v>
          </cell>
          <cell r="H1901">
            <v>4874</v>
          </cell>
          <cell r="I1901">
            <v>14488765</v>
          </cell>
          <cell r="J1901">
            <v>7343</v>
          </cell>
          <cell r="K1901">
            <v>28249334</v>
          </cell>
        </row>
        <row r="1902">
          <cell r="B1902">
            <v>2007</v>
          </cell>
          <cell r="E1902" t="str">
            <v>NE</v>
          </cell>
          <cell r="F1902">
            <v>4513</v>
          </cell>
          <cell r="G1902">
            <v>22932047</v>
          </cell>
          <cell r="H1902">
            <v>10720</v>
          </cell>
          <cell r="I1902">
            <v>28271318</v>
          </cell>
          <cell r="J1902">
            <v>15233</v>
          </cell>
          <cell r="K1902">
            <v>51203365</v>
          </cell>
        </row>
        <row r="1903">
          <cell r="B1903">
            <v>2007</v>
          </cell>
          <cell r="E1903" t="str">
            <v>NV</v>
          </cell>
          <cell r="F1903">
            <v>3646</v>
          </cell>
          <cell r="G1903">
            <v>21430983</v>
          </cell>
          <cell r="H1903">
            <v>6923</v>
          </cell>
          <cell r="I1903">
            <v>26544628</v>
          </cell>
          <cell r="J1903">
            <v>10569</v>
          </cell>
          <cell r="K1903">
            <v>47975611</v>
          </cell>
        </row>
        <row r="1904">
          <cell r="B1904">
            <v>2007</v>
          </cell>
          <cell r="E1904" t="str">
            <v>NH</v>
          </cell>
          <cell r="F1904">
            <v>2342</v>
          </cell>
          <cell r="G1904">
            <v>13689439</v>
          </cell>
          <cell r="H1904">
            <v>4284</v>
          </cell>
          <cell r="I1904">
            <v>14839448</v>
          </cell>
          <cell r="J1904">
            <v>6626</v>
          </cell>
          <cell r="K1904">
            <v>28528887</v>
          </cell>
        </row>
        <row r="1905">
          <cell r="B1905">
            <v>2007</v>
          </cell>
          <cell r="E1905" t="str">
            <v>NJ</v>
          </cell>
          <cell r="F1905">
            <v>13470</v>
          </cell>
          <cell r="G1905">
            <v>106711399</v>
          </cell>
          <cell r="H1905">
            <v>28721</v>
          </cell>
          <cell r="I1905">
            <v>121260385</v>
          </cell>
          <cell r="J1905">
            <v>42191</v>
          </cell>
          <cell r="K1905">
            <v>227971784</v>
          </cell>
        </row>
        <row r="1906">
          <cell r="B1906">
            <v>2007</v>
          </cell>
          <cell r="E1906" t="str">
            <v>NM</v>
          </cell>
          <cell r="F1906">
            <v>5621</v>
          </cell>
          <cell r="G1906">
            <v>22957281</v>
          </cell>
          <cell r="H1906">
            <v>17061</v>
          </cell>
          <cell r="I1906">
            <v>49617940</v>
          </cell>
          <cell r="J1906">
            <v>22682</v>
          </cell>
          <cell r="K1906">
            <v>72575221</v>
          </cell>
        </row>
        <row r="1907">
          <cell r="B1907">
            <v>2007</v>
          </cell>
          <cell r="E1907" t="str">
            <v>NY</v>
          </cell>
          <cell r="F1907">
            <v>30600</v>
          </cell>
          <cell r="G1907">
            <v>176629804</v>
          </cell>
          <cell r="H1907">
            <v>44600</v>
          </cell>
          <cell r="I1907">
            <v>163608750</v>
          </cell>
          <cell r="J1907">
            <v>75200</v>
          </cell>
          <cell r="K1907">
            <v>340238554</v>
          </cell>
        </row>
        <row r="1908">
          <cell r="B1908">
            <v>2007</v>
          </cell>
          <cell r="E1908" t="str">
            <v>NC</v>
          </cell>
          <cell r="F1908">
            <v>27006</v>
          </cell>
          <cell r="G1908">
            <v>138918944</v>
          </cell>
          <cell r="H1908">
            <v>46573</v>
          </cell>
          <cell r="I1908">
            <v>143536208</v>
          </cell>
          <cell r="J1908">
            <v>73579</v>
          </cell>
          <cell r="K1908">
            <v>282455152</v>
          </cell>
        </row>
        <row r="1909">
          <cell r="B1909">
            <v>2007</v>
          </cell>
          <cell r="E1909" t="str">
            <v>ND</v>
          </cell>
          <cell r="F1909">
            <v>3123</v>
          </cell>
          <cell r="G1909">
            <v>14016328</v>
          </cell>
          <cell r="H1909">
            <v>4833</v>
          </cell>
          <cell r="I1909">
            <v>12695431</v>
          </cell>
          <cell r="J1909">
            <v>7956</v>
          </cell>
          <cell r="K1909">
            <v>26711759</v>
          </cell>
        </row>
        <row r="1910">
          <cell r="B1910">
            <v>2007</v>
          </cell>
          <cell r="E1910" t="str">
            <v>OH</v>
          </cell>
          <cell r="F1910">
            <v>23913</v>
          </cell>
          <cell r="G1910">
            <v>142107894</v>
          </cell>
          <cell r="H1910">
            <v>50751</v>
          </cell>
          <cell r="I1910">
            <v>157291224</v>
          </cell>
          <cell r="J1910">
            <v>74664</v>
          </cell>
          <cell r="K1910">
            <v>299399118</v>
          </cell>
        </row>
        <row r="1911">
          <cell r="B1911">
            <v>2007</v>
          </cell>
          <cell r="E1911" t="str">
            <v>OK</v>
          </cell>
          <cell r="F1911">
            <v>8464</v>
          </cell>
          <cell r="G1911">
            <v>46326184</v>
          </cell>
          <cell r="H1911">
            <v>21015</v>
          </cell>
          <cell r="I1911">
            <v>61715775</v>
          </cell>
          <cell r="J1911">
            <v>29479</v>
          </cell>
          <cell r="K1911">
            <v>108041959</v>
          </cell>
        </row>
        <row r="1912">
          <cell r="B1912">
            <v>2007</v>
          </cell>
          <cell r="E1912" t="str">
            <v>OR</v>
          </cell>
          <cell r="F1912">
            <v>11500</v>
          </cell>
          <cell r="G1912">
            <v>60884122</v>
          </cell>
          <cell r="H1912">
            <v>16318</v>
          </cell>
          <cell r="I1912">
            <v>55491000</v>
          </cell>
          <cell r="J1912">
            <v>27818</v>
          </cell>
          <cell r="K1912">
            <v>116375122</v>
          </cell>
        </row>
        <row r="1913">
          <cell r="B1913">
            <v>2007</v>
          </cell>
          <cell r="E1913" t="str">
            <v>PA</v>
          </cell>
          <cell r="F1913">
            <v>21813</v>
          </cell>
          <cell r="G1913">
            <v>145220905</v>
          </cell>
          <cell r="H1913">
            <v>44277</v>
          </cell>
          <cell r="I1913">
            <v>148483892</v>
          </cell>
          <cell r="J1913">
            <v>66090</v>
          </cell>
          <cell r="K1913">
            <v>293704797</v>
          </cell>
        </row>
        <row r="1914">
          <cell r="B1914">
            <v>2007</v>
          </cell>
          <cell r="E1914" t="str">
            <v>RI</v>
          </cell>
          <cell r="F1914">
            <v>2507</v>
          </cell>
          <cell r="G1914">
            <v>13390681</v>
          </cell>
          <cell r="H1914">
            <v>3110</v>
          </cell>
          <cell r="I1914">
            <v>10752955</v>
          </cell>
          <cell r="J1914">
            <v>5617</v>
          </cell>
          <cell r="K1914">
            <v>24143636</v>
          </cell>
        </row>
        <row r="1915">
          <cell r="B1915">
            <v>2007</v>
          </cell>
          <cell r="E1915" t="str">
            <v>SC</v>
          </cell>
          <cell r="F1915">
            <v>10683</v>
          </cell>
          <cell r="G1915">
            <v>55426121</v>
          </cell>
          <cell r="H1915">
            <v>17892</v>
          </cell>
          <cell r="I1915">
            <v>51287762</v>
          </cell>
          <cell r="J1915">
            <v>28575</v>
          </cell>
          <cell r="K1915">
            <v>106713883</v>
          </cell>
        </row>
        <row r="1916">
          <cell r="B1916">
            <v>2007</v>
          </cell>
          <cell r="E1916" t="str">
            <v>SD</v>
          </cell>
          <cell r="F1916">
            <v>2253</v>
          </cell>
          <cell r="G1916">
            <v>11688780</v>
          </cell>
          <cell r="H1916">
            <v>3380</v>
          </cell>
          <cell r="I1916">
            <v>9183835</v>
          </cell>
          <cell r="J1916">
            <v>5633</v>
          </cell>
          <cell r="K1916">
            <v>20872615</v>
          </cell>
        </row>
        <row r="1917">
          <cell r="B1917">
            <v>2007</v>
          </cell>
          <cell r="E1917" t="str">
            <v>TN</v>
          </cell>
          <cell r="F1917">
            <v>11233</v>
          </cell>
          <cell r="G1917">
            <v>56364875</v>
          </cell>
          <cell r="H1917">
            <v>21607</v>
          </cell>
          <cell r="I1917">
            <v>63551322</v>
          </cell>
          <cell r="J1917">
            <v>32840</v>
          </cell>
          <cell r="K1917">
            <v>119916197</v>
          </cell>
        </row>
        <row r="1918">
          <cell r="B1918">
            <v>2007</v>
          </cell>
          <cell r="E1918" t="str">
            <v>TX</v>
          </cell>
          <cell r="F1918">
            <v>50229</v>
          </cell>
          <cell r="G1918">
            <v>293593264</v>
          </cell>
          <cell r="H1918">
            <v>100417</v>
          </cell>
          <cell r="I1918">
            <v>325647721</v>
          </cell>
          <cell r="J1918">
            <v>150646</v>
          </cell>
          <cell r="K1918">
            <v>619240985</v>
          </cell>
        </row>
        <row r="1919">
          <cell r="B1919">
            <v>2007</v>
          </cell>
          <cell r="E1919" t="str">
            <v>UT</v>
          </cell>
          <cell r="F1919">
            <v>8176</v>
          </cell>
          <cell r="G1919">
            <v>49346624</v>
          </cell>
          <cell r="H1919">
            <v>15256</v>
          </cell>
          <cell r="I1919">
            <v>46726273</v>
          </cell>
          <cell r="J1919">
            <v>23432</v>
          </cell>
          <cell r="K1919">
            <v>96072897</v>
          </cell>
        </row>
        <row r="1920">
          <cell r="B1920">
            <v>2007</v>
          </cell>
          <cell r="E1920" t="str">
            <v>VT</v>
          </cell>
          <cell r="F1920">
            <v>1480</v>
          </cell>
          <cell r="G1920">
            <v>9239201</v>
          </cell>
          <cell r="H1920">
            <v>3248</v>
          </cell>
          <cell r="I1920">
            <v>10439268</v>
          </cell>
          <cell r="J1920">
            <v>4728</v>
          </cell>
          <cell r="K1920">
            <v>19678469</v>
          </cell>
        </row>
        <row r="1921">
          <cell r="B1921">
            <v>2007</v>
          </cell>
          <cell r="E1921" t="str">
            <v>VA</v>
          </cell>
          <cell r="F1921">
            <v>19091</v>
          </cell>
          <cell r="G1921">
            <v>118941269</v>
          </cell>
          <cell r="H1921">
            <v>34264</v>
          </cell>
          <cell r="I1921">
            <v>107663971</v>
          </cell>
          <cell r="J1921">
            <v>53355</v>
          </cell>
          <cell r="K1921">
            <v>226605240</v>
          </cell>
        </row>
        <row r="1922">
          <cell r="B1922">
            <v>2007</v>
          </cell>
          <cell r="E1922" t="str">
            <v>WA</v>
          </cell>
          <cell r="F1922">
            <v>16221</v>
          </cell>
          <cell r="G1922">
            <v>91690928</v>
          </cell>
          <cell r="H1922">
            <v>36804</v>
          </cell>
          <cell r="I1922">
            <v>128160419</v>
          </cell>
          <cell r="J1922">
            <v>53025</v>
          </cell>
          <cell r="K1922">
            <v>219851347</v>
          </cell>
        </row>
        <row r="1923">
          <cell r="B1923">
            <v>2007</v>
          </cell>
          <cell r="E1923" t="str">
            <v>WV</v>
          </cell>
          <cell r="F1923">
            <v>4264</v>
          </cell>
          <cell r="G1923">
            <v>23270469</v>
          </cell>
          <cell r="H1923">
            <v>8125</v>
          </cell>
          <cell r="I1923">
            <v>23861454</v>
          </cell>
          <cell r="J1923">
            <v>12389</v>
          </cell>
          <cell r="K1923">
            <v>47131923</v>
          </cell>
        </row>
        <row r="1924">
          <cell r="B1924">
            <v>2007</v>
          </cell>
          <cell r="E1924" t="str">
            <v>WI</v>
          </cell>
          <cell r="F1924">
            <v>16392</v>
          </cell>
          <cell r="G1924">
            <v>91722546</v>
          </cell>
          <cell r="H1924">
            <v>27558</v>
          </cell>
          <cell r="I1924">
            <v>104539523</v>
          </cell>
          <cell r="J1924">
            <v>43950</v>
          </cell>
          <cell r="K1924">
            <v>196262069</v>
          </cell>
        </row>
        <row r="1925">
          <cell r="B1925">
            <v>2007</v>
          </cell>
          <cell r="E1925" t="str">
            <v>WY</v>
          </cell>
          <cell r="F1925">
            <v>2065</v>
          </cell>
          <cell r="G1925">
            <v>9617773</v>
          </cell>
          <cell r="H1925">
            <v>3790</v>
          </cell>
          <cell r="I1925">
            <v>10931864</v>
          </cell>
          <cell r="J1925">
            <v>5855</v>
          </cell>
          <cell r="K1925">
            <v>20549637</v>
          </cell>
        </row>
        <row r="1926">
          <cell r="B1926">
            <v>2008</v>
          </cell>
          <cell r="E1926" t="str">
            <v>US</v>
          </cell>
          <cell r="F1926">
            <v>667917</v>
          </cell>
          <cell r="G1926">
            <v>4060906934</v>
          </cell>
          <cell r="H1926">
            <v>1296258</v>
          </cell>
          <cell r="I1926">
            <v>4687695200</v>
          </cell>
          <cell r="J1926">
            <v>1964175</v>
          </cell>
          <cell r="K1926">
            <v>8748602134</v>
          </cell>
        </row>
        <row r="1927">
          <cell r="B1927">
            <v>2008</v>
          </cell>
          <cell r="E1927" t="str">
            <v>AL</v>
          </cell>
          <cell r="F1927">
            <v>12129</v>
          </cell>
          <cell r="G1927">
            <v>74311594</v>
          </cell>
          <cell r="H1927">
            <v>25917</v>
          </cell>
          <cell r="I1927">
            <v>87448251</v>
          </cell>
          <cell r="J1927">
            <v>38046</v>
          </cell>
          <cell r="K1927">
            <v>161759845</v>
          </cell>
        </row>
        <row r="1928">
          <cell r="B1928">
            <v>2008</v>
          </cell>
          <cell r="E1928" t="str">
            <v>AK</v>
          </cell>
          <cell r="F1928">
            <v>1330</v>
          </cell>
          <cell r="G1928">
            <v>9688451</v>
          </cell>
          <cell r="H1928">
            <v>4085</v>
          </cell>
          <cell r="I1928">
            <v>16334511</v>
          </cell>
          <cell r="J1928">
            <v>5415</v>
          </cell>
          <cell r="K1928">
            <v>26022962</v>
          </cell>
        </row>
        <row r="1929">
          <cell r="B1929">
            <v>2008</v>
          </cell>
          <cell r="E1929" t="str">
            <v>AZ</v>
          </cell>
          <cell r="F1929">
            <v>14770</v>
          </cell>
          <cell r="G1929">
            <v>83593035</v>
          </cell>
          <cell r="H1929">
            <v>26282</v>
          </cell>
          <cell r="I1929">
            <v>101161168</v>
          </cell>
          <cell r="J1929">
            <v>41052</v>
          </cell>
          <cell r="K1929">
            <v>184754203</v>
          </cell>
        </row>
        <row r="1930">
          <cell r="B1930">
            <v>2008</v>
          </cell>
          <cell r="E1930" t="str">
            <v>AR</v>
          </cell>
          <cell r="F1930">
            <v>8513</v>
          </cell>
          <cell r="G1930">
            <v>47132920</v>
          </cell>
          <cell r="H1930">
            <v>15963</v>
          </cell>
          <cell r="I1930">
            <v>46983600</v>
          </cell>
          <cell r="J1930">
            <v>24476</v>
          </cell>
          <cell r="K1930">
            <v>94116520</v>
          </cell>
        </row>
        <row r="1931">
          <cell r="B1931">
            <v>2008</v>
          </cell>
          <cell r="E1931" t="str">
            <v>CA</v>
          </cell>
          <cell r="F1931">
            <v>66245</v>
          </cell>
          <cell r="G1931">
            <v>496359321</v>
          </cell>
          <cell r="H1931">
            <v>155206</v>
          </cell>
          <cell r="I1931">
            <v>742233183</v>
          </cell>
          <cell r="J1931">
            <v>221451</v>
          </cell>
          <cell r="K1931">
            <v>1238592504</v>
          </cell>
        </row>
        <row r="1932">
          <cell r="B1932">
            <v>2008</v>
          </cell>
          <cell r="E1932" t="str">
            <v>CO</v>
          </cell>
          <cell r="F1932">
            <v>14874</v>
          </cell>
          <cell r="G1932">
            <v>89093846</v>
          </cell>
          <cell r="H1932">
            <v>23203</v>
          </cell>
          <cell r="I1932">
            <v>87002518</v>
          </cell>
          <cell r="J1932">
            <v>38077</v>
          </cell>
          <cell r="K1932">
            <v>176096364</v>
          </cell>
        </row>
        <row r="1933">
          <cell r="B1933">
            <v>2008</v>
          </cell>
          <cell r="E1933" t="str">
            <v>CT</v>
          </cell>
          <cell r="F1933">
            <v>7189</v>
          </cell>
          <cell r="G1933">
            <v>44650085</v>
          </cell>
          <cell r="H1933">
            <v>11342</v>
          </cell>
          <cell r="I1933">
            <v>50443809</v>
          </cell>
          <cell r="J1933">
            <v>18531</v>
          </cell>
          <cell r="K1933">
            <v>95093894</v>
          </cell>
        </row>
        <row r="1934">
          <cell r="B1934">
            <v>2008</v>
          </cell>
          <cell r="E1934" t="str">
            <v>DE</v>
          </cell>
          <cell r="F1934">
            <v>2932</v>
          </cell>
          <cell r="G1934">
            <v>17017241</v>
          </cell>
          <cell r="H1934">
            <v>4762</v>
          </cell>
          <cell r="I1934">
            <v>18635724</v>
          </cell>
          <cell r="J1934">
            <v>7694</v>
          </cell>
          <cell r="K1934">
            <v>35652965</v>
          </cell>
        </row>
        <row r="1935">
          <cell r="B1935">
            <v>2008</v>
          </cell>
          <cell r="E1935" t="str">
            <v>DC</v>
          </cell>
          <cell r="F1935">
            <v>313</v>
          </cell>
          <cell r="G1935">
            <v>1811639</v>
          </cell>
          <cell r="H1935">
            <v>528</v>
          </cell>
          <cell r="I1935">
            <v>2530023</v>
          </cell>
          <cell r="J1935">
            <v>841</v>
          </cell>
          <cell r="K1935">
            <v>4341662</v>
          </cell>
        </row>
        <row r="1936">
          <cell r="B1936">
            <v>2008</v>
          </cell>
          <cell r="E1936" t="str">
            <v>FL</v>
          </cell>
          <cell r="F1936">
            <v>28960</v>
          </cell>
          <cell r="G1936">
            <v>182814153</v>
          </cell>
          <cell r="H1936">
            <v>55805</v>
          </cell>
          <cell r="I1936">
            <v>184563882</v>
          </cell>
          <cell r="J1936">
            <v>84765</v>
          </cell>
          <cell r="K1936">
            <v>367378035</v>
          </cell>
        </row>
        <row r="1937">
          <cell r="B1937">
            <v>2008</v>
          </cell>
          <cell r="E1937" t="str">
            <v>GA</v>
          </cell>
          <cell r="F1937">
            <v>17793</v>
          </cell>
          <cell r="G1937">
            <v>101218959</v>
          </cell>
          <cell r="H1937">
            <v>35416</v>
          </cell>
          <cell r="I1937">
            <v>126837737</v>
          </cell>
          <cell r="J1937">
            <v>53209</v>
          </cell>
          <cell r="K1937">
            <v>228056696</v>
          </cell>
        </row>
        <row r="1938">
          <cell r="B1938">
            <v>2008</v>
          </cell>
          <cell r="E1938" t="str">
            <v>HI</v>
          </cell>
          <cell r="F1938">
            <v>3590</v>
          </cell>
          <cell r="G1938">
            <v>23470250</v>
          </cell>
          <cell r="H1938">
            <v>5456</v>
          </cell>
          <cell r="I1938">
            <v>21655878</v>
          </cell>
          <cell r="J1938">
            <v>9046</v>
          </cell>
          <cell r="K1938">
            <v>45126128</v>
          </cell>
        </row>
        <row r="1939">
          <cell r="B1939">
            <v>2008</v>
          </cell>
          <cell r="E1939" t="str">
            <v>ID</v>
          </cell>
          <cell r="F1939">
            <v>3351</v>
          </cell>
          <cell r="G1939">
            <v>16702182</v>
          </cell>
          <cell r="H1939">
            <v>6179</v>
          </cell>
          <cell r="I1939">
            <v>19180811</v>
          </cell>
          <cell r="J1939">
            <v>9530</v>
          </cell>
          <cell r="K1939">
            <v>35882993</v>
          </cell>
        </row>
        <row r="1940">
          <cell r="B1940">
            <v>2008</v>
          </cell>
          <cell r="E1940" t="str">
            <v>IL</v>
          </cell>
          <cell r="F1940">
            <v>25321</v>
          </cell>
          <cell r="G1940">
            <v>148948289</v>
          </cell>
          <cell r="H1940">
            <v>54051</v>
          </cell>
          <cell r="I1940">
            <v>180246651</v>
          </cell>
          <cell r="J1940">
            <v>79372</v>
          </cell>
          <cell r="K1940">
            <v>329194940</v>
          </cell>
        </row>
        <row r="1941">
          <cell r="B1941">
            <v>2008</v>
          </cell>
          <cell r="E1941" t="str">
            <v>IN</v>
          </cell>
          <cell r="F1941">
            <v>22491</v>
          </cell>
          <cell r="G1941">
            <v>114495278</v>
          </cell>
          <cell r="H1941">
            <v>33262</v>
          </cell>
          <cell r="I1941">
            <v>104797663</v>
          </cell>
          <cell r="J1941">
            <v>55753</v>
          </cell>
          <cell r="K1941">
            <v>219292941</v>
          </cell>
        </row>
        <row r="1942">
          <cell r="B1942">
            <v>2008</v>
          </cell>
          <cell r="E1942" t="str">
            <v>IA</v>
          </cell>
          <cell r="F1942">
            <v>11034</v>
          </cell>
          <cell r="G1942">
            <v>62808869</v>
          </cell>
          <cell r="H1942">
            <v>21083</v>
          </cell>
          <cell r="I1942">
            <v>80623710</v>
          </cell>
          <cell r="J1942">
            <v>32117</v>
          </cell>
          <cell r="K1942">
            <v>143432579</v>
          </cell>
        </row>
        <row r="1943">
          <cell r="B1943">
            <v>2008</v>
          </cell>
          <cell r="E1943" t="str">
            <v>KS</v>
          </cell>
          <cell r="F1943">
            <v>9215</v>
          </cell>
          <cell r="G1943">
            <v>54676152</v>
          </cell>
          <cell r="H1943">
            <v>19386</v>
          </cell>
          <cell r="I1943">
            <v>61005185</v>
          </cell>
          <cell r="J1943">
            <v>28601</v>
          </cell>
          <cell r="K1943">
            <v>115681337</v>
          </cell>
        </row>
        <row r="1944">
          <cell r="B1944">
            <v>2008</v>
          </cell>
          <cell r="E1944" t="str">
            <v>KY</v>
          </cell>
          <cell r="F1944">
            <v>12158</v>
          </cell>
          <cell r="G1944">
            <v>72156958</v>
          </cell>
          <cell r="H1944">
            <v>22707</v>
          </cell>
          <cell r="I1944">
            <v>74916488</v>
          </cell>
          <cell r="J1944">
            <v>34865</v>
          </cell>
          <cell r="K1944">
            <v>147073446</v>
          </cell>
        </row>
        <row r="1945">
          <cell r="B1945">
            <v>2008</v>
          </cell>
          <cell r="E1945" t="str">
            <v>LA</v>
          </cell>
          <cell r="F1945">
            <v>10106</v>
          </cell>
          <cell r="G1945">
            <v>58866737</v>
          </cell>
          <cell r="H1945">
            <v>19603</v>
          </cell>
          <cell r="I1945">
            <v>62772805</v>
          </cell>
          <cell r="J1945">
            <v>29709</v>
          </cell>
          <cell r="K1945">
            <v>121639542</v>
          </cell>
        </row>
        <row r="1946">
          <cell r="B1946">
            <v>2008</v>
          </cell>
          <cell r="E1946" t="str">
            <v>ME</v>
          </cell>
          <cell r="F1946">
            <v>2424</v>
          </cell>
          <cell r="G1946">
            <v>12588046</v>
          </cell>
          <cell r="H1946">
            <v>5085</v>
          </cell>
          <cell r="I1946">
            <v>16032456</v>
          </cell>
          <cell r="J1946">
            <v>7509</v>
          </cell>
          <cell r="K1946">
            <v>28620502</v>
          </cell>
        </row>
        <row r="1947">
          <cell r="B1947">
            <v>2008</v>
          </cell>
          <cell r="E1947" t="str">
            <v>MD</v>
          </cell>
          <cell r="F1947">
            <v>14366</v>
          </cell>
          <cell r="G1947">
            <v>89489442</v>
          </cell>
          <cell r="H1947">
            <v>23331</v>
          </cell>
          <cell r="I1947">
            <v>87966779</v>
          </cell>
          <cell r="J1947">
            <v>37697</v>
          </cell>
          <cell r="K1947">
            <v>177456221</v>
          </cell>
        </row>
        <row r="1948">
          <cell r="B1948">
            <v>2008</v>
          </cell>
          <cell r="E1948" t="str">
            <v>MA</v>
          </cell>
          <cell r="F1948">
            <v>9275</v>
          </cell>
          <cell r="G1948">
            <v>52904699</v>
          </cell>
          <cell r="H1948">
            <v>20851</v>
          </cell>
          <cell r="I1948">
            <v>81520677</v>
          </cell>
          <cell r="J1948">
            <v>30126</v>
          </cell>
          <cell r="K1948">
            <v>134425376</v>
          </cell>
        </row>
        <row r="1949">
          <cell r="B1949">
            <v>2008</v>
          </cell>
          <cell r="E1949" t="str">
            <v>MI</v>
          </cell>
          <cell r="F1949">
            <v>26908</v>
          </cell>
          <cell r="G1949">
            <v>175719463</v>
          </cell>
          <cell r="H1949">
            <v>56520</v>
          </cell>
          <cell r="I1949">
            <v>199542349</v>
          </cell>
          <cell r="J1949">
            <v>83428</v>
          </cell>
          <cell r="K1949">
            <v>375261812</v>
          </cell>
        </row>
        <row r="1950">
          <cell r="B1950">
            <v>2008</v>
          </cell>
          <cell r="E1950" t="str">
            <v>MN</v>
          </cell>
          <cell r="F1950">
            <v>14543</v>
          </cell>
          <cell r="G1950">
            <v>81770391</v>
          </cell>
          <cell r="H1950">
            <v>21711</v>
          </cell>
          <cell r="I1950">
            <v>99173305</v>
          </cell>
          <cell r="J1950">
            <v>36254</v>
          </cell>
          <cell r="K1950">
            <v>180943696</v>
          </cell>
        </row>
        <row r="1951">
          <cell r="B1951">
            <v>2008</v>
          </cell>
          <cell r="E1951" t="str">
            <v>MS</v>
          </cell>
          <cell r="F1951">
            <v>9377</v>
          </cell>
          <cell r="G1951">
            <v>45892518</v>
          </cell>
          <cell r="H1951">
            <v>17081</v>
          </cell>
          <cell r="I1951">
            <v>50843387</v>
          </cell>
          <cell r="J1951">
            <v>26458</v>
          </cell>
          <cell r="K1951">
            <v>96735905</v>
          </cell>
        </row>
        <row r="1952">
          <cell r="B1952">
            <v>2008</v>
          </cell>
          <cell r="E1952" t="str">
            <v>MO</v>
          </cell>
          <cell r="F1952">
            <v>13322</v>
          </cell>
          <cell r="G1952">
            <v>66835849</v>
          </cell>
          <cell r="H1952">
            <v>21815</v>
          </cell>
          <cell r="I1952">
            <v>67181028</v>
          </cell>
          <cell r="J1952">
            <v>35137</v>
          </cell>
          <cell r="K1952">
            <v>134016877</v>
          </cell>
        </row>
        <row r="1953">
          <cell r="B1953">
            <v>2008</v>
          </cell>
          <cell r="E1953" t="str">
            <v>MT</v>
          </cell>
          <cell r="F1953">
            <v>2052</v>
          </cell>
          <cell r="G1953">
            <v>10557048</v>
          </cell>
          <cell r="H1953">
            <v>5204</v>
          </cell>
          <cell r="I1953">
            <v>15038216</v>
          </cell>
          <cell r="J1953">
            <v>7256</v>
          </cell>
          <cell r="K1953">
            <v>25595264</v>
          </cell>
        </row>
        <row r="1954">
          <cell r="B1954">
            <v>2008</v>
          </cell>
          <cell r="E1954" t="str">
            <v>NE</v>
          </cell>
          <cell r="F1954">
            <v>4505</v>
          </cell>
          <cell r="G1954">
            <v>24279215</v>
          </cell>
          <cell r="H1954">
            <v>10807</v>
          </cell>
          <cell r="I1954">
            <v>29894971</v>
          </cell>
          <cell r="J1954">
            <v>15312</v>
          </cell>
          <cell r="K1954">
            <v>54174186</v>
          </cell>
        </row>
        <row r="1955">
          <cell r="B1955">
            <v>2008</v>
          </cell>
          <cell r="E1955" t="str">
            <v>NV</v>
          </cell>
          <cell r="F1955">
            <v>3629</v>
          </cell>
          <cell r="G1955">
            <v>20952165</v>
          </cell>
          <cell r="H1955">
            <v>7065</v>
          </cell>
          <cell r="I1955">
            <v>27342117</v>
          </cell>
          <cell r="J1955">
            <v>10694</v>
          </cell>
          <cell r="K1955">
            <v>48294282</v>
          </cell>
        </row>
        <row r="1956">
          <cell r="B1956">
            <v>2008</v>
          </cell>
          <cell r="E1956" t="str">
            <v>NH</v>
          </cell>
          <cell r="F1956">
            <v>2276</v>
          </cell>
          <cell r="G1956">
            <v>14226556</v>
          </cell>
          <cell r="H1956">
            <v>4277</v>
          </cell>
          <cell r="I1956">
            <v>15530746</v>
          </cell>
          <cell r="J1956">
            <v>6553</v>
          </cell>
          <cell r="K1956">
            <v>29757302</v>
          </cell>
        </row>
        <row r="1957">
          <cell r="B1957">
            <v>2008</v>
          </cell>
          <cell r="E1957" t="str">
            <v>NJ</v>
          </cell>
          <cell r="F1957">
            <v>13907</v>
          </cell>
          <cell r="G1957">
            <v>114974471</v>
          </cell>
          <cell r="H1957">
            <v>29661</v>
          </cell>
          <cell r="I1957">
            <v>131514413</v>
          </cell>
          <cell r="J1957">
            <v>43568</v>
          </cell>
          <cell r="K1957">
            <v>246488884</v>
          </cell>
        </row>
        <row r="1958">
          <cell r="B1958">
            <v>2008</v>
          </cell>
          <cell r="E1958" t="str">
            <v>NM</v>
          </cell>
          <cell r="F1958">
            <v>5690</v>
          </cell>
          <cell r="G1958">
            <v>24378194</v>
          </cell>
          <cell r="H1958">
            <v>17109</v>
          </cell>
          <cell r="I1958">
            <v>52079556</v>
          </cell>
          <cell r="J1958">
            <v>22799</v>
          </cell>
          <cell r="K1958">
            <v>76457750</v>
          </cell>
        </row>
        <row r="1959">
          <cell r="B1959">
            <v>2008</v>
          </cell>
          <cell r="E1959" t="str">
            <v>NY</v>
          </cell>
          <cell r="F1959">
            <v>29461</v>
          </cell>
          <cell r="G1959">
            <v>176691892</v>
          </cell>
          <cell r="H1959">
            <v>45629</v>
          </cell>
          <cell r="I1959">
            <v>176913074</v>
          </cell>
          <cell r="J1959">
            <v>75090</v>
          </cell>
          <cell r="K1959">
            <v>353604966</v>
          </cell>
        </row>
        <row r="1960">
          <cell r="B1960">
            <v>2008</v>
          </cell>
          <cell r="E1960" t="str">
            <v>NC</v>
          </cell>
          <cell r="F1960">
            <v>27222</v>
          </cell>
          <cell r="G1960">
            <v>148871130</v>
          </cell>
          <cell r="H1960">
            <v>48506</v>
          </cell>
          <cell r="I1960">
            <v>154482691</v>
          </cell>
          <cell r="J1960">
            <v>75728</v>
          </cell>
          <cell r="K1960">
            <v>303353821</v>
          </cell>
        </row>
        <row r="1961">
          <cell r="B1961">
            <v>2008</v>
          </cell>
          <cell r="E1961" t="str">
            <v>ND</v>
          </cell>
          <cell r="F1961">
            <v>2886</v>
          </cell>
          <cell r="G1961">
            <v>14230638</v>
          </cell>
          <cell r="H1961">
            <v>5022</v>
          </cell>
          <cell r="I1961">
            <v>13434011</v>
          </cell>
          <cell r="J1961">
            <v>7908</v>
          </cell>
          <cell r="K1961">
            <v>27664649</v>
          </cell>
        </row>
        <row r="1962">
          <cell r="B1962">
            <v>2008</v>
          </cell>
          <cell r="E1962" t="str">
            <v>OH</v>
          </cell>
          <cell r="F1962">
            <v>24082</v>
          </cell>
          <cell r="G1962">
            <v>144979989</v>
          </cell>
          <cell r="H1962">
            <v>50459</v>
          </cell>
          <cell r="I1962">
            <v>163504090</v>
          </cell>
          <cell r="J1962">
            <v>74541</v>
          </cell>
          <cell r="K1962">
            <v>308484079</v>
          </cell>
        </row>
        <row r="1963">
          <cell r="B1963">
            <v>2008</v>
          </cell>
          <cell r="E1963" t="str">
            <v>OK</v>
          </cell>
          <cell r="F1963">
            <v>8621</v>
          </cell>
          <cell r="G1963">
            <v>49859588</v>
          </cell>
          <cell r="H1963">
            <v>22221</v>
          </cell>
          <cell r="I1963">
            <v>68948867</v>
          </cell>
          <cell r="J1963">
            <v>30842</v>
          </cell>
          <cell r="K1963">
            <v>118808455</v>
          </cell>
        </row>
        <row r="1964">
          <cell r="B1964">
            <v>2008</v>
          </cell>
          <cell r="E1964" t="str">
            <v>OR</v>
          </cell>
          <cell r="F1964">
            <v>9448</v>
          </cell>
          <cell r="G1964">
            <v>58235932</v>
          </cell>
          <cell r="H1964">
            <v>18899</v>
          </cell>
          <cell r="I1964">
            <v>71257093</v>
          </cell>
          <cell r="J1964">
            <v>28347</v>
          </cell>
          <cell r="K1964">
            <v>129493025</v>
          </cell>
        </row>
        <row r="1965">
          <cell r="B1965">
            <v>2008</v>
          </cell>
          <cell r="E1965" t="str">
            <v>PA</v>
          </cell>
          <cell r="F1965">
            <v>22397</v>
          </cell>
          <cell r="G1965">
            <v>153488541</v>
          </cell>
          <cell r="H1965">
            <v>45245</v>
          </cell>
          <cell r="I1965">
            <v>152531526</v>
          </cell>
          <cell r="J1965">
            <v>67642</v>
          </cell>
          <cell r="K1965">
            <v>306020067</v>
          </cell>
        </row>
        <row r="1966">
          <cell r="B1966">
            <v>2008</v>
          </cell>
          <cell r="E1966" t="str">
            <v>RI</v>
          </cell>
          <cell r="F1966">
            <v>2597</v>
          </cell>
          <cell r="G1966">
            <v>13626830</v>
          </cell>
          <cell r="H1966">
            <v>3217</v>
          </cell>
          <cell r="I1966">
            <v>11043269</v>
          </cell>
          <cell r="J1966">
            <v>5814</v>
          </cell>
          <cell r="K1966">
            <v>24670099</v>
          </cell>
        </row>
        <row r="1967">
          <cell r="B1967">
            <v>2008</v>
          </cell>
          <cell r="E1967" t="str">
            <v>SC</v>
          </cell>
          <cell r="F1967">
            <v>10791</v>
          </cell>
          <cell r="G1967">
            <v>58117485</v>
          </cell>
          <cell r="H1967">
            <v>18633</v>
          </cell>
          <cell r="I1967">
            <v>57160809</v>
          </cell>
          <cell r="J1967">
            <v>29424</v>
          </cell>
          <cell r="K1967">
            <v>115278294</v>
          </cell>
        </row>
        <row r="1968">
          <cell r="B1968">
            <v>2008</v>
          </cell>
          <cell r="E1968" t="str">
            <v>SD</v>
          </cell>
          <cell r="F1968">
            <v>2213</v>
          </cell>
          <cell r="G1968">
            <v>12601517</v>
          </cell>
          <cell r="H1968">
            <v>2956</v>
          </cell>
          <cell r="I1968">
            <v>9502716</v>
          </cell>
          <cell r="J1968">
            <v>5169</v>
          </cell>
          <cell r="K1968">
            <v>22104233</v>
          </cell>
        </row>
        <row r="1969">
          <cell r="B1969">
            <v>2008</v>
          </cell>
          <cell r="E1969" t="str">
            <v>TN</v>
          </cell>
          <cell r="F1969">
            <v>11582</v>
          </cell>
          <cell r="G1969">
            <v>59664396</v>
          </cell>
          <cell r="H1969">
            <v>21693</v>
          </cell>
          <cell r="I1969">
            <v>65132358</v>
          </cell>
          <cell r="J1969">
            <v>33275</v>
          </cell>
          <cell r="K1969">
            <v>124796754</v>
          </cell>
        </row>
        <row r="1970">
          <cell r="B1970">
            <v>2008</v>
          </cell>
          <cell r="E1970" t="str">
            <v>TX</v>
          </cell>
          <cell r="F1970">
            <v>51327</v>
          </cell>
          <cell r="G1970">
            <v>313243932</v>
          </cell>
          <cell r="H1970">
            <v>103116</v>
          </cell>
          <cell r="I1970">
            <v>347080091</v>
          </cell>
          <cell r="J1970">
            <v>154443</v>
          </cell>
          <cell r="K1970">
            <v>660324023</v>
          </cell>
        </row>
        <row r="1971">
          <cell r="B1971">
            <v>2008</v>
          </cell>
          <cell r="E1971" t="str">
            <v>UT</v>
          </cell>
          <cell r="F1971">
            <v>8245</v>
          </cell>
          <cell r="G1971">
            <v>51578891</v>
          </cell>
          <cell r="H1971">
            <v>14623</v>
          </cell>
          <cell r="I1971">
            <v>47559576</v>
          </cell>
          <cell r="J1971">
            <v>22868</v>
          </cell>
          <cell r="K1971">
            <v>99138467</v>
          </cell>
        </row>
        <row r="1972">
          <cell r="B1972">
            <v>2008</v>
          </cell>
          <cell r="E1972" t="str">
            <v>VT</v>
          </cell>
          <cell r="F1972">
            <v>1689</v>
          </cell>
          <cell r="G1972">
            <v>10698411</v>
          </cell>
          <cell r="H1972">
            <v>3380</v>
          </cell>
          <cell r="I1972">
            <v>11760553</v>
          </cell>
          <cell r="J1972">
            <v>5069</v>
          </cell>
          <cell r="K1972">
            <v>22458964</v>
          </cell>
        </row>
        <row r="1973">
          <cell r="B1973">
            <v>2008</v>
          </cell>
          <cell r="E1973" t="str">
            <v>VA</v>
          </cell>
          <cell r="F1973">
            <v>20220</v>
          </cell>
          <cell r="G1973">
            <v>126226336</v>
          </cell>
          <cell r="H1973">
            <v>35757</v>
          </cell>
          <cell r="I1973">
            <v>112207458</v>
          </cell>
          <cell r="J1973">
            <v>55977</v>
          </cell>
          <cell r="K1973">
            <v>238433794</v>
          </cell>
        </row>
        <row r="1974">
          <cell r="B1974">
            <v>2008</v>
          </cell>
          <cell r="E1974" t="str">
            <v>WA</v>
          </cell>
          <cell r="F1974">
            <v>17184</v>
          </cell>
          <cell r="G1974">
            <v>103838005</v>
          </cell>
          <cell r="H1974">
            <v>37122</v>
          </cell>
          <cell r="I1974">
            <v>137120799</v>
          </cell>
          <cell r="J1974">
            <v>54306</v>
          </cell>
          <cell r="K1974">
            <v>240958804</v>
          </cell>
        </row>
        <row r="1975">
          <cell r="B1975">
            <v>2008</v>
          </cell>
          <cell r="E1975" t="str">
            <v>WV</v>
          </cell>
          <cell r="F1975">
            <v>4908</v>
          </cell>
          <cell r="G1975">
            <v>24705448</v>
          </cell>
          <cell r="H1975">
            <v>8230</v>
          </cell>
          <cell r="I1975">
            <v>25348851</v>
          </cell>
          <cell r="J1975">
            <v>13138</v>
          </cell>
          <cell r="K1975">
            <v>50054299</v>
          </cell>
        </row>
        <row r="1976">
          <cell r="B1976">
            <v>2008</v>
          </cell>
          <cell r="E1976" t="str">
            <v>WI</v>
          </cell>
          <cell r="F1976">
            <v>16507</v>
          </cell>
          <cell r="G1976">
            <v>96103369</v>
          </cell>
          <cell r="H1976">
            <v>27036</v>
          </cell>
          <cell r="I1976">
            <v>108209017</v>
          </cell>
          <cell r="J1976">
            <v>43543</v>
          </cell>
          <cell r="K1976">
            <v>204312386</v>
          </cell>
        </row>
        <row r="1977">
          <cell r="B1977">
            <v>2008</v>
          </cell>
          <cell r="E1977" t="str">
            <v>WY</v>
          </cell>
          <cell r="F1977">
            <v>1949</v>
          </cell>
          <cell r="G1977">
            <v>9760588</v>
          </cell>
          <cell r="H1977">
            <v>3761</v>
          </cell>
          <cell r="I1977">
            <v>11464754</v>
          </cell>
          <cell r="J1977">
            <v>5710</v>
          </cell>
          <cell r="K1977">
            <v>21225342</v>
          </cell>
        </row>
        <row r="1978">
          <cell r="B1978">
            <v>2009</v>
          </cell>
          <cell r="E1978" t="str">
            <v>US</v>
          </cell>
          <cell r="F1978">
            <v>686114</v>
          </cell>
          <cell r="G1978">
            <v>4326352106</v>
          </cell>
          <cell r="H1978">
            <v>1330867</v>
          </cell>
          <cell r="I1978">
            <v>4910298725</v>
          </cell>
          <cell r="J1978">
            <v>2016981</v>
          </cell>
          <cell r="K1978">
            <v>9236650831</v>
          </cell>
        </row>
        <row r="1979">
          <cell r="B1979">
            <v>2009</v>
          </cell>
          <cell r="E1979" t="str">
            <v>AL</v>
          </cell>
          <cell r="F1979">
            <v>11963</v>
          </cell>
          <cell r="G1979">
            <v>75232835</v>
          </cell>
          <cell r="H1979">
            <v>26449</v>
          </cell>
          <cell r="I1979">
            <v>88827532</v>
          </cell>
          <cell r="J1979">
            <v>38412</v>
          </cell>
          <cell r="K1979">
            <v>164060367</v>
          </cell>
        </row>
        <row r="1980">
          <cell r="B1980">
            <v>2009</v>
          </cell>
          <cell r="E1980" t="str">
            <v>AK</v>
          </cell>
          <cell r="F1980">
            <v>1305</v>
          </cell>
          <cell r="G1980">
            <v>10232217</v>
          </cell>
          <cell r="H1980">
            <v>4037</v>
          </cell>
          <cell r="I1980">
            <v>16927279</v>
          </cell>
          <cell r="J1980">
            <v>5342</v>
          </cell>
          <cell r="K1980">
            <v>27159496</v>
          </cell>
        </row>
        <row r="1981">
          <cell r="B1981">
            <v>2009</v>
          </cell>
          <cell r="E1981" t="str">
            <v>AZ</v>
          </cell>
          <cell r="F1981">
            <v>13676</v>
          </cell>
          <cell r="G1981">
            <v>79201959</v>
          </cell>
          <cell r="H1981">
            <v>27524</v>
          </cell>
          <cell r="I1981">
            <v>104004566</v>
          </cell>
          <cell r="J1981">
            <v>41200</v>
          </cell>
          <cell r="K1981">
            <v>183206525</v>
          </cell>
        </row>
        <row r="1982">
          <cell r="B1982">
            <v>2009</v>
          </cell>
          <cell r="E1982" t="str">
            <v>AR</v>
          </cell>
          <cell r="F1982">
            <v>8344</v>
          </cell>
          <cell r="G1982">
            <v>49122022</v>
          </cell>
          <cell r="H1982">
            <v>16340</v>
          </cell>
          <cell r="I1982">
            <v>50090165</v>
          </cell>
          <cell r="J1982">
            <v>24684</v>
          </cell>
          <cell r="K1982">
            <v>99212187</v>
          </cell>
        </row>
        <row r="1983">
          <cell r="B1983">
            <v>2009</v>
          </cell>
          <cell r="E1983" t="str">
            <v>CA</v>
          </cell>
          <cell r="F1983">
            <v>66402</v>
          </cell>
          <cell r="G1983">
            <v>514378133</v>
          </cell>
          <cell r="H1983">
            <v>161757</v>
          </cell>
          <cell r="I1983">
            <v>733827206</v>
          </cell>
          <cell r="J1983">
            <v>228159</v>
          </cell>
          <cell r="K1983">
            <v>1248205339</v>
          </cell>
        </row>
        <row r="1984">
          <cell r="B1984">
            <v>2009</v>
          </cell>
          <cell r="E1984" t="str">
            <v>CO</v>
          </cell>
          <cell r="F1984">
            <v>16749</v>
          </cell>
          <cell r="G1984">
            <v>100117921</v>
          </cell>
          <cell r="H1984">
            <v>24710</v>
          </cell>
          <cell r="I1984">
            <v>97165651</v>
          </cell>
          <cell r="J1984">
            <v>41459</v>
          </cell>
          <cell r="K1984">
            <v>197283572</v>
          </cell>
        </row>
        <row r="1985">
          <cell r="B1985">
            <v>2009</v>
          </cell>
          <cell r="E1985" t="str">
            <v>CT</v>
          </cell>
          <cell r="F1985">
            <v>7217</v>
          </cell>
          <cell r="G1985">
            <v>47621408</v>
          </cell>
          <cell r="H1985">
            <v>11009</v>
          </cell>
          <cell r="I1985">
            <v>51806556</v>
          </cell>
          <cell r="J1985">
            <v>18226</v>
          </cell>
          <cell r="K1985">
            <v>99427964</v>
          </cell>
        </row>
        <row r="1986">
          <cell r="B1986">
            <v>2009</v>
          </cell>
          <cell r="E1986" t="str">
            <v>DE</v>
          </cell>
          <cell r="F1986">
            <v>2993</v>
          </cell>
          <cell r="G1986">
            <v>17691496</v>
          </cell>
          <cell r="H1986">
            <v>4798</v>
          </cell>
          <cell r="I1986">
            <v>19395013</v>
          </cell>
          <cell r="J1986">
            <v>7791</v>
          </cell>
          <cell r="K1986">
            <v>37086509</v>
          </cell>
        </row>
        <row r="1987">
          <cell r="B1987">
            <v>2009</v>
          </cell>
          <cell r="E1987" t="str">
            <v>DC</v>
          </cell>
          <cell r="F1987">
            <v>403</v>
          </cell>
          <cell r="G1987">
            <v>2344359</v>
          </cell>
          <cell r="H1987">
            <v>561</v>
          </cell>
          <cell r="I1987">
            <v>2869027</v>
          </cell>
          <cell r="J1987">
            <v>964</v>
          </cell>
          <cell r="K1987">
            <v>5213386</v>
          </cell>
        </row>
        <row r="1988">
          <cell r="B1988">
            <v>2009</v>
          </cell>
          <cell r="E1988" t="str">
            <v>FL</v>
          </cell>
          <cell r="F1988">
            <v>29955</v>
          </cell>
          <cell r="G1988">
            <v>198232684</v>
          </cell>
          <cell r="H1988">
            <v>53234</v>
          </cell>
          <cell r="I1988">
            <v>184097474</v>
          </cell>
          <cell r="J1988">
            <v>83189</v>
          </cell>
          <cell r="K1988">
            <v>382330158</v>
          </cell>
        </row>
        <row r="1989">
          <cell r="B1989">
            <v>2009</v>
          </cell>
          <cell r="E1989" t="str">
            <v>GA</v>
          </cell>
          <cell r="F1989">
            <v>17869</v>
          </cell>
          <cell r="G1989">
            <v>105408628</v>
          </cell>
          <cell r="H1989">
            <v>34523</v>
          </cell>
          <cell r="I1989">
            <v>133271148</v>
          </cell>
          <cell r="J1989">
            <v>52392</v>
          </cell>
          <cell r="K1989">
            <v>238679776</v>
          </cell>
        </row>
        <row r="1990">
          <cell r="B1990">
            <v>2009</v>
          </cell>
          <cell r="E1990" t="str">
            <v>HI</v>
          </cell>
          <cell r="F1990">
            <v>3336</v>
          </cell>
          <cell r="G1990">
            <v>22716976</v>
          </cell>
          <cell r="H1990">
            <v>5932</v>
          </cell>
          <cell r="I1990">
            <v>24146442</v>
          </cell>
          <cell r="J1990">
            <v>9268</v>
          </cell>
          <cell r="K1990">
            <v>46863418</v>
          </cell>
        </row>
        <row r="1991">
          <cell r="B1991">
            <v>2009</v>
          </cell>
          <cell r="E1991" t="str">
            <v>ID</v>
          </cell>
          <cell r="F1991">
            <v>3416</v>
          </cell>
          <cell r="G1991">
            <v>17449245</v>
          </cell>
          <cell r="H1991">
            <v>6355</v>
          </cell>
          <cell r="I1991">
            <v>20833445</v>
          </cell>
          <cell r="J1991">
            <v>9771</v>
          </cell>
          <cell r="K1991">
            <v>38282690</v>
          </cell>
        </row>
        <row r="1992">
          <cell r="B1992">
            <v>2009</v>
          </cell>
          <cell r="E1992" t="str">
            <v>IL</v>
          </cell>
          <cell r="F1992">
            <v>30037</v>
          </cell>
          <cell r="G1992">
            <v>169251194</v>
          </cell>
          <cell r="H1992">
            <v>58257</v>
          </cell>
          <cell r="I1992">
            <v>201799777</v>
          </cell>
          <cell r="J1992">
            <v>88294</v>
          </cell>
          <cell r="K1992">
            <v>371050971</v>
          </cell>
        </row>
        <row r="1993">
          <cell r="B1993">
            <v>2009</v>
          </cell>
          <cell r="E1993" t="str">
            <v>IN</v>
          </cell>
          <cell r="F1993">
            <v>22820</v>
          </cell>
          <cell r="G1993">
            <v>119647884</v>
          </cell>
          <cell r="H1993">
            <v>33964</v>
          </cell>
          <cell r="I1993">
            <v>107145851</v>
          </cell>
          <cell r="J1993">
            <v>56784</v>
          </cell>
          <cell r="K1993">
            <v>226793735</v>
          </cell>
        </row>
        <row r="1994">
          <cell r="B1994">
            <v>2009</v>
          </cell>
          <cell r="E1994" t="str">
            <v>IA</v>
          </cell>
          <cell r="F1994">
            <v>10561</v>
          </cell>
          <cell r="G1994">
            <v>68298867</v>
          </cell>
          <cell r="H1994">
            <v>20585</v>
          </cell>
          <cell r="I1994">
            <v>84489926</v>
          </cell>
          <cell r="J1994">
            <v>31146</v>
          </cell>
          <cell r="K1994">
            <v>152788793</v>
          </cell>
        </row>
        <row r="1995">
          <cell r="B1995">
            <v>2009</v>
          </cell>
          <cell r="E1995" t="str">
            <v>KS</v>
          </cell>
          <cell r="F1995">
            <v>9276</v>
          </cell>
          <cell r="G1995">
            <v>58826002</v>
          </cell>
          <cell r="H1995">
            <v>19707</v>
          </cell>
          <cell r="I1995">
            <v>64731994</v>
          </cell>
          <cell r="J1995">
            <v>28983</v>
          </cell>
          <cell r="K1995">
            <v>123557996</v>
          </cell>
        </row>
        <row r="1996">
          <cell r="B1996">
            <v>2009</v>
          </cell>
          <cell r="E1996" t="str">
            <v>KY</v>
          </cell>
          <cell r="F1996">
            <v>12138</v>
          </cell>
          <cell r="G1996">
            <v>73807525</v>
          </cell>
          <cell r="H1996">
            <v>24254</v>
          </cell>
          <cell r="I1996">
            <v>81501202</v>
          </cell>
          <cell r="J1996">
            <v>36392</v>
          </cell>
          <cell r="K1996">
            <v>155308727</v>
          </cell>
        </row>
        <row r="1997">
          <cell r="B1997">
            <v>2009</v>
          </cell>
          <cell r="E1997" t="str">
            <v>LA</v>
          </cell>
          <cell r="F1997">
            <v>10405</v>
          </cell>
          <cell r="G1997">
            <v>64031688</v>
          </cell>
          <cell r="H1997">
            <v>19922</v>
          </cell>
          <cell r="I1997">
            <v>63951742</v>
          </cell>
          <cell r="J1997">
            <v>30327</v>
          </cell>
          <cell r="K1997">
            <v>127983430</v>
          </cell>
        </row>
        <row r="1998">
          <cell r="B1998">
            <v>2009</v>
          </cell>
          <cell r="E1998" t="str">
            <v>ME</v>
          </cell>
          <cell r="F1998">
            <v>2382</v>
          </cell>
          <cell r="G1998">
            <v>13005253</v>
          </cell>
          <cell r="H1998">
            <v>4984</v>
          </cell>
          <cell r="I1998">
            <v>16243422</v>
          </cell>
          <cell r="J1998">
            <v>7366</v>
          </cell>
          <cell r="K1998">
            <v>29248675</v>
          </cell>
        </row>
        <row r="1999">
          <cell r="B1999">
            <v>2009</v>
          </cell>
          <cell r="E1999" t="str">
            <v>MD</v>
          </cell>
          <cell r="F1999">
            <v>14546</v>
          </cell>
          <cell r="G1999">
            <v>95180912</v>
          </cell>
          <cell r="H1999">
            <v>23385</v>
          </cell>
          <cell r="I1999">
            <v>91852440</v>
          </cell>
          <cell r="J1999">
            <v>37931</v>
          </cell>
          <cell r="K1999">
            <v>187033352</v>
          </cell>
        </row>
        <row r="2000">
          <cell r="B2000">
            <v>2009</v>
          </cell>
          <cell r="E2000" t="str">
            <v>MA</v>
          </cell>
          <cell r="F2000">
            <v>9622</v>
          </cell>
          <cell r="G2000">
            <v>54662514</v>
          </cell>
          <cell r="H2000">
            <v>21159</v>
          </cell>
          <cell r="I2000">
            <v>85003941</v>
          </cell>
          <cell r="J2000">
            <v>30781</v>
          </cell>
          <cell r="K2000">
            <v>139666455</v>
          </cell>
        </row>
        <row r="2001">
          <cell r="B2001">
            <v>2009</v>
          </cell>
          <cell r="E2001" t="str">
            <v>MI</v>
          </cell>
          <cell r="F2001">
            <v>27494</v>
          </cell>
          <cell r="G2001">
            <v>185866103</v>
          </cell>
          <cell r="H2001">
            <v>57959</v>
          </cell>
          <cell r="I2001">
            <v>210370625</v>
          </cell>
          <cell r="J2001">
            <v>85453</v>
          </cell>
          <cell r="K2001">
            <v>396236728</v>
          </cell>
        </row>
        <row r="2002">
          <cell r="B2002">
            <v>2009</v>
          </cell>
          <cell r="E2002" t="str">
            <v>MN</v>
          </cell>
          <cell r="F2002">
            <v>14547</v>
          </cell>
          <cell r="G2002">
            <v>85710296</v>
          </cell>
          <cell r="H2002">
            <v>22851</v>
          </cell>
          <cell r="I2002">
            <v>109518471</v>
          </cell>
          <cell r="J2002">
            <v>37398</v>
          </cell>
          <cell r="K2002">
            <v>195228767</v>
          </cell>
        </row>
        <row r="2003">
          <cell r="B2003">
            <v>2009</v>
          </cell>
          <cell r="E2003" t="str">
            <v>MS</v>
          </cell>
          <cell r="F2003">
            <v>8983</v>
          </cell>
          <cell r="G2003">
            <v>46389676</v>
          </cell>
          <cell r="H2003">
            <v>16380</v>
          </cell>
          <cell r="I2003">
            <v>51999883</v>
          </cell>
          <cell r="J2003">
            <v>25363</v>
          </cell>
          <cell r="K2003">
            <v>98389559</v>
          </cell>
        </row>
        <row r="2004">
          <cell r="B2004">
            <v>2009</v>
          </cell>
          <cell r="E2004" t="str">
            <v>MO</v>
          </cell>
          <cell r="F2004">
            <v>13408</v>
          </cell>
          <cell r="G2004">
            <v>72959540</v>
          </cell>
          <cell r="H2004">
            <v>22524</v>
          </cell>
          <cell r="I2004">
            <v>70272626</v>
          </cell>
          <cell r="J2004">
            <v>35932</v>
          </cell>
          <cell r="K2004">
            <v>143232166</v>
          </cell>
        </row>
        <row r="2005">
          <cell r="B2005">
            <v>2009</v>
          </cell>
          <cell r="E2005" t="str">
            <v>MT</v>
          </cell>
          <cell r="F2005">
            <v>2088</v>
          </cell>
          <cell r="G2005">
            <v>10667909</v>
          </cell>
          <cell r="H2005">
            <v>5442</v>
          </cell>
          <cell r="I2005">
            <v>16319534</v>
          </cell>
          <cell r="J2005">
            <v>7530</v>
          </cell>
          <cell r="K2005">
            <v>26987443</v>
          </cell>
        </row>
        <row r="2006">
          <cell r="B2006">
            <v>2009</v>
          </cell>
          <cell r="E2006" t="str">
            <v>NE</v>
          </cell>
          <cell r="F2006">
            <v>4746</v>
          </cell>
          <cell r="G2006">
            <v>26299430</v>
          </cell>
          <cell r="H2006">
            <v>11047</v>
          </cell>
          <cell r="I2006">
            <v>32288131</v>
          </cell>
          <cell r="J2006">
            <v>15793</v>
          </cell>
          <cell r="K2006">
            <v>58587561</v>
          </cell>
        </row>
        <row r="2007">
          <cell r="B2007">
            <v>2009</v>
          </cell>
          <cell r="E2007" t="str">
            <v>NV</v>
          </cell>
          <cell r="F2007">
            <v>3369</v>
          </cell>
          <cell r="G2007">
            <v>19239387</v>
          </cell>
          <cell r="H2007">
            <v>8067</v>
          </cell>
          <cell r="I2007">
            <v>31621282</v>
          </cell>
          <cell r="J2007">
            <v>11436</v>
          </cell>
          <cell r="K2007">
            <v>50860669</v>
          </cell>
        </row>
        <row r="2008">
          <cell r="B2008">
            <v>2009</v>
          </cell>
          <cell r="E2008" t="str">
            <v>NH</v>
          </cell>
          <cell r="F2008">
            <v>2338</v>
          </cell>
          <cell r="G2008">
            <v>15275125</v>
          </cell>
          <cell r="H2008">
            <v>4230</v>
          </cell>
          <cell r="I2008">
            <v>15959557</v>
          </cell>
          <cell r="J2008">
            <v>6568</v>
          </cell>
          <cell r="K2008">
            <v>31234682</v>
          </cell>
        </row>
        <row r="2009">
          <cell r="B2009">
            <v>2009</v>
          </cell>
          <cell r="E2009" t="str">
            <v>NJ</v>
          </cell>
          <cell r="F2009">
            <v>13982</v>
          </cell>
          <cell r="G2009">
            <v>118850535</v>
          </cell>
          <cell r="H2009">
            <v>30486</v>
          </cell>
          <cell r="I2009">
            <v>133471129</v>
          </cell>
          <cell r="J2009">
            <v>44468</v>
          </cell>
          <cell r="K2009">
            <v>252321664</v>
          </cell>
        </row>
        <row r="2010">
          <cell r="B2010">
            <v>2009</v>
          </cell>
          <cell r="E2010" t="str">
            <v>NM</v>
          </cell>
          <cell r="F2010">
            <v>5630</v>
          </cell>
          <cell r="G2010">
            <v>25926949</v>
          </cell>
          <cell r="H2010">
            <v>17211</v>
          </cell>
          <cell r="I2010">
            <v>55360464</v>
          </cell>
          <cell r="J2010">
            <v>22841</v>
          </cell>
          <cell r="K2010">
            <v>81287413</v>
          </cell>
        </row>
        <row r="2011">
          <cell r="B2011">
            <v>2009</v>
          </cell>
          <cell r="E2011" t="str">
            <v>NY</v>
          </cell>
          <cell r="F2011">
            <v>30241</v>
          </cell>
          <cell r="G2011">
            <v>191705571</v>
          </cell>
          <cell r="H2011">
            <v>46635</v>
          </cell>
          <cell r="I2011">
            <v>188325244</v>
          </cell>
          <cell r="J2011">
            <v>76876</v>
          </cell>
          <cell r="K2011">
            <v>380030815</v>
          </cell>
        </row>
        <row r="2012">
          <cell r="B2012">
            <v>2009</v>
          </cell>
          <cell r="E2012" t="str">
            <v>NC</v>
          </cell>
          <cell r="F2012">
            <v>29101</v>
          </cell>
          <cell r="G2012">
            <v>164229052</v>
          </cell>
          <cell r="H2012">
            <v>49965</v>
          </cell>
          <cell r="I2012">
            <v>169798916</v>
          </cell>
          <cell r="J2012">
            <v>79066</v>
          </cell>
          <cell r="K2012">
            <v>334027968</v>
          </cell>
        </row>
        <row r="2013">
          <cell r="B2013">
            <v>2009</v>
          </cell>
          <cell r="E2013" t="str">
            <v>ND</v>
          </cell>
          <cell r="F2013">
            <v>2867</v>
          </cell>
          <cell r="G2013">
            <v>16219610</v>
          </cell>
          <cell r="H2013">
            <v>5614</v>
          </cell>
          <cell r="I2013">
            <v>17928994</v>
          </cell>
          <cell r="J2013">
            <v>8481</v>
          </cell>
          <cell r="K2013">
            <v>34148604</v>
          </cell>
        </row>
        <row r="2014">
          <cell r="B2014">
            <v>2009</v>
          </cell>
          <cell r="E2014" t="str">
            <v>OH</v>
          </cell>
          <cell r="F2014">
            <v>24628</v>
          </cell>
          <cell r="G2014">
            <v>147817689</v>
          </cell>
          <cell r="H2014">
            <v>51345</v>
          </cell>
          <cell r="I2014">
            <v>178281729</v>
          </cell>
          <cell r="J2014">
            <v>75973</v>
          </cell>
          <cell r="K2014">
            <v>326099418</v>
          </cell>
        </row>
        <row r="2015">
          <cell r="B2015">
            <v>2009</v>
          </cell>
          <cell r="E2015" t="str">
            <v>OK</v>
          </cell>
          <cell r="F2015">
            <v>8816</v>
          </cell>
          <cell r="G2015">
            <v>52115945</v>
          </cell>
          <cell r="H2015">
            <v>22026</v>
          </cell>
          <cell r="I2015">
            <v>71274480</v>
          </cell>
          <cell r="J2015">
            <v>30842</v>
          </cell>
          <cell r="K2015">
            <v>123390425</v>
          </cell>
        </row>
        <row r="2016">
          <cell r="B2016">
            <v>2009</v>
          </cell>
          <cell r="E2016" t="str">
            <v>OR</v>
          </cell>
          <cell r="F2016">
            <v>14154</v>
          </cell>
          <cell r="G2016">
            <v>84774199</v>
          </cell>
          <cell r="H2016">
            <v>17452</v>
          </cell>
          <cell r="I2016">
            <v>62262160</v>
          </cell>
          <cell r="J2016">
            <v>31606</v>
          </cell>
          <cell r="K2016">
            <v>147036359</v>
          </cell>
        </row>
        <row r="2017">
          <cell r="B2017">
            <v>2009</v>
          </cell>
          <cell r="E2017" t="str">
            <v>PA</v>
          </cell>
          <cell r="F2017">
            <v>21572</v>
          </cell>
          <cell r="G2017">
            <v>159074963</v>
          </cell>
          <cell r="H2017">
            <v>45659</v>
          </cell>
          <cell r="I2017">
            <v>159854134</v>
          </cell>
          <cell r="J2017">
            <v>67231</v>
          </cell>
          <cell r="K2017">
            <v>318929097</v>
          </cell>
        </row>
        <row r="2018">
          <cell r="B2018">
            <v>2009</v>
          </cell>
          <cell r="E2018" t="str">
            <v>RI</v>
          </cell>
          <cell r="F2018">
            <v>2547</v>
          </cell>
          <cell r="G2018">
            <v>14319895</v>
          </cell>
          <cell r="H2018">
            <v>3136</v>
          </cell>
          <cell r="I2018">
            <v>11182947</v>
          </cell>
          <cell r="J2018">
            <v>5683</v>
          </cell>
          <cell r="K2018">
            <v>25502842</v>
          </cell>
        </row>
        <row r="2019">
          <cell r="B2019">
            <v>2009</v>
          </cell>
          <cell r="E2019" t="str">
            <v>SC</v>
          </cell>
          <cell r="F2019">
            <v>10690</v>
          </cell>
          <cell r="G2019">
            <v>58130651</v>
          </cell>
          <cell r="H2019">
            <v>19077</v>
          </cell>
          <cell r="I2019">
            <v>58852502</v>
          </cell>
          <cell r="J2019">
            <v>29767</v>
          </cell>
          <cell r="K2019">
            <v>116983153</v>
          </cell>
        </row>
        <row r="2020">
          <cell r="B2020">
            <v>2009</v>
          </cell>
          <cell r="E2020" t="str">
            <v>SD</v>
          </cell>
          <cell r="F2020">
            <v>2032</v>
          </cell>
          <cell r="G2020">
            <v>11752740</v>
          </cell>
          <cell r="H2020">
            <v>3698</v>
          </cell>
          <cell r="I2020">
            <v>10878935</v>
          </cell>
          <cell r="J2020">
            <v>5730</v>
          </cell>
          <cell r="K2020">
            <v>22631675</v>
          </cell>
        </row>
        <row r="2021">
          <cell r="B2021">
            <v>2009</v>
          </cell>
          <cell r="E2021" t="str">
            <v>TN</v>
          </cell>
          <cell r="F2021">
            <v>11686</v>
          </cell>
          <cell r="G2021">
            <v>59786425</v>
          </cell>
          <cell r="H2021">
            <v>21672</v>
          </cell>
          <cell r="I2021">
            <v>67886944</v>
          </cell>
          <cell r="J2021">
            <v>33358</v>
          </cell>
          <cell r="K2021">
            <v>127673369</v>
          </cell>
        </row>
        <row r="2022">
          <cell r="B2022">
            <v>2009</v>
          </cell>
          <cell r="E2022" t="str">
            <v>TX</v>
          </cell>
          <cell r="F2022">
            <v>55357</v>
          </cell>
          <cell r="G2022">
            <v>344503471</v>
          </cell>
          <cell r="H2022">
            <v>111380</v>
          </cell>
          <cell r="I2022">
            <v>382319654</v>
          </cell>
          <cell r="J2022">
            <v>166737</v>
          </cell>
          <cell r="K2022">
            <v>726823125</v>
          </cell>
        </row>
        <row r="2023">
          <cell r="B2023">
            <v>2009</v>
          </cell>
          <cell r="E2023" t="str">
            <v>UT</v>
          </cell>
          <cell r="F2023">
            <v>8192</v>
          </cell>
          <cell r="G2023">
            <v>54338717</v>
          </cell>
          <cell r="H2023">
            <v>15443</v>
          </cell>
          <cell r="I2023">
            <v>51650030</v>
          </cell>
          <cell r="J2023">
            <v>23635</v>
          </cell>
          <cell r="K2023">
            <v>105988747</v>
          </cell>
        </row>
        <row r="2024">
          <cell r="B2024">
            <v>2009</v>
          </cell>
          <cell r="E2024" t="str">
            <v>VT</v>
          </cell>
          <cell r="F2024">
            <v>1570</v>
          </cell>
          <cell r="G2024">
            <v>10979135</v>
          </cell>
          <cell r="H2024">
            <v>3344</v>
          </cell>
          <cell r="I2024">
            <v>12108681</v>
          </cell>
          <cell r="J2024">
            <v>4914</v>
          </cell>
          <cell r="K2024">
            <v>23087816</v>
          </cell>
        </row>
        <row r="2025">
          <cell r="B2025">
            <v>2009</v>
          </cell>
          <cell r="E2025" t="str">
            <v>VA</v>
          </cell>
          <cell r="F2025">
            <v>20196</v>
          </cell>
          <cell r="G2025">
            <v>138971643</v>
          </cell>
          <cell r="H2025">
            <v>34929</v>
          </cell>
          <cell r="I2025">
            <v>118184047</v>
          </cell>
          <cell r="J2025">
            <v>55125</v>
          </cell>
          <cell r="K2025">
            <v>257155690</v>
          </cell>
        </row>
        <row r="2026">
          <cell r="B2026">
            <v>2009</v>
          </cell>
          <cell r="E2026" t="str">
            <v>WA</v>
          </cell>
          <cell r="F2026">
            <v>16145</v>
          </cell>
          <cell r="G2026">
            <v>114424621</v>
          </cell>
          <cell r="H2026">
            <v>39478</v>
          </cell>
          <cell r="I2026">
            <v>143470775</v>
          </cell>
          <cell r="J2026">
            <v>55623</v>
          </cell>
          <cell r="K2026">
            <v>257895396</v>
          </cell>
        </row>
        <row r="2027">
          <cell r="B2027">
            <v>2009</v>
          </cell>
          <cell r="E2027" t="str">
            <v>WV</v>
          </cell>
          <cell r="F2027">
            <v>4998</v>
          </cell>
          <cell r="G2027">
            <v>26647201</v>
          </cell>
          <cell r="H2027">
            <v>8200</v>
          </cell>
          <cell r="I2027">
            <v>26888767</v>
          </cell>
          <cell r="J2027">
            <v>13198</v>
          </cell>
          <cell r="K2027">
            <v>53535968</v>
          </cell>
        </row>
        <row r="2028">
          <cell r="B2028">
            <v>2009</v>
          </cell>
          <cell r="E2028" t="str">
            <v>WI</v>
          </cell>
          <cell r="F2028">
            <v>17343</v>
          </cell>
          <cell r="G2028">
            <v>102627092</v>
          </cell>
          <cell r="H2028">
            <v>28417</v>
          </cell>
          <cell r="I2028">
            <v>116429912</v>
          </cell>
          <cell r="J2028">
            <v>45760</v>
          </cell>
          <cell r="K2028">
            <v>219057004</v>
          </cell>
        </row>
        <row r="2029">
          <cell r="B2029">
            <v>2009</v>
          </cell>
          <cell r="E2029" t="str">
            <v>WY</v>
          </cell>
          <cell r="F2029">
            <v>1979</v>
          </cell>
          <cell r="G2029">
            <v>10286814</v>
          </cell>
          <cell r="H2029">
            <v>3754</v>
          </cell>
          <cell r="I2029">
            <v>11556373</v>
          </cell>
          <cell r="J2029">
            <v>5733</v>
          </cell>
          <cell r="K2029">
            <v>21843187</v>
          </cell>
        </row>
        <row r="2030">
          <cell r="B2030">
            <v>2010</v>
          </cell>
          <cell r="E2030" t="str">
            <v>US</v>
          </cell>
          <cell r="F2030">
            <v>686577</v>
          </cell>
          <cell r="G2030">
            <v>4424061573</v>
          </cell>
          <cell r="H2030">
            <v>1341839</v>
          </cell>
          <cell r="I2030">
            <v>5108122248</v>
          </cell>
          <cell r="J2030">
            <v>2028416</v>
          </cell>
          <cell r="K2030">
            <v>9532183821</v>
          </cell>
        </row>
        <row r="2031">
          <cell r="B2031">
            <v>2010</v>
          </cell>
          <cell r="E2031" t="str">
            <v>AL</v>
          </cell>
          <cell r="F2031">
            <v>11950</v>
          </cell>
          <cell r="G2031">
            <v>76403584</v>
          </cell>
          <cell r="H2031">
            <v>26435</v>
          </cell>
          <cell r="I2031">
            <v>89592542</v>
          </cell>
          <cell r="J2031">
            <v>38385</v>
          </cell>
          <cell r="K2031">
            <v>165996126</v>
          </cell>
        </row>
        <row r="2032">
          <cell r="B2032">
            <v>2010</v>
          </cell>
          <cell r="E2032" t="str">
            <v>AK</v>
          </cell>
          <cell r="F2032">
            <v>1669</v>
          </cell>
          <cell r="G2032">
            <v>11431065</v>
          </cell>
          <cell r="H2032">
            <v>3901</v>
          </cell>
          <cell r="I2032">
            <v>17692170</v>
          </cell>
          <cell r="J2032">
            <v>5570</v>
          </cell>
          <cell r="K2032">
            <v>29123235</v>
          </cell>
        </row>
        <row r="2033">
          <cell r="B2033">
            <v>2010</v>
          </cell>
          <cell r="E2033" t="str">
            <v>AZ</v>
          </cell>
          <cell r="F2033">
            <v>14500</v>
          </cell>
          <cell r="G2033">
            <v>83571023</v>
          </cell>
          <cell r="H2033">
            <v>26974</v>
          </cell>
          <cell r="I2033">
            <v>105959221</v>
          </cell>
          <cell r="J2033">
            <v>41474</v>
          </cell>
          <cell r="K2033">
            <v>189530244</v>
          </cell>
        </row>
        <row r="2034">
          <cell r="B2034">
            <v>2010</v>
          </cell>
          <cell r="E2034" t="str">
            <v>AR</v>
          </cell>
          <cell r="F2034">
            <v>9138</v>
          </cell>
          <cell r="G2034">
            <v>51591279</v>
          </cell>
          <cell r="H2034">
            <v>16801</v>
          </cell>
          <cell r="I2034">
            <v>53273603</v>
          </cell>
          <cell r="J2034">
            <v>25939</v>
          </cell>
          <cell r="K2034">
            <v>104864882</v>
          </cell>
        </row>
        <row r="2035">
          <cell r="B2035">
            <v>2010</v>
          </cell>
          <cell r="E2035" t="str">
            <v>CA</v>
          </cell>
          <cell r="F2035">
            <v>63627</v>
          </cell>
          <cell r="G2035">
            <v>488302621</v>
          </cell>
          <cell r="H2035">
            <v>163999</v>
          </cell>
          <cell r="I2035">
            <v>791712394</v>
          </cell>
          <cell r="J2035">
            <v>227626</v>
          </cell>
          <cell r="K2035">
            <v>1280015015</v>
          </cell>
        </row>
        <row r="2036">
          <cell r="B2036">
            <v>2010</v>
          </cell>
          <cell r="E2036" t="str">
            <v>CO</v>
          </cell>
          <cell r="F2036">
            <v>15457</v>
          </cell>
          <cell r="G2036">
            <v>98652900</v>
          </cell>
          <cell r="H2036">
            <v>23961</v>
          </cell>
          <cell r="I2036">
            <v>99895211</v>
          </cell>
          <cell r="J2036">
            <v>39418</v>
          </cell>
          <cell r="K2036">
            <v>198548111</v>
          </cell>
        </row>
        <row r="2037">
          <cell r="B2037">
            <v>2010</v>
          </cell>
          <cell r="E2037" t="str">
            <v>CT</v>
          </cell>
          <cell r="F2037">
            <v>7263</v>
          </cell>
          <cell r="G2037">
            <v>46942092</v>
          </cell>
          <cell r="H2037">
            <v>11433</v>
          </cell>
          <cell r="I2037">
            <v>52280372</v>
          </cell>
          <cell r="J2037">
            <v>18696</v>
          </cell>
          <cell r="K2037">
            <v>99222464</v>
          </cell>
        </row>
        <row r="2038">
          <cell r="B2038">
            <v>2010</v>
          </cell>
          <cell r="E2038" t="str">
            <v>DE</v>
          </cell>
          <cell r="F2038">
            <v>2699</v>
          </cell>
          <cell r="G2038">
            <v>16941207</v>
          </cell>
          <cell r="H2038">
            <v>5330</v>
          </cell>
          <cell r="I2038">
            <v>20283798</v>
          </cell>
          <cell r="J2038">
            <v>8029</v>
          </cell>
          <cell r="K2038">
            <v>37225005</v>
          </cell>
        </row>
        <row r="2039">
          <cell r="B2039">
            <v>2010</v>
          </cell>
          <cell r="E2039" t="str">
            <v>DC</v>
          </cell>
          <cell r="F2039">
            <v>331</v>
          </cell>
          <cell r="G2039">
            <v>2106288</v>
          </cell>
          <cell r="H2039">
            <v>540</v>
          </cell>
          <cell r="I2039">
            <v>3190838</v>
          </cell>
          <cell r="J2039">
            <v>871</v>
          </cell>
          <cell r="K2039">
            <v>5297126</v>
          </cell>
        </row>
        <row r="2040">
          <cell r="B2040">
            <v>2010</v>
          </cell>
          <cell r="E2040" t="str">
            <v>FL</v>
          </cell>
          <cell r="F2040">
            <v>30297</v>
          </cell>
          <cell r="G2040">
            <v>198024679</v>
          </cell>
          <cell r="H2040">
            <v>53343</v>
          </cell>
          <cell r="I2040">
            <v>183975263</v>
          </cell>
          <cell r="J2040">
            <v>83640</v>
          </cell>
          <cell r="K2040">
            <v>381999942</v>
          </cell>
        </row>
        <row r="2041">
          <cell r="B2041">
            <v>2010</v>
          </cell>
          <cell r="E2041" t="str">
            <v>GA</v>
          </cell>
          <cell r="F2041">
            <v>18434</v>
          </cell>
          <cell r="G2041">
            <v>106290918</v>
          </cell>
          <cell r="H2041">
            <v>35189</v>
          </cell>
          <cell r="I2041">
            <v>135996747</v>
          </cell>
          <cell r="J2041">
            <v>53623</v>
          </cell>
          <cell r="K2041">
            <v>242287665</v>
          </cell>
        </row>
        <row r="2042">
          <cell r="B2042">
            <v>2010</v>
          </cell>
          <cell r="E2042" t="str">
            <v>HI</v>
          </cell>
          <cell r="F2042">
            <v>4096</v>
          </cell>
          <cell r="G2042">
            <v>26634120</v>
          </cell>
          <cell r="H2042">
            <v>5596</v>
          </cell>
          <cell r="I2042">
            <v>22276586</v>
          </cell>
          <cell r="J2042">
            <v>9692</v>
          </cell>
          <cell r="K2042">
            <v>48910706</v>
          </cell>
        </row>
        <row r="2043">
          <cell r="B2043">
            <v>2010</v>
          </cell>
          <cell r="E2043" t="str">
            <v>ID</v>
          </cell>
          <cell r="F2043">
            <v>3491</v>
          </cell>
          <cell r="G2043">
            <v>18511976</v>
          </cell>
          <cell r="H2043">
            <v>6748</v>
          </cell>
          <cell r="I2043">
            <v>21049533</v>
          </cell>
          <cell r="J2043">
            <v>10239</v>
          </cell>
          <cell r="K2043">
            <v>39561509</v>
          </cell>
        </row>
        <row r="2044">
          <cell r="B2044">
            <v>2010</v>
          </cell>
          <cell r="E2044" t="str">
            <v>IL</v>
          </cell>
          <cell r="F2044">
            <v>29926</v>
          </cell>
          <cell r="G2044">
            <v>176792196</v>
          </cell>
          <cell r="H2044">
            <v>54992</v>
          </cell>
          <cell r="I2044">
            <v>206160248</v>
          </cell>
          <cell r="J2044">
            <v>84918</v>
          </cell>
          <cell r="K2044">
            <v>382952444</v>
          </cell>
        </row>
        <row r="2045">
          <cell r="B2045">
            <v>2010</v>
          </cell>
          <cell r="E2045" t="str">
            <v>IN</v>
          </cell>
          <cell r="F2045">
            <v>23389</v>
          </cell>
          <cell r="G2045">
            <v>118110426</v>
          </cell>
          <cell r="H2045">
            <v>33256</v>
          </cell>
          <cell r="I2045">
            <v>104129507</v>
          </cell>
          <cell r="J2045">
            <v>56645</v>
          </cell>
          <cell r="K2045">
            <v>222239933</v>
          </cell>
        </row>
        <row r="2046">
          <cell r="B2046">
            <v>2010</v>
          </cell>
          <cell r="E2046" t="str">
            <v>IA</v>
          </cell>
          <cell r="F2046">
            <v>10529</v>
          </cell>
          <cell r="G2046">
            <v>67769146</v>
          </cell>
          <cell r="H2046">
            <v>21258</v>
          </cell>
          <cell r="I2046">
            <v>85139784</v>
          </cell>
          <cell r="J2046">
            <v>31787</v>
          </cell>
          <cell r="K2046">
            <v>152908930</v>
          </cell>
        </row>
        <row r="2047">
          <cell r="B2047">
            <v>2010</v>
          </cell>
          <cell r="E2047" t="str">
            <v>KS</v>
          </cell>
          <cell r="F2047">
            <v>9889</v>
          </cell>
          <cell r="G2047">
            <v>60749821</v>
          </cell>
          <cell r="H2047">
            <v>18731</v>
          </cell>
          <cell r="I2047">
            <v>63773938</v>
          </cell>
          <cell r="J2047">
            <v>28620</v>
          </cell>
          <cell r="K2047">
            <v>124523759</v>
          </cell>
        </row>
        <row r="2048">
          <cell r="B2048">
            <v>2010</v>
          </cell>
          <cell r="E2048" t="str">
            <v>KY</v>
          </cell>
          <cell r="F2048">
            <v>12233</v>
          </cell>
          <cell r="G2048">
            <v>77437896</v>
          </cell>
          <cell r="H2048">
            <v>24982</v>
          </cell>
          <cell r="I2048">
            <v>80082204</v>
          </cell>
          <cell r="J2048">
            <v>37215</v>
          </cell>
          <cell r="K2048">
            <v>157520100</v>
          </cell>
        </row>
        <row r="2049">
          <cell r="B2049">
            <v>2010</v>
          </cell>
          <cell r="E2049" t="str">
            <v>LA</v>
          </cell>
          <cell r="F2049">
            <v>10478</v>
          </cell>
          <cell r="G2049">
            <v>65388879</v>
          </cell>
          <cell r="H2049">
            <v>19286</v>
          </cell>
          <cell r="I2049">
            <v>64915235</v>
          </cell>
          <cell r="J2049">
            <v>29764</v>
          </cell>
          <cell r="K2049">
            <v>130304114</v>
          </cell>
        </row>
        <row r="2050">
          <cell r="B2050">
            <v>2010</v>
          </cell>
          <cell r="E2050" t="str">
            <v>ME</v>
          </cell>
          <cell r="F2050">
            <v>2419</v>
          </cell>
          <cell r="G2050">
            <v>13231230</v>
          </cell>
          <cell r="H2050">
            <v>4879</v>
          </cell>
          <cell r="I2050">
            <v>16281798</v>
          </cell>
          <cell r="J2050">
            <v>7298</v>
          </cell>
          <cell r="K2050">
            <v>29513028</v>
          </cell>
        </row>
        <row r="2051">
          <cell r="B2051">
            <v>2010</v>
          </cell>
          <cell r="E2051" t="str">
            <v>MD</v>
          </cell>
          <cell r="F2051">
            <v>14896</v>
          </cell>
          <cell r="G2051">
            <v>100914284</v>
          </cell>
          <cell r="H2051">
            <v>23662</v>
          </cell>
          <cell r="I2051">
            <v>97767772</v>
          </cell>
          <cell r="J2051">
            <v>38558</v>
          </cell>
          <cell r="K2051">
            <v>198682056</v>
          </cell>
        </row>
        <row r="2052">
          <cell r="B2052">
            <v>2010</v>
          </cell>
          <cell r="E2052" t="str">
            <v>MA</v>
          </cell>
          <cell r="F2052">
            <v>10392</v>
          </cell>
          <cell r="G2052">
            <v>60155289</v>
          </cell>
          <cell r="H2052">
            <v>20894</v>
          </cell>
          <cell r="I2052">
            <v>86220174</v>
          </cell>
          <cell r="J2052">
            <v>31286</v>
          </cell>
          <cell r="K2052">
            <v>146375463</v>
          </cell>
        </row>
        <row r="2053">
          <cell r="B2053">
            <v>2010</v>
          </cell>
          <cell r="E2053" t="str">
            <v>MI</v>
          </cell>
          <cell r="F2053">
            <v>27931</v>
          </cell>
          <cell r="G2053">
            <v>194773928</v>
          </cell>
          <cell r="H2053">
            <v>61587</v>
          </cell>
          <cell r="I2053">
            <v>232323364</v>
          </cell>
          <cell r="J2053">
            <v>89518</v>
          </cell>
          <cell r="K2053">
            <v>427097292</v>
          </cell>
        </row>
        <row r="2054">
          <cell r="B2054">
            <v>2010</v>
          </cell>
          <cell r="E2054" t="str">
            <v>MN</v>
          </cell>
          <cell r="F2054">
            <v>14791</v>
          </cell>
          <cell r="G2054">
            <v>90001064</v>
          </cell>
          <cell r="H2054">
            <v>22039</v>
          </cell>
          <cell r="I2054">
            <v>110636947</v>
          </cell>
          <cell r="J2054">
            <v>36830</v>
          </cell>
          <cell r="K2054">
            <v>200638011</v>
          </cell>
        </row>
        <row r="2055">
          <cell r="B2055">
            <v>2010</v>
          </cell>
          <cell r="E2055" t="str">
            <v>MS</v>
          </cell>
          <cell r="F2055">
            <v>8939</v>
          </cell>
          <cell r="G2055">
            <v>46406182</v>
          </cell>
          <cell r="H2055">
            <v>15749</v>
          </cell>
          <cell r="I2055">
            <v>53098997</v>
          </cell>
          <cell r="J2055">
            <v>24688</v>
          </cell>
          <cell r="K2055">
            <v>99505179</v>
          </cell>
        </row>
        <row r="2056">
          <cell r="B2056">
            <v>2010</v>
          </cell>
          <cell r="E2056" t="str">
            <v>MO</v>
          </cell>
          <cell r="F2056">
            <v>13665</v>
          </cell>
          <cell r="G2056">
            <v>74985181</v>
          </cell>
          <cell r="H2056">
            <v>22589</v>
          </cell>
          <cell r="I2056">
            <v>73121628</v>
          </cell>
          <cell r="J2056">
            <v>36254</v>
          </cell>
          <cell r="K2056">
            <v>148106809</v>
          </cell>
        </row>
        <row r="2057">
          <cell r="B2057">
            <v>2010</v>
          </cell>
          <cell r="E2057" t="str">
            <v>MT</v>
          </cell>
          <cell r="F2057">
            <v>2228</v>
          </cell>
          <cell r="G2057">
            <v>11679278</v>
          </cell>
          <cell r="H2057">
            <v>5359</v>
          </cell>
          <cell r="I2057">
            <v>16608437</v>
          </cell>
          <cell r="J2057">
            <v>7587</v>
          </cell>
          <cell r="K2057">
            <v>28287715</v>
          </cell>
        </row>
        <row r="2058">
          <cell r="B2058">
            <v>2010</v>
          </cell>
          <cell r="E2058" t="str">
            <v>NE</v>
          </cell>
          <cell r="F2058">
            <v>4760</v>
          </cell>
          <cell r="G2058">
            <v>27582328</v>
          </cell>
          <cell r="H2058">
            <v>11158</v>
          </cell>
          <cell r="I2058">
            <v>34231880</v>
          </cell>
          <cell r="J2058">
            <v>15918</v>
          </cell>
          <cell r="K2058">
            <v>61814208</v>
          </cell>
        </row>
        <row r="2059">
          <cell r="B2059">
            <v>2010</v>
          </cell>
          <cell r="E2059" t="str">
            <v>NV</v>
          </cell>
          <cell r="F2059">
            <v>2758</v>
          </cell>
          <cell r="G2059">
            <v>21201467</v>
          </cell>
          <cell r="H2059">
            <v>7370</v>
          </cell>
          <cell r="I2059">
            <v>31354387</v>
          </cell>
          <cell r="J2059">
            <v>10128</v>
          </cell>
          <cell r="K2059">
            <v>52555854</v>
          </cell>
        </row>
        <row r="2060">
          <cell r="B2060">
            <v>2010</v>
          </cell>
          <cell r="E2060" t="str">
            <v>NH</v>
          </cell>
          <cell r="F2060">
            <v>2403</v>
          </cell>
          <cell r="G2060">
            <v>16101450</v>
          </cell>
          <cell r="H2060">
            <v>4430</v>
          </cell>
          <cell r="I2060">
            <v>16672570</v>
          </cell>
          <cell r="J2060">
            <v>6833</v>
          </cell>
          <cell r="K2060">
            <v>32774020</v>
          </cell>
        </row>
        <row r="2061">
          <cell r="B2061">
            <v>2010</v>
          </cell>
          <cell r="E2061" t="str">
            <v>NJ</v>
          </cell>
          <cell r="F2061">
            <v>14231</v>
          </cell>
          <cell r="G2061">
            <v>124210347</v>
          </cell>
          <cell r="H2061">
            <v>30594</v>
          </cell>
          <cell r="I2061">
            <v>138022625</v>
          </cell>
          <cell r="J2061">
            <v>44825</v>
          </cell>
          <cell r="K2061">
            <v>262232972</v>
          </cell>
        </row>
        <row r="2062">
          <cell r="B2062">
            <v>2010</v>
          </cell>
          <cell r="E2062" t="str">
            <v>NM</v>
          </cell>
          <cell r="F2062">
            <v>5642</v>
          </cell>
          <cell r="G2062">
            <v>26808533</v>
          </cell>
          <cell r="H2062">
            <v>16941</v>
          </cell>
          <cell r="I2062">
            <v>56506691</v>
          </cell>
          <cell r="J2062">
            <v>22583</v>
          </cell>
          <cell r="K2062">
            <v>83315224</v>
          </cell>
        </row>
        <row r="2063">
          <cell r="B2063">
            <v>2010</v>
          </cell>
          <cell r="E2063" t="str">
            <v>NY</v>
          </cell>
          <cell r="F2063">
            <v>29301</v>
          </cell>
          <cell r="G2063">
            <v>200665926</v>
          </cell>
          <cell r="H2063">
            <v>47306</v>
          </cell>
          <cell r="I2063">
            <v>196371997</v>
          </cell>
          <cell r="J2063">
            <v>76607</v>
          </cell>
          <cell r="K2063">
            <v>397037923</v>
          </cell>
        </row>
        <row r="2064">
          <cell r="B2064">
            <v>2010</v>
          </cell>
          <cell r="E2064" t="str">
            <v>NC</v>
          </cell>
          <cell r="F2064">
            <v>28079</v>
          </cell>
          <cell r="G2064">
            <v>155116858</v>
          </cell>
          <cell r="H2064">
            <v>52165</v>
          </cell>
          <cell r="I2064">
            <v>161125169</v>
          </cell>
          <cell r="J2064">
            <v>80244</v>
          </cell>
          <cell r="K2064">
            <v>316242027</v>
          </cell>
        </row>
        <row r="2065">
          <cell r="B2065">
            <v>2010</v>
          </cell>
          <cell r="E2065" t="str">
            <v>ND</v>
          </cell>
          <cell r="F2065">
            <v>2846</v>
          </cell>
          <cell r="G2065">
            <v>17147250</v>
          </cell>
          <cell r="H2065">
            <v>6003</v>
          </cell>
          <cell r="I2065">
            <v>19769016</v>
          </cell>
          <cell r="J2065">
            <v>8849</v>
          </cell>
          <cell r="K2065">
            <v>36916266</v>
          </cell>
        </row>
        <row r="2066">
          <cell r="B2066">
            <v>2010</v>
          </cell>
          <cell r="E2066" t="str">
            <v>OH</v>
          </cell>
          <cell r="F2066">
            <v>23957</v>
          </cell>
          <cell r="G2066">
            <v>156254339</v>
          </cell>
          <cell r="H2066">
            <v>50630</v>
          </cell>
          <cell r="I2066">
            <v>184512889</v>
          </cell>
          <cell r="J2066">
            <v>74587</v>
          </cell>
          <cell r="K2066">
            <v>340767228</v>
          </cell>
        </row>
        <row r="2067">
          <cell r="B2067">
            <v>2010</v>
          </cell>
          <cell r="E2067" t="str">
            <v>OK</v>
          </cell>
          <cell r="F2067">
            <v>8757</v>
          </cell>
          <cell r="G2067">
            <v>53325750</v>
          </cell>
          <cell r="H2067">
            <v>21999</v>
          </cell>
          <cell r="I2067">
            <v>73882612</v>
          </cell>
          <cell r="J2067">
            <v>30756</v>
          </cell>
          <cell r="K2067">
            <v>127208362</v>
          </cell>
        </row>
        <row r="2068">
          <cell r="B2068">
            <v>2010</v>
          </cell>
          <cell r="E2068" t="str">
            <v>OR</v>
          </cell>
          <cell r="F2068">
            <v>14014</v>
          </cell>
          <cell r="G2068">
            <v>89462459</v>
          </cell>
          <cell r="H2068">
            <v>17352</v>
          </cell>
          <cell r="I2068">
            <v>65036168</v>
          </cell>
          <cell r="J2068">
            <v>31366</v>
          </cell>
          <cell r="K2068">
            <v>154498627</v>
          </cell>
        </row>
        <row r="2069">
          <cell r="B2069">
            <v>2010</v>
          </cell>
          <cell r="E2069" t="str">
            <v>PA</v>
          </cell>
          <cell r="F2069">
            <v>21937</v>
          </cell>
          <cell r="G2069">
            <v>166953313</v>
          </cell>
          <cell r="H2069">
            <v>43893</v>
          </cell>
          <cell r="I2069">
            <v>164801410</v>
          </cell>
          <cell r="J2069">
            <v>65830</v>
          </cell>
          <cell r="K2069">
            <v>331754723</v>
          </cell>
        </row>
        <row r="2070">
          <cell r="B2070">
            <v>2010</v>
          </cell>
          <cell r="E2070" t="str">
            <v>RI</v>
          </cell>
          <cell r="F2070">
            <v>2495</v>
          </cell>
          <cell r="G2070">
            <v>15117559</v>
          </cell>
          <cell r="H2070">
            <v>3104</v>
          </cell>
          <cell r="I2070">
            <v>11915035</v>
          </cell>
          <cell r="J2070">
            <v>5599</v>
          </cell>
          <cell r="K2070">
            <v>27032594</v>
          </cell>
        </row>
        <row r="2071">
          <cell r="B2071">
            <v>2010</v>
          </cell>
          <cell r="E2071" t="str">
            <v>SC</v>
          </cell>
          <cell r="F2071">
            <v>10728</v>
          </cell>
          <cell r="G2071">
            <v>62490957</v>
          </cell>
          <cell r="H2071">
            <v>18606</v>
          </cell>
          <cell r="I2071">
            <v>67589179</v>
          </cell>
          <cell r="J2071">
            <v>29334</v>
          </cell>
          <cell r="K2071">
            <v>130080136</v>
          </cell>
        </row>
        <row r="2072">
          <cell r="B2072">
            <v>2010</v>
          </cell>
          <cell r="E2072" t="str">
            <v>SD</v>
          </cell>
          <cell r="F2072">
            <v>2078</v>
          </cell>
          <cell r="G2072">
            <v>11869263</v>
          </cell>
          <cell r="H2072">
            <v>3615</v>
          </cell>
          <cell r="I2072">
            <v>10763924</v>
          </cell>
          <cell r="J2072">
            <v>5693</v>
          </cell>
          <cell r="K2072">
            <v>22633187</v>
          </cell>
        </row>
        <row r="2073">
          <cell r="B2073">
            <v>2010</v>
          </cell>
          <cell r="E2073" t="str">
            <v>TN</v>
          </cell>
          <cell r="F2073">
            <v>11859</v>
          </cell>
          <cell r="G2073">
            <v>60544855</v>
          </cell>
          <cell r="H2073">
            <v>21863</v>
          </cell>
          <cell r="I2073">
            <v>68039597</v>
          </cell>
          <cell r="J2073">
            <v>33722</v>
          </cell>
          <cell r="K2073">
            <v>128584452</v>
          </cell>
        </row>
        <row r="2074">
          <cell r="B2074">
            <v>2010</v>
          </cell>
          <cell r="E2074" t="str">
            <v>TX</v>
          </cell>
          <cell r="F2074">
            <v>55920</v>
          </cell>
          <cell r="G2074">
            <v>366410204</v>
          </cell>
          <cell r="H2074">
            <v>115622</v>
          </cell>
          <cell r="I2074">
            <v>412542850</v>
          </cell>
          <cell r="J2074">
            <v>171542</v>
          </cell>
          <cell r="K2074">
            <v>778953054</v>
          </cell>
        </row>
        <row r="2075">
          <cell r="B2075">
            <v>2010</v>
          </cell>
          <cell r="E2075" t="str">
            <v>UT</v>
          </cell>
          <cell r="F2075">
            <v>8178</v>
          </cell>
          <cell r="G2075">
            <v>56422693</v>
          </cell>
          <cell r="H2075">
            <v>16116</v>
          </cell>
          <cell r="I2075">
            <v>54428733</v>
          </cell>
          <cell r="J2075">
            <v>24294</v>
          </cell>
          <cell r="K2075">
            <v>110851426</v>
          </cell>
        </row>
        <row r="2076">
          <cell r="B2076">
            <v>2010</v>
          </cell>
          <cell r="E2076" t="str">
            <v>VT</v>
          </cell>
          <cell r="F2076">
            <v>1738</v>
          </cell>
          <cell r="G2076">
            <v>11992876</v>
          </cell>
          <cell r="H2076">
            <v>3361</v>
          </cell>
          <cell r="I2076">
            <v>12864959</v>
          </cell>
          <cell r="J2076">
            <v>5099</v>
          </cell>
          <cell r="K2076">
            <v>24857835</v>
          </cell>
        </row>
        <row r="2077">
          <cell r="B2077">
            <v>2010</v>
          </cell>
          <cell r="E2077" t="str">
            <v>VA</v>
          </cell>
          <cell r="F2077">
            <v>19620</v>
          </cell>
          <cell r="G2077">
            <v>141026015</v>
          </cell>
          <cell r="H2077">
            <v>36836</v>
          </cell>
          <cell r="I2077">
            <v>128401937</v>
          </cell>
          <cell r="J2077">
            <v>56456</v>
          </cell>
          <cell r="K2077">
            <v>269427952</v>
          </cell>
        </row>
        <row r="2078">
          <cell r="B2078">
            <v>2010</v>
          </cell>
          <cell r="E2078" t="str">
            <v>WA</v>
          </cell>
          <cell r="F2078">
            <v>16280</v>
          </cell>
          <cell r="G2078">
            <v>115617662</v>
          </cell>
          <cell r="H2078">
            <v>39190</v>
          </cell>
          <cell r="I2078">
            <v>143159898</v>
          </cell>
          <cell r="J2078">
            <v>55470</v>
          </cell>
          <cell r="K2078">
            <v>258777560</v>
          </cell>
        </row>
        <row r="2079">
          <cell r="B2079">
            <v>2010</v>
          </cell>
          <cell r="E2079" t="str">
            <v>WV</v>
          </cell>
          <cell r="F2079">
            <v>4684</v>
          </cell>
          <cell r="G2079">
            <v>27954374</v>
          </cell>
          <cell r="H2079">
            <v>8656</v>
          </cell>
          <cell r="I2079">
            <v>29297146</v>
          </cell>
          <cell r="J2079">
            <v>13340</v>
          </cell>
          <cell r="K2079">
            <v>57251520</v>
          </cell>
        </row>
        <row r="2080">
          <cell r="B2080">
            <v>2010</v>
          </cell>
          <cell r="E2080" t="str">
            <v>WI</v>
          </cell>
          <cell r="F2080">
            <v>17671</v>
          </cell>
          <cell r="G2080">
            <v>105046916</v>
          </cell>
          <cell r="H2080">
            <v>31675</v>
          </cell>
          <cell r="I2080">
            <v>126941965</v>
          </cell>
          <cell r="J2080">
            <v>49346</v>
          </cell>
          <cell r="K2080">
            <v>231988881</v>
          </cell>
        </row>
        <row r="2081">
          <cell r="B2081">
            <v>2010</v>
          </cell>
          <cell r="E2081" t="str">
            <v>WY</v>
          </cell>
          <cell r="F2081">
            <v>1984</v>
          </cell>
          <cell r="G2081">
            <v>10939627</v>
          </cell>
          <cell r="H2081">
            <v>3841</v>
          </cell>
          <cell r="I2081">
            <v>12451300</v>
          </cell>
          <cell r="J2081">
            <v>5825</v>
          </cell>
          <cell r="K2081">
            <v>23390927</v>
          </cell>
        </row>
        <row r="2082">
          <cell r="B2082">
            <v>2011</v>
          </cell>
          <cell r="E2082" t="str">
            <v>US</v>
          </cell>
          <cell r="F2082">
            <v>696114</v>
          </cell>
          <cell r="G2082">
            <v>4586589282</v>
          </cell>
          <cell r="H2082">
            <v>1362397</v>
          </cell>
          <cell r="I2082">
            <v>5268896349</v>
          </cell>
          <cell r="J2082">
            <v>2058511</v>
          </cell>
          <cell r="K2082">
            <v>9855485631</v>
          </cell>
        </row>
        <row r="2083">
          <cell r="B2083">
            <v>2011</v>
          </cell>
          <cell r="E2083" t="str">
            <v>AL</v>
          </cell>
          <cell r="F2083">
            <v>12085</v>
          </cell>
          <cell r="G2083">
            <v>78970330</v>
          </cell>
          <cell r="H2083">
            <v>26326</v>
          </cell>
          <cell r="I2083">
            <v>91820967</v>
          </cell>
          <cell r="J2083">
            <v>38411</v>
          </cell>
          <cell r="K2083">
            <v>170791297</v>
          </cell>
        </row>
        <row r="2084">
          <cell r="B2084">
            <v>2011</v>
          </cell>
          <cell r="E2084" t="str">
            <v>AK</v>
          </cell>
          <cell r="F2084">
            <v>1663</v>
          </cell>
          <cell r="G2084">
            <v>12292628</v>
          </cell>
          <cell r="H2084">
            <v>3841</v>
          </cell>
          <cell r="I2084">
            <v>18082371</v>
          </cell>
          <cell r="J2084">
            <v>5504</v>
          </cell>
          <cell r="K2084">
            <v>30374999</v>
          </cell>
        </row>
        <row r="2085">
          <cell r="B2085">
            <v>2011</v>
          </cell>
          <cell r="E2085" t="str">
            <v>AZ</v>
          </cell>
          <cell r="F2085">
            <v>14472</v>
          </cell>
          <cell r="G2085">
            <v>91603438</v>
          </cell>
          <cell r="H2085">
            <v>28921</v>
          </cell>
          <cell r="I2085">
            <v>113960137</v>
          </cell>
          <cell r="J2085">
            <v>43393</v>
          </cell>
          <cell r="K2085">
            <v>205563575</v>
          </cell>
        </row>
        <row r="2086">
          <cell r="B2086">
            <v>2011</v>
          </cell>
          <cell r="E2086" t="str">
            <v>AR</v>
          </cell>
          <cell r="F2086">
            <v>8106</v>
          </cell>
          <cell r="G2086">
            <v>52214677</v>
          </cell>
          <cell r="H2086">
            <v>17182</v>
          </cell>
          <cell r="I2086">
            <v>55134819</v>
          </cell>
          <cell r="J2086">
            <v>25288</v>
          </cell>
          <cell r="K2086">
            <v>107349496</v>
          </cell>
        </row>
        <row r="2087">
          <cell r="B2087">
            <v>2011</v>
          </cell>
          <cell r="E2087" t="str">
            <v>CA</v>
          </cell>
          <cell r="F2087">
            <v>64313</v>
          </cell>
          <cell r="G2087">
            <v>524699819</v>
          </cell>
          <cell r="H2087">
            <v>164860</v>
          </cell>
          <cell r="I2087">
            <v>842251008</v>
          </cell>
          <cell r="J2087">
            <v>229173</v>
          </cell>
          <cell r="K2087">
            <v>1366950827</v>
          </cell>
        </row>
        <row r="2088">
          <cell r="B2088">
            <v>2011</v>
          </cell>
          <cell r="E2088" t="str">
            <v>CO</v>
          </cell>
          <cell r="F2088">
            <v>15228</v>
          </cell>
          <cell r="G2088">
            <v>99107588</v>
          </cell>
          <cell r="H2088">
            <v>23586</v>
          </cell>
          <cell r="I2088">
            <v>100826914</v>
          </cell>
          <cell r="J2088">
            <v>38814</v>
          </cell>
          <cell r="K2088">
            <v>199934502</v>
          </cell>
        </row>
        <row r="2089">
          <cell r="B2089">
            <v>2011</v>
          </cell>
          <cell r="E2089" t="str">
            <v>CT</v>
          </cell>
          <cell r="F2089">
            <v>6787</v>
          </cell>
          <cell r="G2089">
            <v>46884885</v>
          </cell>
          <cell r="H2089">
            <v>11450</v>
          </cell>
          <cell r="I2089">
            <v>54618833</v>
          </cell>
          <cell r="J2089">
            <v>18237</v>
          </cell>
          <cell r="K2089">
            <v>101503718</v>
          </cell>
        </row>
        <row r="2090">
          <cell r="B2090">
            <v>2011</v>
          </cell>
          <cell r="E2090" t="str">
            <v>DE</v>
          </cell>
          <cell r="F2090">
            <v>2756</v>
          </cell>
          <cell r="G2090">
            <v>17631335</v>
          </cell>
          <cell r="H2090">
            <v>5368</v>
          </cell>
          <cell r="I2090">
            <v>21541047</v>
          </cell>
          <cell r="J2090">
            <v>8124</v>
          </cell>
          <cell r="K2090">
            <v>39172382</v>
          </cell>
        </row>
        <row r="2091">
          <cell r="B2091">
            <v>2011</v>
          </cell>
          <cell r="E2091" t="str">
            <v>DC</v>
          </cell>
          <cell r="F2091">
            <v>365</v>
          </cell>
          <cell r="G2091">
            <v>2116328</v>
          </cell>
          <cell r="H2091">
            <v>653</v>
          </cell>
          <cell r="I2091">
            <v>3465184</v>
          </cell>
          <cell r="J2091">
            <v>1018</v>
          </cell>
          <cell r="K2091">
            <v>5581512</v>
          </cell>
        </row>
        <row r="2092">
          <cell r="B2092">
            <v>2011</v>
          </cell>
          <cell r="E2092" t="str">
            <v>FL</v>
          </cell>
          <cell r="F2092">
            <v>32015</v>
          </cell>
          <cell r="G2092">
            <v>206674756</v>
          </cell>
          <cell r="H2092">
            <v>55025</v>
          </cell>
          <cell r="I2092">
            <v>191753584</v>
          </cell>
          <cell r="J2092">
            <v>87040</v>
          </cell>
          <cell r="K2092">
            <v>398428340</v>
          </cell>
        </row>
        <row r="2093">
          <cell r="B2093">
            <v>2011</v>
          </cell>
          <cell r="E2093" t="str">
            <v>GA</v>
          </cell>
          <cell r="F2093">
            <v>18754</v>
          </cell>
          <cell r="G2093">
            <v>114451324</v>
          </cell>
          <cell r="H2093">
            <v>36575</v>
          </cell>
          <cell r="I2093">
            <v>139865625</v>
          </cell>
          <cell r="J2093">
            <v>55329</v>
          </cell>
          <cell r="K2093">
            <v>254316949</v>
          </cell>
        </row>
        <row r="2094">
          <cell r="B2094">
            <v>2011</v>
          </cell>
          <cell r="E2094" t="str">
            <v>HI</v>
          </cell>
          <cell r="F2094">
            <v>3859</v>
          </cell>
          <cell r="G2094">
            <v>25080330</v>
          </cell>
          <cell r="H2094">
            <v>6106</v>
          </cell>
          <cell r="I2094">
            <v>22041186</v>
          </cell>
          <cell r="J2094">
            <v>9965</v>
          </cell>
          <cell r="K2094">
            <v>47121516</v>
          </cell>
        </row>
        <row r="2095">
          <cell r="B2095">
            <v>2011</v>
          </cell>
          <cell r="E2095" t="str">
            <v>ID</v>
          </cell>
          <cell r="F2095">
            <v>3511</v>
          </cell>
          <cell r="G2095">
            <v>19059240</v>
          </cell>
          <cell r="H2095">
            <v>6695</v>
          </cell>
          <cell r="I2095">
            <v>20724776</v>
          </cell>
          <cell r="J2095">
            <v>10206</v>
          </cell>
          <cell r="K2095">
            <v>39784016</v>
          </cell>
        </row>
        <row r="2096">
          <cell r="B2096">
            <v>2011</v>
          </cell>
          <cell r="E2096" t="str">
            <v>IL</v>
          </cell>
          <cell r="F2096">
            <v>31718</v>
          </cell>
          <cell r="G2096">
            <v>179230811</v>
          </cell>
          <cell r="H2096">
            <v>54646</v>
          </cell>
          <cell r="I2096">
            <v>209063211</v>
          </cell>
          <cell r="J2096">
            <v>86364</v>
          </cell>
          <cell r="K2096">
            <v>388294022</v>
          </cell>
        </row>
        <row r="2097">
          <cell r="B2097">
            <v>2011</v>
          </cell>
          <cell r="E2097" t="str">
            <v>IN</v>
          </cell>
          <cell r="F2097">
            <v>24079</v>
          </cell>
          <cell r="G2097">
            <v>121120942</v>
          </cell>
          <cell r="H2097">
            <v>34048</v>
          </cell>
          <cell r="I2097">
            <v>112686866</v>
          </cell>
          <cell r="J2097">
            <v>58127</v>
          </cell>
          <cell r="K2097">
            <v>233807808</v>
          </cell>
        </row>
        <row r="2098">
          <cell r="B2098">
            <v>2011</v>
          </cell>
          <cell r="E2098" t="str">
            <v>IA</v>
          </cell>
          <cell r="F2098">
            <v>9691</v>
          </cell>
          <cell r="G2098">
            <v>67094494</v>
          </cell>
          <cell r="H2098">
            <v>20041</v>
          </cell>
          <cell r="I2098">
            <v>83788302</v>
          </cell>
          <cell r="J2098">
            <v>29732</v>
          </cell>
          <cell r="K2098">
            <v>150882796</v>
          </cell>
        </row>
        <row r="2099">
          <cell r="B2099">
            <v>2011</v>
          </cell>
          <cell r="E2099" t="str">
            <v>KS</v>
          </cell>
          <cell r="F2099">
            <v>9740</v>
          </cell>
          <cell r="G2099">
            <v>61136769</v>
          </cell>
          <cell r="H2099">
            <v>19363</v>
          </cell>
          <cell r="I2099">
            <v>64550799</v>
          </cell>
          <cell r="J2099">
            <v>29103</v>
          </cell>
          <cell r="K2099">
            <v>125687568</v>
          </cell>
        </row>
        <row r="2100">
          <cell r="B2100">
            <v>2011</v>
          </cell>
          <cell r="E2100" t="str">
            <v>KY</v>
          </cell>
          <cell r="F2100">
            <v>12475</v>
          </cell>
          <cell r="G2100">
            <v>74710774</v>
          </cell>
          <cell r="H2100">
            <v>25305</v>
          </cell>
          <cell r="I2100">
            <v>81068021</v>
          </cell>
          <cell r="J2100">
            <v>37780</v>
          </cell>
          <cell r="K2100">
            <v>155778795</v>
          </cell>
        </row>
        <row r="2101">
          <cell r="B2101">
            <v>2011</v>
          </cell>
          <cell r="E2101" t="str">
            <v>LA</v>
          </cell>
          <cell r="F2101">
            <v>10270</v>
          </cell>
          <cell r="G2101">
            <v>65133933</v>
          </cell>
          <cell r="H2101">
            <v>19185</v>
          </cell>
          <cell r="I2101">
            <v>62296521</v>
          </cell>
          <cell r="J2101">
            <v>29455</v>
          </cell>
          <cell r="K2101">
            <v>127430454</v>
          </cell>
        </row>
        <row r="2102">
          <cell r="B2102">
            <v>2011</v>
          </cell>
          <cell r="E2102" t="str">
            <v>ME</v>
          </cell>
          <cell r="F2102">
            <v>2504</v>
          </cell>
          <cell r="G2102">
            <v>13683607</v>
          </cell>
          <cell r="H2102">
            <v>4852</v>
          </cell>
          <cell r="I2102">
            <v>15819082</v>
          </cell>
          <cell r="J2102">
            <v>7356</v>
          </cell>
          <cell r="K2102">
            <v>29502689</v>
          </cell>
        </row>
        <row r="2103">
          <cell r="B2103">
            <v>2011</v>
          </cell>
          <cell r="E2103" t="str">
            <v>MD</v>
          </cell>
          <cell r="F2103">
            <v>15646</v>
          </cell>
          <cell r="G2103">
            <v>104021227</v>
          </cell>
          <cell r="H2103">
            <v>24901</v>
          </cell>
          <cell r="I2103">
            <v>102499678</v>
          </cell>
          <cell r="J2103">
            <v>40547</v>
          </cell>
          <cell r="K2103">
            <v>206520905</v>
          </cell>
        </row>
        <row r="2104">
          <cell r="B2104">
            <v>2011</v>
          </cell>
          <cell r="E2104" t="str">
            <v>MA</v>
          </cell>
          <cell r="F2104">
            <v>10448</v>
          </cell>
          <cell r="G2104">
            <v>61145265</v>
          </cell>
          <cell r="H2104">
            <v>20823</v>
          </cell>
          <cell r="I2104">
            <v>88263258</v>
          </cell>
          <cell r="J2104">
            <v>31271</v>
          </cell>
          <cell r="K2104">
            <v>149408523</v>
          </cell>
        </row>
        <row r="2105">
          <cell r="B2105">
            <v>2011</v>
          </cell>
          <cell r="E2105" t="str">
            <v>MI</v>
          </cell>
          <cell r="F2105">
            <v>29277</v>
          </cell>
          <cell r="G2105">
            <v>212084179</v>
          </cell>
          <cell r="H2105">
            <v>62207</v>
          </cell>
          <cell r="I2105">
            <v>241457903</v>
          </cell>
          <cell r="J2105">
            <v>91484</v>
          </cell>
          <cell r="K2105">
            <v>453542082</v>
          </cell>
        </row>
        <row r="2106">
          <cell r="B2106">
            <v>2011</v>
          </cell>
          <cell r="E2106" t="str">
            <v>MN</v>
          </cell>
          <cell r="F2106">
            <v>14880</v>
          </cell>
          <cell r="G2106">
            <v>92388632</v>
          </cell>
          <cell r="H2106">
            <v>22071</v>
          </cell>
          <cell r="I2106">
            <v>113469901</v>
          </cell>
          <cell r="J2106">
            <v>36951</v>
          </cell>
          <cell r="K2106">
            <v>205858533</v>
          </cell>
        </row>
        <row r="2107">
          <cell r="B2107">
            <v>2011</v>
          </cell>
          <cell r="E2107" t="str">
            <v>MS</v>
          </cell>
          <cell r="F2107">
            <v>9072</v>
          </cell>
          <cell r="G2107">
            <v>50210488</v>
          </cell>
          <cell r="H2107">
            <v>15524</v>
          </cell>
          <cell r="I2107">
            <v>53326432</v>
          </cell>
          <cell r="J2107">
            <v>24596</v>
          </cell>
          <cell r="K2107">
            <v>103536920</v>
          </cell>
        </row>
        <row r="2108">
          <cell r="B2108">
            <v>2011</v>
          </cell>
          <cell r="E2108" t="str">
            <v>MO</v>
          </cell>
          <cell r="F2108">
            <v>13857</v>
          </cell>
          <cell r="G2108">
            <v>75986451</v>
          </cell>
          <cell r="H2108">
            <v>22909</v>
          </cell>
          <cell r="I2108">
            <v>72087965</v>
          </cell>
          <cell r="J2108">
            <v>36766</v>
          </cell>
          <cell r="K2108">
            <v>148074416</v>
          </cell>
        </row>
        <row r="2109">
          <cell r="B2109">
            <v>2011</v>
          </cell>
          <cell r="E2109" t="str">
            <v>MT</v>
          </cell>
          <cell r="F2109">
            <v>2012</v>
          </cell>
          <cell r="G2109">
            <v>11376805</v>
          </cell>
          <cell r="H2109">
            <v>5674</v>
          </cell>
          <cell r="I2109">
            <v>17926675</v>
          </cell>
          <cell r="J2109">
            <v>7686</v>
          </cell>
          <cell r="K2109">
            <v>29303480</v>
          </cell>
        </row>
        <row r="2110">
          <cell r="B2110">
            <v>2011</v>
          </cell>
          <cell r="E2110" t="str">
            <v>NE</v>
          </cell>
          <cell r="F2110">
            <v>4806</v>
          </cell>
          <cell r="G2110">
            <v>27982533</v>
          </cell>
          <cell r="H2110">
            <v>11035</v>
          </cell>
          <cell r="I2110">
            <v>35882384</v>
          </cell>
          <cell r="J2110">
            <v>15841</v>
          </cell>
          <cell r="K2110">
            <v>63864917</v>
          </cell>
        </row>
        <row r="2111">
          <cell r="B2111">
            <v>2011</v>
          </cell>
          <cell r="E2111" t="str">
            <v>NV</v>
          </cell>
          <cell r="F2111">
            <v>2876</v>
          </cell>
          <cell r="G2111">
            <v>21286775</v>
          </cell>
          <cell r="H2111">
            <v>7034</v>
          </cell>
          <cell r="I2111">
            <v>27892112</v>
          </cell>
          <cell r="J2111">
            <v>9910</v>
          </cell>
          <cell r="K2111">
            <v>49178887</v>
          </cell>
        </row>
        <row r="2112">
          <cell r="B2112">
            <v>2011</v>
          </cell>
          <cell r="E2112" t="str">
            <v>NH</v>
          </cell>
          <cell r="F2112">
            <v>2438</v>
          </cell>
          <cell r="G2112">
            <v>16467757</v>
          </cell>
          <cell r="H2112">
            <v>4460</v>
          </cell>
          <cell r="I2112">
            <v>17150465</v>
          </cell>
          <cell r="J2112">
            <v>6898</v>
          </cell>
          <cell r="K2112">
            <v>33618222</v>
          </cell>
        </row>
        <row r="2113">
          <cell r="B2113">
            <v>2011</v>
          </cell>
          <cell r="E2113" t="str">
            <v>NJ</v>
          </cell>
          <cell r="F2113">
            <v>14265</v>
          </cell>
          <cell r="G2113">
            <v>129813947</v>
          </cell>
          <cell r="H2113">
            <v>30463</v>
          </cell>
          <cell r="I2113">
            <v>141709723</v>
          </cell>
          <cell r="J2113">
            <v>44728</v>
          </cell>
          <cell r="K2113">
            <v>271523670</v>
          </cell>
        </row>
        <row r="2114">
          <cell r="B2114">
            <v>2011</v>
          </cell>
          <cell r="E2114" t="str">
            <v>NM</v>
          </cell>
          <cell r="F2114">
            <v>5535</v>
          </cell>
          <cell r="G2114">
            <v>26748083</v>
          </cell>
          <cell r="H2114">
            <v>16904</v>
          </cell>
          <cell r="I2114">
            <v>56594729</v>
          </cell>
          <cell r="J2114">
            <v>22439</v>
          </cell>
          <cell r="K2114">
            <v>83342812</v>
          </cell>
        </row>
        <row r="2115">
          <cell r="B2115">
            <v>2011</v>
          </cell>
          <cell r="E2115" t="str">
            <v>NY</v>
          </cell>
          <cell r="F2115">
            <v>28767</v>
          </cell>
          <cell r="G2115">
            <v>203823235</v>
          </cell>
          <cell r="H2115">
            <v>46157</v>
          </cell>
          <cell r="I2115">
            <v>192494459</v>
          </cell>
          <cell r="J2115">
            <v>74924</v>
          </cell>
          <cell r="K2115">
            <v>396317694</v>
          </cell>
        </row>
        <row r="2116">
          <cell r="B2116">
            <v>2011</v>
          </cell>
          <cell r="E2116" t="str">
            <v>NC</v>
          </cell>
          <cell r="F2116">
            <v>32717</v>
          </cell>
          <cell r="G2116">
            <v>168459587</v>
          </cell>
          <cell r="H2116">
            <v>55428</v>
          </cell>
          <cell r="I2116">
            <v>169627250</v>
          </cell>
          <cell r="J2116">
            <v>88145</v>
          </cell>
          <cell r="K2116">
            <v>338086837</v>
          </cell>
        </row>
        <row r="2117">
          <cell r="B2117">
            <v>2011</v>
          </cell>
          <cell r="E2117" t="str">
            <v>ND</v>
          </cell>
          <cell r="F2117">
            <v>2900</v>
          </cell>
          <cell r="G2117">
            <v>17897752</v>
          </cell>
          <cell r="H2117">
            <v>6137</v>
          </cell>
          <cell r="I2117">
            <v>20830187</v>
          </cell>
          <cell r="J2117">
            <v>9037</v>
          </cell>
          <cell r="K2117">
            <v>38727939</v>
          </cell>
        </row>
        <row r="2118">
          <cell r="B2118">
            <v>2011</v>
          </cell>
          <cell r="E2118" t="str">
            <v>OH</v>
          </cell>
          <cell r="F2118">
            <v>23443</v>
          </cell>
          <cell r="G2118">
            <v>153827684</v>
          </cell>
          <cell r="H2118">
            <v>49772</v>
          </cell>
          <cell r="I2118">
            <v>186873129</v>
          </cell>
          <cell r="J2118">
            <v>73215</v>
          </cell>
          <cell r="K2118">
            <v>340700813</v>
          </cell>
        </row>
        <row r="2119">
          <cell r="B2119">
            <v>2011</v>
          </cell>
          <cell r="E2119" t="str">
            <v>OK</v>
          </cell>
          <cell r="F2119">
            <v>8713</v>
          </cell>
          <cell r="G2119">
            <v>53952916</v>
          </cell>
          <cell r="H2119">
            <v>21941</v>
          </cell>
          <cell r="I2119">
            <v>75407000</v>
          </cell>
          <cell r="J2119">
            <v>30654</v>
          </cell>
          <cell r="K2119">
            <v>129359916</v>
          </cell>
        </row>
        <row r="2120">
          <cell r="B2120">
            <v>2011</v>
          </cell>
          <cell r="E2120" t="str">
            <v>OR</v>
          </cell>
          <cell r="F2120">
            <v>14190</v>
          </cell>
          <cell r="G2120">
            <v>89117866</v>
          </cell>
          <cell r="H2120">
            <v>17778</v>
          </cell>
          <cell r="I2120">
            <v>62217642</v>
          </cell>
          <cell r="J2120">
            <v>31968</v>
          </cell>
          <cell r="K2120">
            <v>151335508</v>
          </cell>
        </row>
        <row r="2121">
          <cell r="B2121">
            <v>2011</v>
          </cell>
          <cell r="E2121" t="str">
            <v>PA</v>
          </cell>
          <cell r="F2121">
            <v>21272</v>
          </cell>
          <cell r="G2121">
            <v>170734456</v>
          </cell>
          <cell r="H2121">
            <v>43995</v>
          </cell>
          <cell r="I2121">
            <v>162334711</v>
          </cell>
          <cell r="J2121">
            <v>65267</v>
          </cell>
          <cell r="K2121">
            <v>333069167</v>
          </cell>
        </row>
        <row r="2122">
          <cell r="B2122">
            <v>2011</v>
          </cell>
          <cell r="E2122" t="str">
            <v>RI</v>
          </cell>
          <cell r="F2122">
            <v>2525</v>
          </cell>
          <cell r="G2122">
            <v>15511290</v>
          </cell>
          <cell r="H2122">
            <v>3171</v>
          </cell>
          <cell r="I2122">
            <v>12015470</v>
          </cell>
          <cell r="J2122">
            <v>5696</v>
          </cell>
          <cell r="K2122">
            <v>27526760</v>
          </cell>
        </row>
        <row r="2123">
          <cell r="B2123">
            <v>2011</v>
          </cell>
          <cell r="E2123" t="str">
            <v>SC</v>
          </cell>
          <cell r="F2123">
            <v>10753</v>
          </cell>
          <cell r="G2123">
            <v>62466197</v>
          </cell>
          <cell r="H2123">
            <v>18630</v>
          </cell>
          <cell r="I2123">
            <v>68191563</v>
          </cell>
          <cell r="J2123">
            <v>29383</v>
          </cell>
          <cell r="K2123">
            <v>130657760</v>
          </cell>
        </row>
        <row r="2124">
          <cell r="B2124">
            <v>2011</v>
          </cell>
          <cell r="E2124" t="str">
            <v>SD</v>
          </cell>
          <cell r="F2124">
            <v>2107</v>
          </cell>
          <cell r="G2124">
            <v>12254584</v>
          </cell>
          <cell r="H2124">
            <v>3911</v>
          </cell>
          <cell r="I2124">
            <v>11793652</v>
          </cell>
          <cell r="J2124">
            <v>6018</v>
          </cell>
          <cell r="K2124">
            <v>24048236</v>
          </cell>
        </row>
        <row r="2125">
          <cell r="B2125">
            <v>2011</v>
          </cell>
          <cell r="E2125" t="str">
            <v>TN</v>
          </cell>
          <cell r="F2125">
            <v>11984</v>
          </cell>
          <cell r="G2125">
            <v>62890941</v>
          </cell>
          <cell r="H2125">
            <v>22748</v>
          </cell>
          <cell r="I2125">
            <v>72683319</v>
          </cell>
          <cell r="J2125">
            <v>34732</v>
          </cell>
          <cell r="K2125">
            <v>135574260</v>
          </cell>
        </row>
        <row r="2126">
          <cell r="B2126">
            <v>2011</v>
          </cell>
          <cell r="E2126" t="str">
            <v>TX</v>
          </cell>
          <cell r="F2126">
            <v>55806</v>
          </cell>
          <cell r="G2126">
            <v>394605989</v>
          </cell>
          <cell r="H2126">
            <v>123233</v>
          </cell>
          <cell r="I2126">
            <v>446773428</v>
          </cell>
          <cell r="J2126">
            <v>179039</v>
          </cell>
          <cell r="K2126">
            <v>841379417</v>
          </cell>
        </row>
        <row r="2127">
          <cell r="B2127">
            <v>2011</v>
          </cell>
          <cell r="E2127" t="str">
            <v>UT</v>
          </cell>
          <cell r="F2127">
            <v>9540</v>
          </cell>
          <cell r="G2127">
            <v>63377862</v>
          </cell>
          <cell r="H2127">
            <v>16936</v>
          </cell>
          <cell r="I2127">
            <v>57708489</v>
          </cell>
          <cell r="J2127">
            <v>26476</v>
          </cell>
          <cell r="K2127">
            <v>121086351</v>
          </cell>
        </row>
        <row r="2128">
          <cell r="B2128">
            <v>2011</v>
          </cell>
          <cell r="E2128" t="str">
            <v>VT</v>
          </cell>
          <cell r="F2128">
            <v>1416</v>
          </cell>
          <cell r="G2128">
            <v>10881730</v>
          </cell>
          <cell r="H2128">
            <v>4081</v>
          </cell>
          <cell r="I2128">
            <v>16177116</v>
          </cell>
          <cell r="J2128">
            <v>5497</v>
          </cell>
          <cell r="K2128">
            <v>27058846</v>
          </cell>
        </row>
        <row r="2129">
          <cell r="B2129">
            <v>2011</v>
          </cell>
          <cell r="E2129" t="str">
            <v>VA</v>
          </cell>
          <cell r="F2129">
            <v>19586</v>
          </cell>
          <cell r="G2129">
            <v>141645637</v>
          </cell>
          <cell r="H2129">
            <v>37795</v>
          </cell>
          <cell r="I2129">
            <v>130571996</v>
          </cell>
          <cell r="J2129">
            <v>57381</v>
          </cell>
          <cell r="K2129">
            <v>272217633</v>
          </cell>
        </row>
        <row r="2130">
          <cell r="B2130">
            <v>2011</v>
          </cell>
          <cell r="E2130" t="str">
            <v>WA</v>
          </cell>
          <cell r="F2130">
            <v>16072</v>
          </cell>
          <cell r="G2130">
            <v>118684281</v>
          </cell>
          <cell r="H2130">
            <v>38570</v>
          </cell>
          <cell r="I2130">
            <v>142886532</v>
          </cell>
          <cell r="J2130">
            <v>54642</v>
          </cell>
          <cell r="K2130">
            <v>261570813</v>
          </cell>
        </row>
        <row r="2131">
          <cell r="B2131">
            <v>2011</v>
          </cell>
          <cell r="E2131" t="str">
            <v>WV</v>
          </cell>
          <cell r="F2131">
            <v>4719</v>
          </cell>
          <cell r="G2131">
            <v>29354624</v>
          </cell>
          <cell r="H2131">
            <v>8808</v>
          </cell>
          <cell r="I2131">
            <v>30376829</v>
          </cell>
          <cell r="J2131">
            <v>13527</v>
          </cell>
          <cell r="K2131">
            <v>59731453</v>
          </cell>
        </row>
        <row r="2132">
          <cell r="B2132">
            <v>2011</v>
          </cell>
          <cell r="E2132" t="str">
            <v>WI</v>
          </cell>
          <cell r="F2132">
            <v>18408</v>
          </cell>
          <cell r="G2132">
            <v>104785982</v>
          </cell>
          <cell r="H2132">
            <v>31985</v>
          </cell>
          <cell r="I2132">
            <v>125405307</v>
          </cell>
          <cell r="J2132">
            <v>50393</v>
          </cell>
          <cell r="K2132">
            <v>230191289</v>
          </cell>
        </row>
        <row r="2133">
          <cell r="B2133">
            <v>2011</v>
          </cell>
          <cell r="E2133" t="str">
            <v>WY</v>
          </cell>
          <cell r="F2133">
            <v>1693</v>
          </cell>
          <cell r="G2133">
            <v>9906519</v>
          </cell>
          <cell r="H2133">
            <v>3288</v>
          </cell>
          <cell r="I2133">
            <v>10907792</v>
          </cell>
          <cell r="J2133">
            <v>4981</v>
          </cell>
          <cell r="K2133">
            <v>20814311</v>
          </cell>
        </row>
        <row r="2134">
          <cell r="B2134">
            <v>2012</v>
          </cell>
          <cell r="E2134" t="str">
            <v>US</v>
          </cell>
          <cell r="F2134">
            <v>692385</v>
          </cell>
          <cell r="G2134">
            <v>4679126461</v>
          </cell>
          <cell r="H2134">
            <v>1357148</v>
          </cell>
          <cell r="I2134">
            <v>5440752020</v>
          </cell>
          <cell r="J2134">
            <v>2049533</v>
          </cell>
          <cell r="K2134">
            <v>10119878481</v>
          </cell>
        </row>
        <row r="2135">
          <cell r="B2135">
            <v>2012</v>
          </cell>
          <cell r="E2135" t="str">
            <v>AL</v>
          </cell>
          <cell r="F2135">
            <v>12235</v>
          </cell>
          <cell r="G2135">
            <v>80305072</v>
          </cell>
          <cell r="H2135">
            <v>25807</v>
          </cell>
          <cell r="I2135">
            <v>93439313</v>
          </cell>
          <cell r="J2135">
            <v>38042</v>
          </cell>
          <cell r="K2135">
            <v>173744385</v>
          </cell>
        </row>
        <row r="2136">
          <cell r="B2136">
            <v>2012</v>
          </cell>
          <cell r="E2136" t="str">
            <v>AK</v>
          </cell>
          <cell r="F2136">
            <v>1825</v>
          </cell>
          <cell r="G2136">
            <v>13091061</v>
          </cell>
          <cell r="H2136">
            <v>4188</v>
          </cell>
          <cell r="I2136">
            <v>18744800</v>
          </cell>
          <cell r="J2136">
            <v>6013</v>
          </cell>
          <cell r="K2136">
            <v>31835861</v>
          </cell>
        </row>
        <row r="2137">
          <cell r="B2137">
            <v>2012</v>
          </cell>
          <cell r="E2137" t="str">
            <v>AZ</v>
          </cell>
          <cell r="F2137">
            <v>13935</v>
          </cell>
          <cell r="G2137">
            <v>85099228</v>
          </cell>
          <cell r="H2137">
            <v>28976</v>
          </cell>
          <cell r="I2137">
            <v>117184982</v>
          </cell>
          <cell r="J2137">
            <v>42911</v>
          </cell>
          <cell r="K2137">
            <v>202284210</v>
          </cell>
        </row>
        <row r="2138">
          <cell r="B2138">
            <v>2012</v>
          </cell>
          <cell r="E2138" t="str">
            <v>AR</v>
          </cell>
          <cell r="F2138">
            <v>8559</v>
          </cell>
          <cell r="G2138">
            <v>53231679</v>
          </cell>
          <cell r="H2138">
            <v>17689</v>
          </cell>
          <cell r="I2138">
            <v>58771587</v>
          </cell>
          <cell r="J2138">
            <v>26248</v>
          </cell>
          <cell r="K2138">
            <v>112003266</v>
          </cell>
        </row>
        <row r="2139">
          <cell r="B2139">
            <v>2012</v>
          </cell>
          <cell r="E2139" t="str">
            <v>CA</v>
          </cell>
          <cell r="F2139">
            <v>63637</v>
          </cell>
          <cell r="G2139">
            <v>526517018</v>
          </cell>
          <cell r="H2139">
            <v>160908</v>
          </cell>
          <cell r="I2139">
            <v>865097661</v>
          </cell>
          <cell r="J2139">
            <v>224545</v>
          </cell>
          <cell r="K2139">
            <v>1391614679</v>
          </cell>
        </row>
        <row r="2140">
          <cell r="B2140">
            <v>2012</v>
          </cell>
          <cell r="E2140" t="str">
            <v>CO</v>
          </cell>
          <cell r="F2140">
            <v>16858</v>
          </cell>
          <cell r="G2140">
            <v>107598569</v>
          </cell>
          <cell r="H2140">
            <v>24131</v>
          </cell>
          <cell r="I2140">
            <v>100545902</v>
          </cell>
          <cell r="J2140">
            <v>40989</v>
          </cell>
          <cell r="K2140">
            <v>208144471</v>
          </cell>
        </row>
        <row r="2141">
          <cell r="B2141">
            <v>2012</v>
          </cell>
          <cell r="E2141" t="str">
            <v>CT</v>
          </cell>
          <cell r="F2141">
            <v>7234</v>
          </cell>
          <cell r="G2141">
            <v>50391297</v>
          </cell>
          <cell r="H2141">
            <v>11032</v>
          </cell>
          <cell r="I2141">
            <v>53649720</v>
          </cell>
          <cell r="J2141">
            <v>18266</v>
          </cell>
          <cell r="K2141">
            <v>104041017</v>
          </cell>
        </row>
        <row r="2142">
          <cell r="B2142">
            <v>2012</v>
          </cell>
          <cell r="E2142" t="str">
            <v>DE</v>
          </cell>
          <cell r="F2142">
            <v>2790</v>
          </cell>
          <cell r="G2142">
            <v>18470251</v>
          </cell>
          <cell r="H2142">
            <v>5647</v>
          </cell>
          <cell r="I2142">
            <v>22924844</v>
          </cell>
          <cell r="J2142">
            <v>8437</v>
          </cell>
          <cell r="K2142">
            <v>41395095</v>
          </cell>
        </row>
        <row r="2143">
          <cell r="B2143">
            <v>2012</v>
          </cell>
          <cell r="E2143" t="str">
            <v>DC</v>
          </cell>
          <cell r="F2143">
            <v>309</v>
          </cell>
          <cell r="G2143">
            <v>1847164</v>
          </cell>
          <cell r="H2143">
            <v>513</v>
          </cell>
          <cell r="I2143">
            <v>2686444</v>
          </cell>
          <cell r="J2143">
            <v>822</v>
          </cell>
          <cell r="K2143">
            <v>4533608</v>
          </cell>
        </row>
        <row r="2144">
          <cell r="B2144">
            <v>2012</v>
          </cell>
          <cell r="E2144" t="str">
            <v>FL</v>
          </cell>
          <cell r="F2144">
            <v>29806</v>
          </cell>
          <cell r="G2144">
            <v>211728267</v>
          </cell>
          <cell r="H2144">
            <v>59918</v>
          </cell>
          <cell r="I2144">
            <v>216377292</v>
          </cell>
          <cell r="J2144">
            <v>89724</v>
          </cell>
          <cell r="K2144">
            <v>428105559</v>
          </cell>
        </row>
        <row r="2145">
          <cell r="B2145">
            <v>2012</v>
          </cell>
          <cell r="E2145" t="str">
            <v>GA</v>
          </cell>
          <cell r="F2145">
            <v>18597</v>
          </cell>
          <cell r="G2145">
            <v>123479871</v>
          </cell>
          <cell r="H2145">
            <v>41843</v>
          </cell>
          <cell r="I2145">
            <v>156652444</v>
          </cell>
          <cell r="J2145">
            <v>60440</v>
          </cell>
          <cell r="K2145">
            <v>280132315</v>
          </cell>
        </row>
        <row r="2146">
          <cell r="B2146">
            <v>2012</v>
          </cell>
          <cell r="E2146" t="str">
            <v>HI</v>
          </cell>
          <cell r="F2146">
            <v>4339</v>
          </cell>
          <cell r="G2146">
            <v>26960854</v>
          </cell>
          <cell r="H2146">
            <v>6856</v>
          </cell>
          <cell r="I2146">
            <v>23135190</v>
          </cell>
          <cell r="J2146">
            <v>11195</v>
          </cell>
          <cell r="K2146">
            <v>50096044</v>
          </cell>
        </row>
        <row r="2147">
          <cell r="B2147">
            <v>2012</v>
          </cell>
          <cell r="E2147" t="str">
            <v>ID</v>
          </cell>
          <cell r="F2147">
            <v>3450</v>
          </cell>
          <cell r="G2147">
            <v>19090940</v>
          </cell>
          <cell r="H2147">
            <v>6687</v>
          </cell>
          <cell r="I2147">
            <v>22396052</v>
          </cell>
          <cell r="J2147">
            <v>10137</v>
          </cell>
          <cell r="K2147">
            <v>41486992</v>
          </cell>
        </row>
        <row r="2148">
          <cell r="B2148">
            <v>2012</v>
          </cell>
          <cell r="E2148" t="str">
            <v>IL</v>
          </cell>
          <cell r="F2148">
            <v>31626</v>
          </cell>
          <cell r="G2148">
            <v>184549756</v>
          </cell>
          <cell r="H2148">
            <v>55907</v>
          </cell>
          <cell r="I2148">
            <v>216598859</v>
          </cell>
          <cell r="J2148">
            <v>87533</v>
          </cell>
          <cell r="K2148">
            <v>401148615</v>
          </cell>
        </row>
        <row r="2149">
          <cell r="B2149">
            <v>2012</v>
          </cell>
          <cell r="E2149" t="str">
            <v>IN</v>
          </cell>
          <cell r="F2149">
            <v>24208</v>
          </cell>
          <cell r="G2149">
            <v>126452082</v>
          </cell>
          <cell r="H2149">
            <v>34168</v>
          </cell>
          <cell r="I2149">
            <v>113807413</v>
          </cell>
          <cell r="J2149">
            <v>58376</v>
          </cell>
          <cell r="K2149">
            <v>240259495</v>
          </cell>
        </row>
        <row r="2150">
          <cell r="B2150">
            <v>2012</v>
          </cell>
          <cell r="E2150" t="str">
            <v>IA</v>
          </cell>
          <cell r="F2150">
            <v>8745</v>
          </cell>
          <cell r="G2150">
            <v>62247344</v>
          </cell>
          <cell r="H2150">
            <v>19844</v>
          </cell>
          <cell r="I2150">
            <v>85993892</v>
          </cell>
          <cell r="J2150">
            <v>28589</v>
          </cell>
          <cell r="K2150">
            <v>148241236</v>
          </cell>
        </row>
        <row r="2151">
          <cell r="B2151">
            <v>2012</v>
          </cell>
          <cell r="E2151" t="str">
            <v>KS</v>
          </cell>
          <cell r="F2151">
            <v>10645</v>
          </cell>
          <cell r="G2151">
            <v>67716911</v>
          </cell>
          <cell r="H2151">
            <v>18199</v>
          </cell>
          <cell r="I2151">
            <v>64820812</v>
          </cell>
          <cell r="J2151">
            <v>28844</v>
          </cell>
          <cell r="K2151">
            <v>132537723</v>
          </cell>
        </row>
        <row r="2152">
          <cell r="B2152">
            <v>2012</v>
          </cell>
          <cell r="E2152" t="str">
            <v>KY</v>
          </cell>
          <cell r="F2152">
            <v>12657</v>
          </cell>
          <cell r="G2152">
            <v>78440477</v>
          </cell>
          <cell r="H2152">
            <v>26074</v>
          </cell>
          <cell r="I2152">
            <v>83432135</v>
          </cell>
          <cell r="J2152">
            <v>38731</v>
          </cell>
          <cell r="K2152">
            <v>161872612</v>
          </cell>
        </row>
        <row r="2153">
          <cell r="B2153">
            <v>2012</v>
          </cell>
          <cell r="E2153" t="str">
            <v>LA</v>
          </cell>
          <cell r="F2153">
            <v>9344</v>
          </cell>
          <cell r="G2153">
            <v>60284176</v>
          </cell>
          <cell r="H2153">
            <v>17567</v>
          </cell>
          <cell r="I2153">
            <v>62096150</v>
          </cell>
          <cell r="J2153">
            <v>26911</v>
          </cell>
          <cell r="K2153">
            <v>122380326</v>
          </cell>
        </row>
        <row r="2154">
          <cell r="B2154">
            <v>2012</v>
          </cell>
          <cell r="E2154" t="str">
            <v>ME</v>
          </cell>
          <cell r="F2154">
            <v>2475</v>
          </cell>
          <cell r="G2154">
            <v>13666383</v>
          </cell>
          <cell r="H2154">
            <v>4942</v>
          </cell>
          <cell r="I2154">
            <v>16521857</v>
          </cell>
          <cell r="J2154">
            <v>7417</v>
          </cell>
          <cell r="K2154">
            <v>30188240</v>
          </cell>
        </row>
        <row r="2155">
          <cell r="B2155">
            <v>2012</v>
          </cell>
          <cell r="E2155" t="str">
            <v>MD</v>
          </cell>
          <cell r="F2155">
            <v>15888</v>
          </cell>
          <cell r="G2155">
            <v>105839109</v>
          </cell>
          <cell r="H2155">
            <v>24529</v>
          </cell>
          <cell r="I2155">
            <v>102897127</v>
          </cell>
          <cell r="J2155">
            <v>40417</v>
          </cell>
          <cell r="K2155">
            <v>208736236</v>
          </cell>
        </row>
        <row r="2156">
          <cell r="B2156">
            <v>2012</v>
          </cell>
          <cell r="E2156" t="str">
            <v>MA</v>
          </cell>
          <cell r="F2156">
            <v>10829</v>
          </cell>
          <cell r="G2156">
            <v>63380407</v>
          </cell>
          <cell r="H2156">
            <v>20058</v>
          </cell>
          <cell r="I2156">
            <v>88180531</v>
          </cell>
          <cell r="J2156">
            <v>30887</v>
          </cell>
          <cell r="K2156">
            <v>151560938</v>
          </cell>
        </row>
        <row r="2157">
          <cell r="B2157">
            <v>2012</v>
          </cell>
          <cell r="E2157" t="str">
            <v>MI</v>
          </cell>
          <cell r="F2157">
            <v>30423</v>
          </cell>
          <cell r="G2157">
            <v>220231147</v>
          </cell>
          <cell r="H2157">
            <v>61647</v>
          </cell>
          <cell r="I2157">
            <v>235635182</v>
          </cell>
          <cell r="J2157">
            <v>92070</v>
          </cell>
          <cell r="K2157">
            <v>455866329</v>
          </cell>
        </row>
        <row r="2158">
          <cell r="B2158">
            <v>2012</v>
          </cell>
          <cell r="E2158" t="str">
            <v>MN</v>
          </cell>
          <cell r="F2158">
            <v>14760</v>
          </cell>
          <cell r="G2158">
            <v>92984721</v>
          </cell>
          <cell r="H2158">
            <v>21564</v>
          </cell>
          <cell r="I2158">
            <v>108084643</v>
          </cell>
          <cell r="J2158">
            <v>36324</v>
          </cell>
          <cell r="K2158">
            <v>201069364</v>
          </cell>
        </row>
        <row r="2159">
          <cell r="B2159">
            <v>2012</v>
          </cell>
          <cell r="E2159" t="str">
            <v>MS</v>
          </cell>
          <cell r="F2159">
            <v>7678</v>
          </cell>
          <cell r="G2159">
            <v>41330124</v>
          </cell>
          <cell r="H2159">
            <v>18772</v>
          </cell>
          <cell r="I2159">
            <v>68032855</v>
          </cell>
          <cell r="J2159">
            <v>26450</v>
          </cell>
          <cell r="K2159">
            <v>109362979</v>
          </cell>
        </row>
        <row r="2160">
          <cell r="B2160">
            <v>2012</v>
          </cell>
          <cell r="E2160" t="str">
            <v>MO</v>
          </cell>
          <cell r="F2160">
            <v>13366</v>
          </cell>
          <cell r="G2160">
            <v>73523489</v>
          </cell>
          <cell r="H2160">
            <v>21617</v>
          </cell>
          <cell r="I2160">
            <v>74087676</v>
          </cell>
          <cell r="J2160">
            <v>34983</v>
          </cell>
          <cell r="K2160">
            <v>147611165</v>
          </cell>
        </row>
        <row r="2161">
          <cell r="B2161">
            <v>2012</v>
          </cell>
          <cell r="E2161" t="str">
            <v>MT</v>
          </cell>
          <cell r="F2161">
            <v>2060</v>
          </cell>
          <cell r="G2161">
            <v>12118204</v>
          </cell>
          <cell r="H2161">
            <v>5636</v>
          </cell>
          <cell r="I2161">
            <v>18392186</v>
          </cell>
          <cell r="J2161">
            <v>7696</v>
          </cell>
          <cell r="K2161">
            <v>30510390</v>
          </cell>
        </row>
        <row r="2162">
          <cell r="B2162">
            <v>2012</v>
          </cell>
          <cell r="E2162" t="str">
            <v>NE</v>
          </cell>
          <cell r="F2162">
            <v>4579</v>
          </cell>
          <cell r="G2162">
            <v>28407698</v>
          </cell>
          <cell r="H2162">
            <v>11247</v>
          </cell>
          <cell r="I2162">
            <v>35656814</v>
          </cell>
          <cell r="J2162">
            <v>15826</v>
          </cell>
          <cell r="K2162">
            <v>64064512</v>
          </cell>
        </row>
        <row r="2163">
          <cell r="B2163">
            <v>2012</v>
          </cell>
          <cell r="E2163" t="str">
            <v>NV</v>
          </cell>
          <cell r="F2163">
            <v>3139</v>
          </cell>
          <cell r="G2163">
            <v>21977458</v>
          </cell>
          <cell r="H2163">
            <v>6260</v>
          </cell>
          <cell r="I2163">
            <v>27983745</v>
          </cell>
          <cell r="J2163">
            <v>9399</v>
          </cell>
          <cell r="K2163">
            <v>49961203</v>
          </cell>
        </row>
        <row r="2164">
          <cell r="B2164">
            <v>2012</v>
          </cell>
          <cell r="E2164" t="str">
            <v>NH</v>
          </cell>
          <cell r="F2164">
            <v>2334</v>
          </cell>
          <cell r="G2164">
            <v>15780254</v>
          </cell>
          <cell r="H2164">
            <v>4399</v>
          </cell>
          <cell r="I2164">
            <v>17176865</v>
          </cell>
          <cell r="J2164">
            <v>6733</v>
          </cell>
          <cell r="K2164">
            <v>32957119</v>
          </cell>
        </row>
        <row r="2165">
          <cell r="B2165">
            <v>2012</v>
          </cell>
          <cell r="E2165" t="str">
            <v>NJ</v>
          </cell>
          <cell r="F2165">
            <v>14222</v>
          </cell>
          <cell r="G2165">
            <v>121721926</v>
          </cell>
          <cell r="H2165">
            <v>31735</v>
          </cell>
          <cell r="I2165">
            <v>148120935</v>
          </cell>
          <cell r="J2165">
            <v>45957</v>
          </cell>
          <cell r="K2165">
            <v>269842861</v>
          </cell>
        </row>
        <row r="2166">
          <cell r="B2166">
            <v>2012</v>
          </cell>
          <cell r="E2166" t="str">
            <v>NM</v>
          </cell>
          <cell r="F2166">
            <v>5884</v>
          </cell>
          <cell r="G2166">
            <v>42806011</v>
          </cell>
          <cell r="H2166">
            <v>15005</v>
          </cell>
          <cell r="I2166">
            <v>59500365</v>
          </cell>
          <cell r="J2166">
            <v>20889</v>
          </cell>
          <cell r="K2166">
            <v>102306376</v>
          </cell>
        </row>
        <row r="2167">
          <cell r="B2167">
            <v>2012</v>
          </cell>
          <cell r="E2167" t="str">
            <v>NY</v>
          </cell>
          <cell r="F2167">
            <v>29819</v>
          </cell>
          <cell r="G2167">
            <v>216360286</v>
          </cell>
          <cell r="H2167">
            <v>47365</v>
          </cell>
          <cell r="I2167">
            <v>202279856</v>
          </cell>
          <cell r="J2167">
            <v>77184</v>
          </cell>
          <cell r="K2167">
            <v>418640142</v>
          </cell>
        </row>
        <row r="2168">
          <cell r="B2168">
            <v>2012</v>
          </cell>
          <cell r="E2168" t="str">
            <v>NC</v>
          </cell>
          <cell r="F2168">
            <v>32991</v>
          </cell>
          <cell r="G2168">
            <v>193343521</v>
          </cell>
          <cell r="H2168">
            <v>52853</v>
          </cell>
          <cell r="I2168">
            <v>192867827</v>
          </cell>
          <cell r="J2168">
            <v>85844</v>
          </cell>
          <cell r="K2168">
            <v>386211348</v>
          </cell>
        </row>
        <row r="2169">
          <cell r="B2169">
            <v>2012</v>
          </cell>
          <cell r="E2169" t="str">
            <v>ND</v>
          </cell>
          <cell r="F2169">
            <v>3227</v>
          </cell>
          <cell r="G2169">
            <v>18764664</v>
          </cell>
          <cell r="H2169">
            <v>6371</v>
          </cell>
          <cell r="I2169">
            <v>21338049</v>
          </cell>
          <cell r="J2169">
            <v>9598</v>
          </cell>
          <cell r="K2169">
            <v>40102713</v>
          </cell>
        </row>
        <row r="2170">
          <cell r="B2170">
            <v>2012</v>
          </cell>
          <cell r="E2170" t="str">
            <v>OH</v>
          </cell>
          <cell r="F2170">
            <v>24058</v>
          </cell>
          <cell r="G2170">
            <v>159877584</v>
          </cell>
          <cell r="H2170">
            <v>50424</v>
          </cell>
          <cell r="I2170">
            <v>189384252</v>
          </cell>
          <cell r="J2170">
            <v>74482</v>
          </cell>
          <cell r="K2170">
            <v>349261836</v>
          </cell>
        </row>
        <row r="2171">
          <cell r="B2171">
            <v>2012</v>
          </cell>
          <cell r="E2171" t="str">
            <v>OK</v>
          </cell>
          <cell r="F2171">
            <v>8285</v>
          </cell>
          <cell r="G2171">
            <v>51859765</v>
          </cell>
          <cell r="H2171">
            <v>20880</v>
          </cell>
          <cell r="I2171">
            <v>69070541</v>
          </cell>
          <cell r="J2171">
            <v>29165</v>
          </cell>
          <cell r="K2171">
            <v>120930306</v>
          </cell>
        </row>
        <row r="2172">
          <cell r="B2172">
            <v>2012</v>
          </cell>
          <cell r="E2172" t="str">
            <v>OR</v>
          </cell>
          <cell r="F2172">
            <v>15772</v>
          </cell>
          <cell r="G2172">
            <v>111441966</v>
          </cell>
          <cell r="H2172">
            <v>16280</v>
          </cell>
          <cell r="I2172">
            <v>56430587</v>
          </cell>
          <cell r="J2172">
            <v>32052</v>
          </cell>
          <cell r="K2172">
            <v>167872553</v>
          </cell>
        </row>
        <row r="2173">
          <cell r="B2173">
            <v>2012</v>
          </cell>
          <cell r="E2173" t="str">
            <v>PA</v>
          </cell>
          <cell r="F2173">
            <v>21773</v>
          </cell>
          <cell r="G2173">
            <v>185651284</v>
          </cell>
          <cell r="H2173">
            <v>42657</v>
          </cell>
          <cell r="I2173">
            <v>171001838</v>
          </cell>
          <cell r="J2173">
            <v>64430</v>
          </cell>
          <cell r="K2173">
            <v>356653122</v>
          </cell>
        </row>
        <row r="2174">
          <cell r="B2174">
            <v>2012</v>
          </cell>
          <cell r="E2174" t="str">
            <v>RI</v>
          </cell>
          <cell r="F2174">
            <v>2247</v>
          </cell>
          <cell r="G2174">
            <v>15198109</v>
          </cell>
          <cell r="H2174">
            <v>3429</v>
          </cell>
          <cell r="I2174">
            <v>12806560</v>
          </cell>
          <cell r="J2174">
            <v>5676</v>
          </cell>
          <cell r="K2174">
            <v>28004669</v>
          </cell>
        </row>
        <row r="2175">
          <cell r="B2175">
            <v>2012</v>
          </cell>
          <cell r="E2175" t="str">
            <v>SC</v>
          </cell>
          <cell r="F2175">
            <v>10964</v>
          </cell>
          <cell r="G2175">
            <v>63988141</v>
          </cell>
          <cell r="H2175">
            <v>19143</v>
          </cell>
          <cell r="I2175">
            <v>70703118</v>
          </cell>
          <cell r="J2175">
            <v>30107</v>
          </cell>
          <cell r="K2175">
            <v>134691259</v>
          </cell>
        </row>
        <row r="2176">
          <cell r="B2176">
            <v>2012</v>
          </cell>
          <cell r="E2176" t="str">
            <v>SD</v>
          </cell>
          <cell r="F2176">
            <v>1925</v>
          </cell>
          <cell r="G2176">
            <v>13043236</v>
          </cell>
          <cell r="H2176">
            <v>3879</v>
          </cell>
          <cell r="I2176">
            <v>14364348</v>
          </cell>
          <cell r="J2176">
            <v>5804</v>
          </cell>
          <cell r="K2176">
            <v>27407584</v>
          </cell>
        </row>
        <row r="2177">
          <cell r="B2177">
            <v>2012</v>
          </cell>
          <cell r="E2177" t="str">
            <v>TN</v>
          </cell>
          <cell r="F2177">
            <v>11895</v>
          </cell>
          <cell r="G2177">
            <v>65497979</v>
          </cell>
          <cell r="H2177">
            <v>22430</v>
          </cell>
          <cell r="I2177">
            <v>74988757</v>
          </cell>
          <cell r="J2177">
            <v>34325</v>
          </cell>
          <cell r="K2177">
            <v>140486736</v>
          </cell>
        </row>
        <row r="2178">
          <cell r="B2178">
            <v>2012</v>
          </cell>
          <cell r="E2178" t="str">
            <v>TX</v>
          </cell>
          <cell r="F2178">
            <v>52564</v>
          </cell>
          <cell r="G2178">
            <v>388454006</v>
          </cell>
          <cell r="H2178">
            <v>122918</v>
          </cell>
          <cell r="I2178">
            <v>475557671</v>
          </cell>
          <cell r="J2178">
            <v>175482</v>
          </cell>
          <cell r="K2178">
            <v>864011677</v>
          </cell>
        </row>
        <row r="2179">
          <cell r="B2179">
            <v>2012</v>
          </cell>
          <cell r="E2179" t="str">
            <v>UT</v>
          </cell>
          <cell r="F2179">
            <v>8932</v>
          </cell>
          <cell r="G2179">
            <v>61250635</v>
          </cell>
          <cell r="H2179">
            <v>16958</v>
          </cell>
          <cell r="I2179">
            <v>58762565</v>
          </cell>
          <cell r="J2179">
            <v>25890</v>
          </cell>
          <cell r="K2179">
            <v>120013200</v>
          </cell>
        </row>
        <row r="2180">
          <cell r="B2180">
            <v>2012</v>
          </cell>
          <cell r="E2180" t="str">
            <v>VT</v>
          </cell>
          <cell r="F2180">
            <v>2037</v>
          </cell>
          <cell r="G2180">
            <v>13929860</v>
          </cell>
          <cell r="H2180">
            <v>3653</v>
          </cell>
          <cell r="I2180">
            <v>14711819</v>
          </cell>
          <cell r="J2180">
            <v>5690</v>
          </cell>
          <cell r="K2180">
            <v>28641679</v>
          </cell>
        </row>
        <row r="2181">
          <cell r="B2181">
            <v>2012</v>
          </cell>
          <cell r="E2181" t="str">
            <v>VA</v>
          </cell>
          <cell r="F2181">
            <v>19365</v>
          </cell>
          <cell r="G2181">
            <v>142173390</v>
          </cell>
          <cell r="H2181">
            <v>38590</v>
          </cell>
          <cell r="I2181">
            <v>137699964</v>
          </cell>
          <cell r="J2181">
            <v>57955</v>
          </cell>
          <cell r="K2181">
            <v>279873354</v>
          </cell>
        </row>
        <row r="2182">
          <cell r="B2182">
            <v>2012</v>
          </cell>
          <cell r="E2182" t="str">
            <v>WA</v>
          </cell>
          <cell r="F2182">
            <v>14030</v>
          </cell>
          <cell r="G2182">
            <v>80321806</v>
          </cell>
          <cell r="H2182">
            <v>32455</v>
          </cell>
          <cell r="I2182">
            <v>131397796</v>
          </cell>
          <cell r="J2182">
            <v>46485</v>
          </cell>
          <cell r="K2182">
            <v>211719602</v>
          </cell>
        </row>
        <row r="2183">
          <cell r="B2183">
            <v>2012</v>
          </cell>
          <cell r="E2183" t="str">
            <v>WV</v>
          </cell>
          <cell r="F2183">
            <v>4854</v>
          </cell>
          <cell r="G2183">
            <v>30224976</v>
          </cell>
          <cell r="H2183">
            <v>8972</v>
          </cell>
          <cell r="I2183">
            <v>31156566</v>
          </cell>
          <cell r="J2183">
            <v>13826</v>
          </cell>
          <cell r="K2183">
            <v>61381542</v>
          </cell>
        </row>
        <row r="2184">
          <cell r="B2184">
            <v>2012</v>
          </cell>
          <cell r="E2184" t="str">
            <v>WI</v>
          </cell>
          <cell r="F2184">
            <v>17182</v>
          </cell>
          <cell r="G2184">
            <v>104761613</v>
          </cell>
          <cell r="H2184">
            <v>30267</v>
          </cell>
          <cell r="I2184">
            <v>123932174</v>
          </cell>
          <cell r="J2184">
            <v>47449</v>
          </cell>
          <cell r="K2184">
            <v>228693787</v>
          </cell>
        </row>
        <row r="2185">
          <cell r="B2185">
            <v>2012</v>
          </cell>
          <cell r="E2185" t="str">
            <v>WY</v>
          </cell>
          <cell r="F2185">
            <v>2029</v>
          </cell>
          <cell r="G2185">
            <v>11714692</v>
          </cell>
          <cell r="H2185">
            <v>4259</v>
          </cell>
          <cell r="I2185">
            <v>13671459</v>
          </cell>
          <cell r="J2185">
            <v>6288</v>
          </cell>
          <cell r="K2185">
            <v>25386151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gest 2013 Table 319.10"/>
      <sheetName val="Raw"/>
      <sheetName val="Data"/>
    </sheetNames>
    <sheetDataSet>
      <sheetData sheetId="0"/>
      <sheetData sheetId="1"/>
      <sheetData sheetId="2">
        <row r="2">
          <cell r="B2" t="str">
            <v>Alabama</v>
          </cell>
          <cell r="C2">
            <v>27439</v>
          </cell>
          <cell r="D2">
            <v>11402</v>
          </cell>
          <cell r="E2">
            <v>2256</v>
          </cell>
        </row>
        <row r="3">
          <cell r="B3" t="str">
            <v>Alaska</v>
          </cell>
          <cell r="C3">
            <v>1750</v>
          </cell>
          <cell r="D3">
            <v>703</v>
          </cell>
          <cell r="E3">
            <v>50</v>
          </cell>
        </row>
        <row r="4">
          <cell r="B4" t="str">
            <v>Arizona</v>
          </cell>
          <cell r="C4">
            <v>64707</v>
          </cell>
          <cell r="D4">
            <v>36178</v>
          </cell>
          <cell r="E4">
            <v>3533</v>
          </cell>
        </row>
        <row r="5">
          <cell r="B5" t="str">
            <v>Arkansas</v>
          </cell>
          <cell r="C5">
            <v>14189</v>
          </cell>
          <cell r="D5">
            <v>5320</v>
          </cell>
          <cell r="E5">
            <v>913</v>
          </cell>
        </row>
        <row r="6">
          <cell r="B6" t="str">
            <v>California</v>
          </cell>
          <cell r="C6">
            <v>172410</v>
          </cell>
          <cell r="D6">
            <v>68502</v>
          </cell>
          <cell r="E6">
            <v>17448</v>
          </cell>
        </row>
        <row r="7">
          <cell r="B7" t="str">
            <v>Colorado</v>
          </cell>
          <cell r="C7">
            <v>31136</v>
          </cell>
          <cell r="D7">
            <v>15406</v>
          </cell>
          <cell r="E7">
            <v>2352</v>
          </cell>
        </row>
        <row r="8">
          <cell r="B8" t="str">
            <v>Connecticut</v>
          </cell>
          <cell r="C8">
            <v>20710</v>
          </cell>
          <cell r="D8">
            <v>9457</v>
          </cell>
          <cell r="E8">
            <v>1954</v>
          </cell>
        </row>
        <row r="9">
          <cell r="B9" t="str">
            <v>Delaware</v>
          </cell>
          <cell r="C9">
            <v>5885</v>
          </cell>
          <cell r="D9">
            <v>2680</v>
          </cell>
          <cell r="E9">
            <v>585</v>
          </cell>
        </row>
        <row r="10">
          <cell r="B10" t="str">
            <v>District of Columbia</v>
          </cell>
          <cell r="C10">
            <v>9212</v>
          </cell>
          <cell r="D10">
            <v>10213</v>
          </cell>
          <cell r="E10">
            <v>3567</v>
          </cell>
        </row>
        <row r="11">
          <cell r="B11" t="str">
            <v>Florida</v>
          </cell>
          <cell r="C11">
            <v>90979</v>
          </cell>
          <cell r="D11">
            <v>33859</v>
          </cell>
          <cell r="E11">
            <v>9485</v>
          </cell>
        </row>
        <row r="12">
          <cell r="B12" t="str">
            <v>Georgia</v>
          </cell>
          <cell r="C12">
            <v>46221</v>
          </cell>
          <cell r="D12">
            <v>17790</v>
          </cell>
          <cell r="E12">
            <v>4268</v>
          </cell>
        </row>
        <row r="13">
          <cell r="B13" t="str">
            <v>Hawaii</v>
          </cell>
          <cell r="C13">
            <v>6016</v>
          </cell>
          <cell r="D13">
            <v>2115</v>
          </cell>
          <cell r="E13">
            <v>533</v>
          </cell>
        </row>
        <row r="14">
          <cell r="B14" t="str">
            <v>Idaho</v>
          </cell>
          <cell r="C14">
            <v>9781</v>
          </cell>
          <cell r="D14">
            <v>2041</v>
          </cell>
          <cell r="E14">
            <v>331</v>
          </cell>
        </row>
        <row r="15">
          <cell r="B15" t="str">
            <v>Illinois</v>
          </cell>
          <cell r="C15">
            <v>72455</v>
          </cell>
          <cell r="D15">
            <v>43638</v>
          </cell>
          <cell r="E15">
            <v>8129</v>
          </cell>
        </row>
        <row r="16">
          <cell r="B16" t="str">
            <v>Indiana</v>
          </cell>
          <cell r="C16">
            <v>45532</v>
          </cell>
          <cell r="D16">
            <v>14215</v>
          </cell>
          <cell r="E16">
            <v>3462</v>
          </cell>
        </row>
        <row r="17">
          <cell r="B17" t="str">
            <v>Iowa</v>
          </cell>
          <cell r="C17">
            <v>40676</v>
          </cell>
          <cell r="D17">
            <v>12100</v>
          </cell>
          <cell r="E17">
            <v>2957</v>
          </cell>
        </row>
        <row r="18">
          <cell r="B18" t="str">
            <v>Kansas</v>
          </cell>
          <cell r="C18">
            <v>18999</v>
          </cell>
          <cell r="D18">
            <v>7021</v>
          </cell>
          <cell r="E18">
            <v>1452</v>
          </cell>
        </row>
        <row r="19">
          <cell r="B19" t="str">
            <v>Kentucky</v>
          </cell>
          <cell r="C19">
            <v>21531</v>
          </cell>
          <cell r="D19">
            <v>9411</v>
          </cell>
          <cell r="E19">
            <v>1935</v>
          </cell>
        </row>
        <row r="20">
          <cell r="B20" t="str">
            <v>Louisiana</v>
          </cell>
          <cell r="C20">
            <v>22015</v>
          </cell>
          <cell r="D20">
            <v>7275</v>
          </cell>
          <cell r="E20">
            <v>2585</v>
          </cell>
        </row>
        <row r="21">
          <cell r="B21" t="str">
            <v>Maine</v>
          </cell>
          <cell r="C21">
            <v>7684</v>
          </cell>
          <cell r="D21">
            <v>1897</v>
          </cell>
          <cell r="E21">
            <v>383</v>
          </cell>
        </row>
        <row r="22">
          <cell r="B22" t="str">
            <v>Maryland</v>
          </cell>
          <cell r="C22">
            <v>30863</v>
          </cell>
          <cell r="D22">
            <v>17845</v>
          </cell>
          <cell r="E22">
            <v>2822</v>
          </cell>
        </row>
        <row r="23">
          <cell r="B23" t="str">
            <v>Massachusetts</v>
          </cell>
          <cell r="C23">
            <v>55823</v>
          </cell>
          <cell r="D23">
            <v>35955</v>
          </cell>
          <cell r="E23">
            <v>8146</v>
          </cell>
        </row>
        <row r="24">
          <cell r="B24" t="str">
            <v>Michigan</v>
          </cell>
          <cell r="C24">
            <v>57815</v>
          </cell>
          <cell r="D24">
            <v>21392</v>
          </cell>
          <cell r="E24">
            <v>5884</v>
          </cell>
        </row>
        <row r="25">
          <cell r="B25" t="str">
            <v>Minnesota</v>
          </cell>
          <cell r="C25">
            <v>34980</v>
          </cell>
          <cell r="D25">
            <v>20609</v>
          </cell>
          <cell r="E25">
            <v>4283</v>
          </cell>
        </row>
        <row r="26">
          <cell r="B26" t="str">
            <v>Mississippi</v>
          </cell>
          <cell r="C26">
            <v>13516</v>
          </cell>
          <cell r="D26">
            <v>4809</v>
          </cell>
          <cell r="E26">
            <v>1217</v>
          </cell>
        </row>
        <row r="27">
          <cell r="B27" t="str">
            <v>Missouri</v>
          </cell>
          <cell r="C27">
            <v>43688</v>
          </cell>
          <cell r="D27">
            <v>20979</v>
          </cell>
          <cell r="E27">
            <v>4669</v>
          </cell>
        </row>
        <row r="28">
          <cell r="B28" t="str">
            <v>Montana</v>
          </cell>
          <cell r="C28">
            <v>5384</v>
          </cell>
          <cell r="D28">
            <v>1286</v>
          </cell>
          <cell r="E28">
            <v>372</v>
          </cell>
        </row>
        <row r="29">
          <cell r="B29" t="str">
            <v>Nebraska</v>
          </cell>
          <cell r="C29">
            <v>14248</v>
          </cell>
          <cell r="D29">
            <v>5178</v>
          </cell>
          <cell r="E29">
            <v>1392</v>
          </cell>
        </row>
        <row r="30">
          <cell r="B30" t="str">
            <v>Nevada</v>
          </cell>
          <cell r="C30">
            <v>7639</v>
          </cell>
          <cell r="D30">
            <v>2604</v>
          </cell>
          <cell r="E30">
            <v>950</v>
          </cell>
        </row>
        <row r="31">
          <cell r="B31" t="str">
            <v>New Hampshire</v>
          </cell>
          <cell r="C31">
            <v>9270</v>
          </cell>
          <cell r="D31">
            <v>3825</v>
          </cell>
          <cell r="E31">
            <v>480</v>
          </cell>
        </row>
        <row r="32">
          <cell r="B32" t="str">
            <v>New Jersey</v>
          </cell>
          <cell r="C32">
            <v>39804</v>
          </cell>
          <cell r="D32">
            <v>15490</v>
          </cell>
          <cell r="E32">
            <v>3122</v>
          </cell>
        </row>
        <row r="33">
          <cell r="B33" t="str">
            <v>New Mexico</v>
          </cell>
          <cell r="C33">
            <v>8259</v>
          </cell>
          <cell r="D33">
            <v>3259</v>
          </cell>
          <cell r="E33">
            <v>614</v>
          </cell>
        </row>
        <row r="34">
          <cell r="B34" t="str">
            <v>New York</v>
          </cell>
          <cell r="C34">
            <v>129426</v>
          </cell>
          <cell r="D34">
            <v>71406</v>
          </cell>
          <cell r="E34">
            <v>14809</v>
          </cell>
        </row>
        <row r="35">
          <cell r="B35" t="str">
            <v>North Carolina</v>
          </cell>
          <cell r="C35">
            <v>50722</v>
          </cell>
          <cell r="D35">
            <v>16948</v>
          </cell>
          <cell r="E35">
            <v>4420</v>
          </cell>
        </row>
        <row r="36">
          <cell r="B36" t="str">
            <v>North Dakota</v>
          </cell>
          <cell r="C36">
            <v>5679</v>
          </cell>
          <cell r="D36">
            <v>1725</v>
          </cell>
          <cell r="E36">
            <v>480</v>
          </cell>
        </row>
        <row r="37">
          <cell r="B37" t="str">
            <v>Ohio</v>
          </cell>
          <cell r="C37">
            <v>66736</v>
          </cell>
          <cell r="D37">
            <v>24148</v>
          </cell>
          <cell r="E37">
            <v>5992</v>
          </cell>
        </row>
        <row r="38">
          <cell r="B38" t="str">
            <v>Oklahoma</v>
          </cell>
          <cell r="C38">
            <v>19846</v>
          </cell>
          <cell r="D38">
            <v>6481</v>
          </cell>
          <cell r="E38">
            <v>1728</v>
          </cell>
        </row>
        <row r="39">
          <cell r="B39" t="str">
            <v>Oregon</v>
          </cell>
          <cell r="C39">
            <v>21114</v>
          </cell>
          <cell r="D39">
            <v>7541</v>
          </cell>
          <cell r="E39">
            <v>1910</v>
          </cell>
        </row>
        <row r="40">
          <cell r="B40" t="str">
            <v>Pennsylvania</v>
          </cell>
          <cell r="C40">
            <v>90669</v>
          </cell>
          <cell r="D40">
            <v>36785</v>
          </cell>
          <cell r="E40">
            <v>9375</v>
          </cell>
        </row>
        <row r="41">
          <cell r="B41" t="str">
            <v>Rhode Island</v>
          </cell>
          <cell r="C41">
            <v>11014</v>
          </cell>
          <cell r="D41">
            <v>2566</v>
          </cell>
          <cell r="E41">
            <v>745</v>
          </cell>
        </row>
        <row r="42">
          <cell r="B42" t="str">
            <v>South Carolina</v>
          </cell>
          <cell r="C42">
            <v>22973</v>
          </cell>
          <cell r="D42">
            <v>5972</v>
          </cell>
          <cell r="E42">
            <v>1604</v>
          </cell>
        </row>
        <row r="43">
          <cell r="B43" t="str">
            <v>South Dakota</v>
          </cell>
          <cell r="C43">
            <v>5392</v>
          </cell>
          <cell r="D43">
            <v>1467</v>
          </cell>
          <cell r="E43">
            <v>353</v>
          </cell>
        </row>
        <row r="44">
          <cell r="B44" t="str">
            <v>Tennessee</v>
          </cell>
          <cell r="C44">
            <v>32309</v>
          </cell>
          <cell r="D44">
            <v>11929</v>
          </cell>
          <cell r="E44">
            <v>3152</v>
          </cell>
        </row>
        <row r="45">
          <cell r="B45" t="str">
            <v>Texas</v>
          </cell>
          <cell r="C45">
            <v>111324</v>
          </cell>
          <cell r="D45">
            <v>45307</v>
          </cell>
          <cell r="E45">
            <v>10104</v>
          </cell>
        </row>
        <row r="46">
          <cell r="B46" t="str">
            <v>United States</v>
          </cell>
          <cell r="C46">
            <v>1791046</v>
          </cell>
          <cell r="D46">
            <v>754229</v>
          </cell>
          <cell r="E46">
            <v>170062</v>
          </cell>
        </row>
        <row r="47">
          <cell r="B47" t="str">
            <v>Utah</v>
          </cell>
          <cell r="C47">
            <v>26554</v>
          </cell>
          <cell r="D47">
            <v>7669</v>
          </cell>
          <cell r="E47">
            <v>1184</v>
          </cell>
        </row>
        <row r="48">
          <cell r="B48" t="str">
            <v>Vermont</v>
          </cell>
          <cell r="C48">
            <v>6283</v>
          </cell>
          <cell r="D48">
            <v>2474</v>
          </cell>
          <cell r="E48">
            <v>415</v>
          </cell>
        </row>
        <row r="49">
          <cell r="B49" t="str">
            <v>Virginia</v>
          </cell>
          <cell r="C49">
            <v>52998</v>
          </cell>
          <cell r="D49">
            <v>21516</v>
          </cell>
          <cell r="E49">
            <v>5328</v>
          </cell>
        </row>
        <row r="50">
          <cell r="B50" t="str">
            <v>Washington</v>
          </cell>
          <cell r="C50">
            <v>32376</v>
          </cell>
          <cell r="D50">
            <v>9595</v>
          </cell>
          <cell r="E50">
            <v>2561</v>
          </cell>
        </row>
        <row r="51">
          <cell r="B51" t="str">
            <v>West Virginia</v>
          </cell>
          <cell r="C51">
            <v>13284</v>
          </cell>
          <cell r="D51">
            <v>5892</v>
          </cell>
          <cell r="E51">
            <v>986</v>
          </cell>
        </row>
        <row r="52">
          <cell r="B52" t="str">
            <v>Wisconsin</v>
          </cell>
          <cell r="C52">
            <v>36002</v>
          </cell>
          <cell r="D52">
            <v>9856</v>
          </cell>
          <cell r="E52">
            <v>2590</v>
          </cell>
        </row>
        <row r="53">
          <cell r="B53" t="str">
            <v>Wyoming</v>
          </cell>
          <cell r="C53">
            <v>2064</v>
          </cell>
          <cell r="D53">
            <v>489</v>
          </cell>
          <cell r="E53">
            <v>197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2012"/>
    </sheetNames>
    <sheetDataSet>
      <sheetData sheetId="0">
        <row r="2">
          <cell r="A2">
            <v>2013</v>
          </cell>
          <cell r="C2" t="str">
            <v>AL</v>
          </cell>
          <cell r="E2">
            <v>4833722</v>
          </cell>
        </row>
        <row r="3">
          <cell r="A3">
            <v>2013</v>
          </cell>
          <cell r="C3" t="str">
            <v>AK</v>
          </cell>
          <cell r="E3">
            <v>735132</v>
          </cell>
        </row>
        <row r="4">
          <cell r="A4">
            <v>2013</v>
          </cell>
          <cell r="C4" t="str">
            <v>AZ</v>
          </cell>
          <cell r="E4">
            <v>6626624</v>
          </cell>
        </row>
        <row r="5">
          <cell r="A5">
            <v>2013</v>
          </cell>
          <cell r="C5" t="str">
            <v>AR</v>
          </cell>
          <cell r="E5">
            <v>2959373</v>
          </cell>
        </row>
        <row r="6">
          <cell r="A6">
            <v>2013</v>
          </cell>
          <cell r="C6" t="str">
            <v>CA</v>
          </cell>
          <cell r="E6">
            <v>38332521</v>
          </cell>
        </row>
        <row r="7">
          <cell r="A7">
            <v>2013</v>
          </cell>
          <cell r="C7" t="str">
            <v>CO</v>
          </cell>
          <cell r="E7">
            <v>5268367</v>
          </cell>
        </row>
        <row r="8">
          <cell r="A8">
            <v>2013</v>
          </cell>
          <cell r="C8" t="str">
            <v>CT</v>
          </cell>
          <cell r="E8">
            <v>3596080</v>
          </cell>
        </row>
        <row r="9">
          <cell r="A9">
            <v>2013</v>
          </cell>
          <cell r="C9" t="str">
            <v>DE</v>
          </cell>
          <cell r="E9">
            <v>925749</v>
          </cell>
        </row>
        <row r="10">
          <cell r="A10">
            <v>2013</v>
          </cell>
          <cell r="C10" t="str">
            <v>DC</v>
          </cell>
          <cell r="E10">
            <v>646449</v>
          </cell>
        </row>
        <row r="11">
          <cell r="A11">
            <v>2013</v>
          </cell>
          <cell r="C11" t="str">
            <v>FL</v>
          </cell>
          <cell r="E11">
            <v>19552860</v>
          </cell>
        </row>
        <row r="12">
          <cell r="A12">
            <v>2013</v>
          </cell>
          <cell r="C12" t="str">
            <v>GA</v>
          </cell>
          <cell r="E12">
            <v>9992167</v>
          </cell>
        </row>
        <row r="13">
          <cell r="A13">
            <v>2013</v>
          </cell>
          <cell r="C13" t="str">
            <v>HI</v>
          </cell>
          <cell r="E13">
            <v>1404054</v>
          </cell>
        </row>
        <row r="14">
          <cell r="A14">
            <v>2013</v>
          </cell>
          <cell r="C14" t="str">
            <v>ID</v>
          </cell>
          <cell r="E14">
            <v>1612136</v>
          </cell>
        </row>
        <row r="15">
          <cell r="A15">
            <v>2013</v>
          </cell>
          <cell r="C15" t="str">
            <v>IL</v>
          </cell>
          <cell r="E15">
            <v>12882135</v>
          </cell>
        </row>
        <row r="16">
          <cell r="A16">
            <v>2013</v>
          </cell>
          <cell r="C16" t="str">
            <v>IN</v>
          </cell>
          <cell r="E16">
            <v>6570902</v>
          </cell>
        </row>
        <row r="17">
          <cell r="A17">
            <v>2013</v>
          </cell>
          <cell r="C17" t="str">
            <v>IA</v>
          </cell>
          <cell r="E17">
            <v>3090416</v>
          </cell>
        </row>
        <row r="18">
          <cell r="A18">
            <v>2013</v>
          </cell>
          <cell r="C18" t="str">
            <v>KS</v>
          </cell>
          <cell r="E18">
            <v>2893957</v>
          </cell>
        </row>
        <row r="19">
          <cell r="A19">
            <v>2013</v>
          </cell>
          <cell r="C19" t="str">
            <v>KY</v>
          </cell>
          <cell r="E19">
            <v>4395295</v>
          </cell>
        </row>
        <row r="20">
          <cell r="A20">
            <v>2013</v>
          </cell>
          <cell r="C20" t="str">
            <v>LA</v>
          </cell>
          <cell r="E20">
            <v>4625470</v>
          </cell>
        </row>
        <row r="21">
          <cell r="A21">
            <v>2013</v>
          </cell>
          <cell r="C21" t="str">
            <v>ME</v>
          </cell>
          <cell r="E21">
            <v>1328302</v>
          </cell>
        </row>
        <row r="22">
          <cell r="A22">
            <v>2013</v>
          </cell>
          <cell r="C22" t="str">
            <v>MD</v>
          </cell>
          <cell r="E22">
            <v>5928814</v>
          </cell>
        </row>
        <row r="23">
          <cell r="A23">
            <v>2013</v>
          </cell>
          <cell r="C23" t="str">
            <v>MA</v>
          </cell>
          <cell r="E23">
            <v>6692824</v>
          </cell>
        </row>
        <row r="24">
          <cell r="A24">
            <v>2013</v>
          </cell>
          <cell r="C24" t="str">
            <v>MI</v>
          </cell>
          <cell r="E24">
            <v>9895622</v>
          </cell>
        </row>
        <row r="25">
          <cell r="A25">
            <v>2013</v>
          </cell>
          <cell r="C25" t="str">
            <v>MN</v>
          </cell>
          <cell r="E25">
            <v>5420380</v>
          </cell>
        </row>
        <row r="26">
          <cell r="A26">
            <v>2013</v>
          </cell>
          <cell r="C26" t="str">
            <v>MS</v>
          </cell>
          <cell r="E26">
            <v>2991207</v>
          </cell>
        </row>
        <row r="27">
          <cell r="A27">
            <v>2013</v>
          </cell>
          <cell r="C27" t="str">
            <v>MO</v>
          </cell>
          <cell r="E27">
            <v>6044171</v>
          </cell>
        </row>
        <row r="28">
          <cell r="A28">
            <v>2013</v>
          </cell>
          <cell r="C28" t="str">
            <v>MT</v>
          </cell>
          <cell r="E28">
            <v>1015165</v>
          </cell>
        </row>
        <row r="29">
          <cell r="A29">
            <v>2013</v>
          </cell>
          <cell r="C29" t="str">
            <v>NE</v>
          </cell>
          <cell r="E29">
            <v>1868516</v>
          </cell>
        </row>
        <row r="30">
          <cell r="A30">
            <v>2013</v>
          </cell>
          <cell r="C30" t="str">
            <v>NV</v>
          </cell>
          <cell r="E30">
            <v>2790136</v>
          </cell>
        </row>
        <row r="31">
          <cell r="A31">
            <v>2013</v>
          </cell>
          <cell r="C31" t="str">
            <v>NH</v>
          </cell>
          <cell r="E31">
            <v>1323459</v>
          </cell>
        </row>
        <row r="32">
          <cell r="A32">
            <v>2013</v>
          </cell>
          <cell r="C32" t="str">
            <v>NJ</v>
          </cell>
          <cell r="E32">
            <v>8899339</v>
          </cell>
        </row>
        <row r="33">
          <cell r="A33">
            <v>2013</v>
          </cell>
          <cell r="C33" t="str">
            <v>NM</v>
          </cell>
          <cell r="E33">
            <v>2085287</v>
          </cell>
        </row>
        <row r="34">
          <cell r="A34">
            <v>2013</v>
          </cell>
          <cell r="C34" t="str">
            <v>NY</v>
          </cell>
          <cell r="E34">
            <v>19651127</v>
          </cell>
        </row>
        <row r="35">
          <cell r="A35">
            <v>2013</v>
          </cell>
          <cell r="C35" t="str">
            <v>NC</v>
          </cell>
          <cell r="E35">
            <v>9848060</v>
          </cell>
        </row>
        <row r="36">
          <cell r="A36">
            <v>2013</v>
          </cell>
          <cell r="C36" t="str">
            <v>ND</v>
          </cell>
          <cell r="E36">
            <v>723393</v>
          </cell>
        </row>
        <row r="37">
          <cell r="A37">
            <v>2013</v>
          </cell>
          <cell r="C37" t="str">
            <v>OH</v>
          </cell>
          <cell r="E37">
            <v>11570808</v>
          </cell>
        </row>
        <row r="38">
          <cell r="A38">
            <v>2013</v>
          </cell>
          <cell r="C38" t="str">
            <v>OK</v>
          </cell>
          <cell r="E38">
            <v>3850568</v>
          </cell>
        </row>
        <row r="39">
          <cell r="A39">
            <v>2013</v>
          </cell>
          <cell r="C39" t="str">
            <v>OR</v>
          </cell>
          <cell r="E39">
            <v>3930065</v>
          </cell>
        </row>
        <row r="40">
          <cell r="A40">
            <v>2013</v>
          </cell>
          <cell r="C40" t="str">
            <v>PA</v>
          </cell>
          <cell r="E40">
            <v>12773801</v>
          </cell>
        </row>
        <row r="41">
          <cell r="A41">
            <v>2013</v>
          </cell>
          <cell r="C41" t="str">
            <v>RI</v>
          </cell>
          <cell r="E41">
            <v>1051511</v>
          </cell>
        </row>
        <row r="42">
          <cell r="A42">
            <v>2013</v>
          </cell>
          <cell r="C42" t="str">
            <v>SC</v>
          </cell>
          <cell r="E42">
            <v>4774839</v>
          </cell>
        </row>
        <row r="43">
          <cell r="A43">
            <v>2013</v>
          </cell>
          <cell r="C43" t="str">
            <v>SD</v>
          </cell>
          <cell r="E43">
            <v>844877</v>
          </cell>
        </row>
        <row r="44">
          <cell r="A44">
            <v>2013</v>
          </cell>
          <cell r="C44" t="str">
            <v>TN</v>
          </cell>
          <cell r="E44">
            <v>6495978</v>
          </cell>
        </row>
        <row r="45">
          <cell r="A45">
            <v>2013</v>
          </cell>
          <cell r="C45" t="str">
            <v>TX</v>
          </cell>
          <cell r="E45">
            <v>26448193</v>
          </cell>
        </row>
        <row r="46">
          <cell r="A46">
            <v>2013</v>
          </cell>
          <cell r="C46" t="str">
            <v>US</v>
          </cell>
          <cell r="E46">
            <v>316128839</v>
          </cell>
        </row>
        <row r="47">
          <cell r="A47">
            <v>2013</v>
          </cell>
          <cell r="C47" t="str">
            <v>UT</v>
          </cell>
          <cell r="E47">
            <v>2900872</v>
          </cell>
        </row>
        <row r="48">
          <cell r="A48">
            <v>2013</v>
          </cell>
          <cell r="C48" t="str">
            <v>VT</v>
          </cell>
          <cell r="E48">
            <v>626630</v>
          </cell>
        </row>
        <row r="49">
          <cell r="A49">
            <v>2013</v>
          </cell>
          <cell r="C49" t="str">
            <v>VA</v>
          </cell>
          <cell r="E49">
            <v>8260405</v>
          </cell>
        </row>
        <row r="50">
          <cell r="A50">
            <v>2013</v>
          </cell>
          <cell r="C50" t="str">
            <v>WA</v>
          </cell>
          <cell r="E50">
            <v>6971406</v>
          </cell>
        </row>
        <row r="51">
          <cell r="A51">
            <v>2013</v>
          </cell>
          <cell r="C51" t="str">
            <v>WV</v>
          </cell>
          <cell r="E51">
            <v>1854304</v>
          </cell>
        </row>
        <row r="52">
          <cell r="A52">
            <v>2013</v>
          </cell>
          <cell r="C52" t="str">
            <v>WI</v>
          </cell>
          <cell r="E52">
            <v>5742713</v>
          </cell>
        </row>
        <row r="53">
          <cell r="A53">
            <v>2013</v>
          </cell>
          <cell r="C53" t="str">
            <v>WY</v>
          </cell>
          <cell r="E53">
            <v>582658</v>
          </cell>
        </row>
        <row r="54">
          <cell r="A54">
            <v>2012</v>
          </cell>
          <cell r="C54" t="str">
            <v>AL</v>
          </cell>
          <cell r="E54">
            <v>4817528</v>
          </cell>
        </row>
        <row r="55">
          <cell r="A55">
            <v>2012</v>
          </cell>
          <cell r="C55" t="str">
            <v>AK</v>
          </cell>
          <cell r="E55">
            <v>730307</v>
          </cell>
        </row>
        <row r="56">
          <cell r="A56">
            <v>2012</v>
          </cell>
          <cell r="C56" t="str">
            <v>AZ</v>
          </cell>
          <cell r="E56">
            <v>6551149</v>
          </cell>
        </row>
        <row r="57">
          <cell r="A57">
            <v>2012</v>
          </cell>
          <cell r="C57" t="str">
            <v>AR</v>
          </cell>
          <cell r="E57">
            <v>2949828</v>
          </cell>
        </row>
        <row r="58">
          <cell r="A58">
            <v>2012</v>
          </cell>
          <cell r="C58" t="str">
            <v>CA</v>
          </cell>
          <cell r="E58">
            <v>37999878</v>
          </cell>
        </row>
        <row r="59">
          <cell r="A59">
            <v>2012</v>
          </cell>
          <cell r="C59" t="str">
            <v>CO</v>
          </cell>
          <cell r="E59">
            <v>5189458</v>
          </cell>
        </row>
        <row r="60">
          <cell r="A60">
            <v>2012</v>
          </cell>
          <cell r="C60" t="str">
            <v>CT</v>
          </cell>
          <cell r="E60">
            <v>3591765</v>
          </cell>
        </row>
        <row r="61">
          <cell r="A61">
            <v>2012</v>
          </cell>
          <cell r="C61" t="str">
            <v>DE</v>
          </cell>
          <cell r="E61">
            <v>917053</v>
          </cell>
        </row>
        <row r="62">
          <cell r="A62">
            <v>2012</v>
          </cell>
          <cell r="C62" t="str">
            <v>DC</v>
          </cell>
          <cell r="E62">
            <v>633427</v>
          </cell>
        </row>
        <row r="63">
          <cell r="A63">
            <v>2012</v>
          </cell>
          <cell r="C63" t="str">
            <v>FL</v>
          </cell>
          <cell r="E63">
            <v>19320749</v>
          </cell>
        </row>
        <row r="64">
          <cell r="A64">
            <v>2012</v>
          </cell>
          <cell r="C64" t="str">
            <v>GA</v>
          </cell>
          <cell r="E64">
            <v>9915646</v>
          </cell>
        </row>
        <row r="65">
          <cell r="A65">
            <v>2012</v>
          </cell>
          <cell r="C65" t="str">
            <v>HI</v>
          </cell>
          <cell r="E65">
            <v>1390090</v>
          </cell>
        </row>
        <row r="66">
          <cell r="A66">
            <v>2012</v>
          </cell>
          <cell r="C66" t="str">
            <v>ID</v>
          </cell>
          <cell r="E66">
            <v>1595590</v>
          </cell>
        </row>
        <row r="67">
          <cell r="A67">
            <v>2012</v>
          </cell>
          <cell r="C67" t="str">
            <v>IL</v>
          </cell>
          <cell r="E67">
            <v>12868192</v>
          </cell>
        </row>
        <row r="68">
          <cell r="A68">
            <v>2012</v>
          </cell>
          <cell r="C68" t="str">
            <v>IN</v>
          </cell>
          <cell r="E68">
            <v>6537782</v>
          </cell>
        </row>
        <row r="69">
          <cell r="A69">
            <v>2012</v>
          </cell>
          <cell r="C69" t="str">
            <v>IA</v>
          </cell>
          <cell r="E69">
            <v>3075039</v>
          </cell>
        </row>
        <row r="70">
          <cell r="A70">
            <v>2012</v>
          </cell>
          <cell r="C70" t="str">
            <v>KS</v>
          </cell>
          <cell r="E70">
            <v>2885398</v>
          </cell>
        </row>
        <row r="71">
          <cell r="A71">
            <v>2012</v>
          </cell>
          <cell r="C71" t="str">
            <v>KY</v>
          </cell>
          <cell r="E71">
            <v>4379730</v>
          </cell>
        </row>
        <row r="72">
          <cell r="A72">
            <v>2012</v>
          </cell>
          <cell r="C72" t="str">
            <v>LA</v>
          </cell>
          <cell r="E72">
            <v>4602134</v>
          </cell>
        </row>
        <row r="73">
          <cell r="A73">
            <v>2012</v>
          </cell>
          <cell r="C73" t="str">
            <v>ME</v>
          </cell>
          <cell r="E73">
            <v>1328501</v>
          </cell>
        </row>
        <row r="74">
          <cell r="A74">
            <v>2012</v>
          </cell>
          <cell r="C74" t="str">
            <v>MD</v>
          </cell>
          <cell r="E74">
            <v>5884868</v>
          </cell>
        </row>
        <row r="75">
          <cell r="A75">
            <v>2012</v>
          </cell>
          <cell r="C75" t="str">
            <v>MA</v>
          </cell>
          <cell r="E75">
            <v>6645303</v>
          </cell>
        </row>
        <row r="76">
          <cell r="A76">
            <v>2012</v>
          </cell>
          <cell r="C76" t="str">
            <v>MI</v>
          </cell>
          <cell r="E76">
            <v>9882519</v>
          </cell>
        </row>
        <row r="77">
          <cell r="A77">
            <v>2012</v>
          </cell>
          <cell r="C77" t="str">
            <v>MN</v>
          </cell>
          <cell r="E77">
            <v>5379646</v>
          </cell>
        </row>
        <row r="78">
          <cell r="A78">
            <v>2012</v>
          </cell>
          <cell r="C78" t="str">
            <v>MS</v>
          </cell>
          <cell r="E78">
            <v>2986450</v>
          </cell>
        </row>
        <row r="79">
          <cell r="A79">
            <v>2012</v>
          </cell>
          <cell r="C79" t="str">
            <v>MO</v>
          </cell>
          <cell r="E79">
            <v>6024522</v>
          </cell>
        </row>
        <row r="80">
          <cell r="A80">
            <v>2012</v>
          </cell>
          <cell r="C80" t="str">
            <v>MT</v>
          </cell>
          <cell r="E80">
            <v>1005494</v>
          </cell>
        </row>
        <row r="81">
          <cell r="A81">
            <v>2012</v>
          </cell>
          <cell r="C81" t="str">
            <v>NE</v>
          </cell>
          <cell r="E81">
            <v>1855350</v>
          </cell>
        </row>
        <row r="82">
          <cell r="A82">
            <v>2012</v>
          </cell>
          <cell r="C82" t="str">
            <v>NV</v>
          </cell>
          <cell r="E82">
            <v>2754354</v>
          </cell>
        </row>
        <row r="83">
          <cell r="A83">
            <v>2012</v>
          </cell>
          <cell r="C83" t="str">
            <v>NH</v>
          </cell>
          <cell r="E83">
            <v>1321617</v>
          </cell>
        </row>
        <row r="84">
          <cell r="A84">
            <v>2012</v>
          </cell>
          <cell r="C84" t="str">
            <v>NJ</v>
          </cell>
          <cell r="E84">
            <v>8867749</v>
          </cell>
        </row>
        <row r="85">
          <cell r="A85">
            <v>2012</v>
          </cell>
          <cell r="C85" t="str">
            <v>NM</v>
          </cell>
          <cell r="E85">
            <v>2083540</v>
          </cell>
        </row>
        <row r="86">
          <cell r="A86">
            <v>2012</v>
          </cell>
          <cell r="C86" t="str">
            <v>NY</v>
          </cell>
          <cell r="E86">
            <v>19576125</v>
          </cell>
        </row>
        <row r="87">
          <cell r="A87">
            <v>2012</v>
          </cell>
          <cell r="C87" t="str">
            <v>NC</v>
          </cell>
          <cell r="E87">
            <v>9748364</v>
          </cell>
        </row>
        <row r="88">
          <cell r="A88">
            <v>2012</v>
          </cell>
          <cell r="C88" t="str">
            <v>ND</v>
          </cell>
          <cell r="E88">
            <v>701345</v>
          </cell>
        </row>
        <row r="89">
          <cell r="A89">
            <v>2012</v>
          </cell>
          <cell r="C89" t="str">
            <v>OH</v>
          </cell>
          <cell r="E89">
            <v>11553031</v>
          </cell>
        </row>
        <row r="90">
          <cell r="A90">
            <v>2012</v>
          </cell>
          <cell r="C90" t="str">
            <v>OK</v>
          </cell>
          <cell r="E90">
            <v>3815780</v>
          </cell>
        </row>
        <row r="91">
          <cell r="A91">
            <v>2012</v>
          </cell>
          <cell r="C91" t="str">
            <v>OR</v>
          </cell>
          <cell r="E91">
            <v>3899801</v>
          </cell>
        </row>
        <row r="92">
          <cell r="A92">
            <v>2012</v>
          </cell>
          <cell r="C92" t="str">
            <v>PA</v>
          </cell>
          <cell r="E92">
            <v>12764475</v>
          </cell>
        </row>
        <row r="93">
          <cell r="A93">
            <v>2012</v>
          </cell>
          <cell r="C93" t="str">
            <v>RI</v>
          </cell>
          <cell r="E93">
            <v>1050304</v>
          </cell>
        </row>
        <row r="94">
          <cell r="A94">
            <v>2012</v>
          </cell>
          <cell r="C94" t="str">
            <v>SC</v>
          </cell>
          <cell r="E94">
            <v>4723417</v>
          </cell>
        </row>
        <row r="95">
          <cell r="A95">
            <v>2012</v>
          </cell>
          <cell r="C95" t="str">
            <v>SD</v>
          </cell>
          <cell r="E95">
            <v>834047</v>
          </cell>
        </row>
        <row r="96">
          <cell r="A96">
            <v>2012</v>
          </cell>
          <cell r="C96" t="str">
            <v>TN</v>
          </cell>
          <cell r="E96">
            <v>6454914</v>
          </cell>
        </row>
        <row r="97">
          <cell r="A97">
            <v>2012</v>
          </cell>
          <cell r="C97" t="str">
            <v>TX</v>
          </cell>
          <cell r="E97">
            <v>26060796</v>
          </cell>
        </row>
        <row r="98">
          <cell r="A98">
            <v>2012</v>
          </cell>
          <cell r="C98" t="str">
            <v>US</v>
          </cell>
          <cell r="E98">
            <v>313873685</v>
          </cell>
        </row>
        <row r="99">
          <cell r="A99">
            <v>2012</v>
          </cell>
          <cell r="C99" t="str">
            <v>UT</v>
          </cell>
          <cell r="E99">
            <v>2854871</v>
          </cell>
        </row>
        <row r="100">
          <cell r="A100">
            <v>2012</v>
          </cell>
          <cell r="C100" t="str">
            <v>VT</v>
          </cell>
          <cell r="E100">
            <v>625953</v>
          </cell>
        </row>
        <row r="101">
          <cell r="A101">
            <v>2012</v>
          </cell>
          <cell r="C101" t="str">
            <v>VA</v>
          </cell>
          <cell r="E101">
            <v>8186628</v>
          </cell>
        </row>
        <row r="102">
          <cell r="A102">
            <v>2012</v>
          </cell>
          <cell r="C102" t="str">
            <v>WA</v>
          </cell>
          <cell r="E102">
            <v>6895318</v>
          </cell>
        </row>
        <row r="103">
          <cell r="A103">
            <v>2012</v>
          </cell>
          <cell r="C103" t="str">
            <v>WV</v>
          </cell>
          <cell r="E103">
            <v>1856680</v>
          </cell>
        </row>
        <row r="104">
          <cell r="A104">
            <v>2012</v>
          </cell>
          <cell r="C104" t="str">
            <v>WI</v>
          </cell>
          <cell r="E104">
            <v>5724554</v>
          </cell>
        </row>
        <row r="105">
          <cell r="A105">
            <v>2012</v>
          </cell>
          <cell r="C105" t="str">
            <v>WY</v>
          </cell>
          <cell r="E105">
            <v>576626</v>
          </cell>
        </row>
        <row r="106">
          <cell r="A106">
            <v>2011</v>
          </cell>
          <cell r="C106" t="str">
            <v>AL</v>
          </cell>
          <cell r="E106">
            <v>4801627</v>
          </cell>
        </row>
        <row r="107">
          <cell r="A107">
            <v>2011</v>
          </cell>
          <cell r="C107" t="str">
            <v>AK</v>
          </cell>
          <cell r="E107">
            <v>723375</v>
          </cell>
        </row>
        <row r="108">
          <cell r="A108">
            <v>2011</v>
          </cell>
          <cell r="C108" t="str">
            <v>AZ</v>
          </cell>
          <cell r="E108">
            <v>6468796</v>
          </cell>
        </row>
        <row r="109">
          <cell r="A109">
            <v>2011</v>
          </cell>
          <cell r="C109" t="str">
            <v>AR</v>
          </cell>
          <cell r="E109">
            <v>2938506</v>
          </cell>
        </row>
        <row r="110">
          <cell r="A110">
            <v>2011</v>
          </cell>
          <cell r="C110" t="str">
            <v>CA</v>
          </cell>
          <cell r="E110">
            <v>37668681</v>
          </cell>
        </row>
        <row r="111">
          <cell r="A111">
            <v>2011</v>
          </cell>
          <cell r="C111" t="str">
            <v>CO</v>
          </cell>
          <cell r="E111">
            <v>5118400</v>
          </cell>
        </row>
        <row r="112">
          <cell r="A112">
            <v>2011</v>
          </cell>
          <cell r="C112" t="str">
            <v>CT</v>
          </cell>
          <cell r="E112">
            <v>3588948</v>
          </cell>
        </row>
        <row r="113">
          <cell r="A113">
            <v>2011</v>
          </cell>
          <cell r="C113" t="str">
            <v>DE</v>
          </cell>
          <cell r="E113">
            <v>907985</v>
          </cell>
        </row>
        <row r="114">
          <cell r="A114">
            <v>2011</v>
          </cell>
          <cell r="C114" t="str">
            <v>DC</v>
          </cell>
          <cell r="E114">
            <v>619624</v>
          </cell>
        </row>
        <row r="115">
          <cell r="A115">
            <v>2011</v>
          </cell>
          <cell r="C115" t="str">
            <v>FL</v>
          </cell>
          <cell r="E115">
            <v>19083482</v>
          </cell>
        </row>
        <row r="116">
          <cell r="A116">
            <v>2011</v>
          </cell>
          <cell r="C116" t="str">
            <v>GA</v>
          </cell>
          <cell r="E116">
            <v>9810181</v>
          </cell>
        </row>
        <row r="117">
          <cell r="A117">
            <v>2011</v>
          </cell>
          <cell r="C117" t="str">
            <v>HI</v>
          </cell>
          <cell r="E117">
            <v>1376897</v>
          </cell>
        </row>
        <row r="118">
          <cell r="A118">
            <v>2011</v>
          </cell>
          <cell r="C118" t="str">
            <v>ID</v>
          </cell>
          <cell r="E118">
            <v>1583930</v>
          </cell>
        </row>
        <row r="119">
          <cell r="A119">
            <v>2011</v>
          </cell>
          <cell r="C119" t="str">
            <v>IL</v>
          </cell>
          <cell r="E119">
            <v>12855970</v>
          </cell>
        </row>
        <row r="120">
          <cell r="A120">
            <v>2011</v>
          </cell>
          <cell r="C120" t="str">
            <v>IN</v>
          </cell>
          <cell r="E120">
            <v>6516336</v>
          </cell>
        </row>
        <row r="121">
          <cell r="A121">
            <v>2011</v>
          </cell>
          <cell r="C121" t="str">
            <v>IA</v>
          </cell>
          <cell r="E121">
            <v>3064102</v>
          </cell>
        </row>
        <row r="122">
          <cell r="A122">
            <v>2011</v>
          </cell>
          <cell r="C122" t="str">
            <v>KS</v>
          </cell>
          <cell r="E122">
            <v>2869548</v>
          </cell>
        </row>
        <row r="123">
          <cell r="A123">
            <v>2011</v>
          </cell>
          <cell r="C123" t="str">
            <v>KY</v>
          </cell>
          <cell r="E123">
            <v>4366869</v>
          </cell>
        </row>
        <row r="124">
          <cell r="A124">
            <v>2011</v>
          </cell>
          <cell r="C124" t="str">
            <v>LA</v>
          </cell>
          <cell r="E124">
            <v>4575197</v>
          </cell>
        </row>
        <row r="125">
          <cell r="A125">
            <v>2011</v>
          </cell>
          <cell r="C125" t="str">
            <v>ME</v>
          </cell>
          <cell r="E125">
            <v>1327844</v>
          </cell>
        </row>
        <row r="126">
          <cell r="A126">
            <v>2011</v>
          </cell>
          <cell r="C126" t="str">
            <v>MD</v>
          </cell>
          <cell r="E126">
            <v>5840241</v>
          </cell>
        </row>
        <row r="127">
          <cell r="A127">
            <v>2011</v>
          </cell>
          <cell r="C127" t="str">
            <v>MA</v>
          </cell>
          <cell r="E127">
            <v>6606285</v>
          </cell>
        </row>
        <row r="128">
          <cell r="A128">
            <v>2011</v>
          </cell>
          <cell r="C128" t="str">
            <v>MI</v>
          </cell>
          <cell r="E128">
            <v>9874589</v>
          </cell>
        </row>
        <row r="129">
          <cell r="A129">
            <v>2011</v>
          </cell>
          <cell r="C129" t="str">
            <v>MN</v>
          </cell>
          <cell r="E129">
            <v>5347108</v>
          </cell>
        </row>
        <row r="130">
          <cell r="A130">
            <v>2011</v>
          </cell>
          <cell r="C130" t="str">
            <v>MS</v>
          </cell>
          <cell r="E130">
            <v>2977886</v>
          </cell>
        </row>
        <row r="131">
          <cell r="A131">
            <v>2011</v>
          </cell>
          <cell r="C131" t="str">
            <v>MO</v>
          </cell>
          <cell r="E131">
            <v>6010065</v>
          </cell>
        </row>
        <row r="132">
          <cell r="A132">
            <v>2011</v>
          </cell>
          <cell r="C132" t="str">
            <v>MT</v>
          </cell>
          <cell r="E132">
            <v>997600</v>
          </cell>
        </row>
        <row r="133">
          <cell r="A133">
            <v>2011</v>
          </cell>
          <cell r="C133" t="str">
            <v>NE</v>
          </cell>
          <cell r="E133">
            <v>1841749</v>
          </cell>
        </row>
        <row r="134">
          <cell r="A134">
            <v>2011</v>
          </cell>
          <cell r="C134" t="str">
            <v>NV</v>
          </cell>
          <cell r="E134">
            <v>2717951</v>
          </cell>
        </row>
        <row r="135">
          <cell r="A135">
            <v>2011</v>
          </cell>
          <cell r="C135" t="str">
            <v>NH</v>
          </cell>
          <cell r="E135">
            <v>1318075</v>
          </cell>
        </row>
        <row r="136">
          <cell r="A136">
            <v>2011</v>
          </cell>
          <cell r="C136" t="str">
            <v>NJ</v>
          </cell>
          <cell r="E136">
            <v>8836639</v>
          </cell>
        </row>
        <row r="137">
          <cell r="A137">
            <v>2011</v>
          </cell>
          <cell r="C137" t="str">
            <v>NM</v>
          </cell>
          <cell r="E137">
            <v>2077919</v>
          </cell>
        </row>
        <row r="138">
          <cell r="A138">
            <v>2011</v>
          </cell>
          <cell r="C138" t="str">
            <v>NY</v>
          </cell>
          <cell r="E138">
            <v>19502728</v>
          </cell>
        </row>
        <row r="139">
          <cell r="A139">
            <v>2011</v>
          </cell>
          <cell r="C139" t="str">
            <v>NC</v>
          </cell>
          <cell r="E139">
            <v>9651377</v>
          </cell>
        </row>
        <row r="140">
          <cell r="A140">
            <v>2011</v>
          </cell>
          <cell r="C140" t="str">
            <v>ND</v>
          </cell>
          <cell r="E140">
            <v>684867</v>
          </cell>
        </row>
        <row r="141">
          <cell r="A141">
            <v>2011</v>
          </cell>
          <cell r="C141" t="str">
            <v>OH</v>
          </cell>
          <cell r="E141">
            <v>11549772</v>
          </cell>
        </row>
        <row r="142">
          <cell r="A142">
            <v>2011</v>
          </cell>
          <cell r="C142" t="str">
            <v>OK</v>
          </cell>
          <cell r="E142">
            <v>3785534</v>
          </cell>
        </row>
        <row r="143">
          <cell r="A143">
            <v>2011</v>
          </cell>
          <cell r="C143" t="str">
            <v>OR</v>
          </cell>
          <cell r="E143">
            <v>3867937</v>
          </cell>
        </row>
        <row r="144">
          <cell r="A144">
            <v>2011</v>
          </cell>
          <cell r="C144" t="str">
            <v>PA</v>
          </cell>
          <cell r="E144">
            <v>12741310</v>
          </cell>
        </row>
        <row r="145">
          <cell r="A145">
            <v>2011</v>
          </cell>
          <cell r="C145" t="str">
            <v>RI</v>
          </cell>
          <cell r="E145">
            <v>1050350</v>
          </cell>
        </row>
        <row r="146">
          <cell r="A146">
            <v>2011</v>
          </cell>
          <cell r="C146" t="str">
            <v>SC</v>
          </cell>
          <cell r="E146">
            <v>4673509</v>
          </cell>
        </row>
        <row r="147">
          <cell r="A147">
            <v>2011</v>
          </cell>
          <cell r="C147" t="str">
            <v>SD</v>
          </cell>
          <cell r="E147">
            <v>823772</v>
          </cell>
        </row>
        <row r="148">
          <cell r="A148">
            <v>2011</v>
          </cell>
          <cell r="C148" t="str">
            <v>TN</v>
          </cell>
          <cell r="E148">
            <v>6398361</v>
          </cell>
        </row>
        <row r="149">
          <cell r="A149">
            <v>2011</v>
          </cell>
          <cell r="C149" t="str">
            <v>TX</v>
          </cell>
          <cell r="E149">
            <v>25640909</v>
          </cell>
        </row>
        <row r="150">
          <cell r="A150">
            <v>2011</v>
          </cell>
          <cell r="C150" t="str">
            <v>US</v>
          </cell>
          <cell r="E150">
            <v>311582564</v>
          </cell>
        </row>
        <row r="151">
          <cell r="A151">
            <v>2011</v>
          </cell>
          <cell r="C151" t="str">
            <v>UT</v>
          </cell>
          <cell r="E151">
            <v>2814784</v>
          </cell>
        </row>
        <row r="152">
          <cell r="A152">
            <v>2011</v>
          </cell>
          <cell r="C152" t="str">
            <v>VT</v>
          </cell>
          <cell r="E152">
            <v>626320</v>
          </cell>
        </row>
        <row r="153">
          <cell r="A153">
            <v>2011</v>
          </cell>
          <cell r="C153" t="str">
            <v>VA</v>
          </cell>
          <cell r="E153">
            <v>8105850</v>
          </cell>
        </row>
        <row r="154">
          <cell r="A154">
            <v>2011</v>
          </cell>
          <cell r="C154" t="str">
            <v>WA</v>
          </cell>
          <cell r="E154">
            <v>6821481</v>
          </cell>
        </row>
        <row r="155">
          <cell r="A155">
            <v>2011</v>
          </cell>
          <cell r="C155" t="str">
            <v>WV</v>
          </cell>
          <cell r="E155">
            <v>1855184</v>
          </cell>
        </row>
        <row r="156">
          <cell r="A156">
            <v>2011</v>
          </cell>
          <cell r="C156" t="str">
            <v>WI</v>
          </cell>
          <cell r="E156">
            <v>5708785</v>
          </cell>
        </row>
        <row r="157">
          <cell r="A157">
            <v>2011</v>
          </cell>
          <cell r="C157" t="str">
            <v>WY</v>
          </cell>
          <cell r="E157">
            <v>567329</v>
          </cell>
        </row>
        <row r="158">
          <cell r="A158">
            <v>2010</v>
          </cell>
          <cell r="C158" t="str">
            <v>AL</v>
          </cell>
          <cell r="E158">
            <v>4785570</v>
          </cell>
        </row>
        <row r="159">
          <cell r="A159">
            <v>2010</v>
          </cell>
          <cell r="C159" t="str">
            <v>AK</v>
          </cell>
          <cell r="E159">
            <v>713868</v>
          </cell>
        </row>
        <row r="160">
          <cell r="A160">
            <v>2010</v>
          </cell>
          <cell r="C160" t="str">
            <v>AZ</v>
          </cell>
          <cell r="E160">
            <v>6408790</v>
          </cell>
        </row>
        <row r="161">
          <cell r="A161">
            <v>2010</v>
          </cell>
          <cell r="C161" t="str">
            <v>AR</v>
          </cell>
          <cell r="E161">
            <v>2922280</v>
          </cell>
        </row>
        <row r="162">
          <cell r="A162">
            <v>2010</v>
          </cell>
          <cell r="C162" t="str">
            <v>CA</v>
          </cell>
          <cell r="E162">
            <v>37333601</v>
          </cell>
        </row>
        <row r="163">
          <cell r="A163">
            <v>2010</v>
          </cell>
          <cell r="C163" t="str">
            <v>CO</v>
          </cell>
          <cell r="E163">
            <v>5048196</v>
          </cell>
        </row>
        <row r="164">
          <cell r="A164">
            <v>2010</v>
          </cell>
          <cell r="C164" t="str">
            <v>CT</v>
          </cell>
          <cell r="E164">
            <v>3579210</v>
          </cell>
        </row>
        <row r="165">
          <cell r="A165">
            <v>2010</v>
          </cell>
          <cell r="C165" t="str">
            <v>DE</v>
          </cell>
          <cell r="E165">
            <v>899711</v>
          </cell>
        </row>
        <row r="166">
          <cell r="A166">
            <v>2010</v>
          </cell>
          <cell r="C166" t="str">
            <v>DC</v>
          </cell>
          <cell r="E166">
            <v>605125</v>
          </cell>
        </row>
        <row r="167">
          <cell r="A167">
            <v>2010</v>
          </cell>
          <cell r="C167" t="str">
            <v>FL</v>
          </cell>
          <cell r="E167">
            <v>18846054</v>
          </cell>
        </row>
        <row r="168">
          <cell r="A168">
            <v>2010</v>
          </cell>
          <cell r="C168" t="str">
            <v>GA</v>
          </cell>
          <cell r="E168">
            <v>9713248</v>
          </cell>
        </row>
        <row r="169">
          <cell r="A169">
            <v>2010</v>
          </cell>
          <cell r="C169" t="str">
            <v>HI</v>
          </cell>
          <cell r="E169">
            <v>1363731</v>
          </cell>
        </row>
        <row r="170">
          <cell r="A170">
            <v>2010</v>
          </cell>
          <cell r="C170" t="str">
            <v>ID</v>
          </cell>
          <cell r="E170">
            <v>1570718</v>
          </cell>
        </row>
        <row r="171">
          <cell r="A171">
            <v>2010</v>
          </cell>
          <cell r="C171" t="str">
            <v>IL</v>
          </cell>
          <cell r="E171">
            <v>12839695</v>
          </cell>
        </row>
        <row r="172">
          <cell r="A172">
            <v>2010</v>
          </cell>
          <cell r="C172" t="str">
            <v>IN</v>
          </cell>
          <cell r="E172">
            <v>6489965</v>
          </cell>
        </row>
        <row r="173">
          <cell r="A173">
            <v>2010</v>
          </cell>
          <cell r="C173" t="str">
            <v>IA</v>
          </cell>
          <cell r="E173">
            <v>3050314</v>
          </cell>
        </row>
        <row r="174">
          <cell r="A174">
            <v>2010</v>
          </cell>
          <cell r="C174" t="str">
            <v>KS</v>
          </cell>
          <cell r="E174">
            <v>2858910</v>
          </cell>
        </row>
        <row r="175">
          <cell r="A175">
            <v>2010</v>
          </cell>
          <cell r="C175" t="str">
            <v>KY</v>
          </cell>
          <cell r="E175">
            <v>4347698</v>
          </cell>
        </row>
        <row r="176">
          <cell r="A176">
            <v>2010</v>
          </cell>
          <cell r="C176" t="str">
            <v>LA</v>
          </cell>
          <cell r="E176">
            <v>4545392</v>
          </cell>
        </row>
        <row r="177">
          <cell r="A177">
            <v>2010</v>
          </cell>
          <cell r="C177" t="str">
            <v>ME</v>
          </cell>
          <cell r="E177">
            <v>1327366</v>
          </cell>
        </row>
        <row r="178">
          <cell r="A178">
            <v>2010</v>
          </cell>
          <cell r="C178" t="str">
            <v>MD</v>
          </cell>
          <cell r="E178">
            <v>5787193</v>
          </cell>
        </row>
        <row r="179">
          <cell r="A179">
            <v>2010</v>
          </cell>
          <cell r="C179" t="str">
            <v>MA</v>
          </cell>
          <cell r="E179">
            <v>6563263</v>
          </cell>
        </row>
        <row r="180">
          <cell r="A180">
            <v>2010</v>
          </cell>
          <cell r="C180" t="str">
            <v>MI</v>
          </cell>
          <cell r="E180">
            <v>9876149</v>
          </cell>
        </row>
        <row r="181">
          <cell r="A181">
            <v>2010</v>
          </cell>
          <cell r="C181" t="str">
            <v>MN</v>
          </cell>
          <cell r="E181">
            <v>5310337</v>
          </cell>
        </row>
        <row r="182">
          <cell r="A182">
            <v>2010</v>
          </cell>
          <cell r="C182" t="str">
            <v>MS</v>
          </cell>
          <cell r="E182">
            <v>2970047</v>
          </cell>
        </row>
        <row r="183">
          <cell r="A183">
            <v>2010</v>
          </cell>
          <cell r="C183" t="str">
            <v>MO</v>
          </cell>
          <cell r="E183">
            <v>5996063</v>
          </cell>
        </row>
        <row r="184">
          <cell r="A184">
            <v>2010</v>
          </cell>
          <cell r="C184" t="str">
            <v>MT</v>
          </cell>
          <cell r="E184">
            <v>990527</v>
          </cell>
        </row>
        <row r="185">
          <cell r="A185">
            <v>2010</v>
          </cell>
          <cell r="C185" t="str">
            <v>NE</v>
          </cell>
          <cell r="E185">
            <v>1829838</v>
          </cell>
        </row>
        <row r="186">
          <cell r="A186">
            <v>2010</v>
          </cell>
          <cell r="C186" t="str">
            <v>NV</v>
          </cell>
          <cell r="E186">
            <v>2703230</v>
          </cell>
        </row>
        <row r="187">
          <cell r="A187">
            <v>2010</v>
          </cell>
          <cell r="C187" t="str">
            <v>NH</v>
          </cell>
          <cell r="E187">
            <v>1316614</v>
          </cell>
        </row>
        <row r="188">
          <cell r="A188">
            <v>2010</v>
          </cell>
          <cell r="C188" t="str">
            <v>NJ</v>
          </cell>
          <cell r="E188">
            <v>8802707</v>
          </cell>
        </row>
        <row r="189">
          <cell r="A189">
            <v>2010</v>
          </cell>
          <cell r="C189" t="str">
            <v>NM</v>
          </cell>
          <cell r="E189">
            <v>2064982</v>
          </cell>
        </row>
        <row r="190">
          <cell r="A190">
            <v>2010</v>
          </cell>
          <cell r="C190" t="str">
            <v>NY</v>
          </cell>
          <cell r="E190">
            <v>19398228</v>
          </cell>
        </row>
        <row r="191">
          <cell r="A191">
            <v>2010</v>
          </cell>
          <cell r="C191" t="str">
            <v>NC</v>
          </cell>
          <cell r="E191">
            <v>9559533</v>
          </cell>
        </row>
        <row r="192">
          <cell r="A192">
            <v>2010</v>
          </cell>
          <cell r="C192" t="str">
            <v>ND</v>
          </cell>
          <cell r="E192">
            <v>674344</v>
          </cell>
        </row>
        <row r="193">
          <cell r="A193">
            <v>2010</v>
          </cell>
          <cell r="C193" t="str">
            <v>OH</v>
          </cell>
          <cell r="E193">
            <v>11545435</v>
          </cell>
        </row>
        <row r="194">
          <cell r="A194">
            <v>2010</v>
          </cell>
          <cell r="C194" t="str">
            <v>OK</v>
          </cell>
          <cell r="E194">
            <v>3759263</v>
          </cell>
        </row>
        <row r="195">
          <cell r="A195">
            <v>2010</v>
          </cell>
          <cell r="C195" t="str">
            <v>OR</v>
          </cell>
          <cell r="E195">
            <v>3837208</v>
          </cell>
        </row>
        <row r="196">
          <cell r="A196">
            <v>2010</v>
          </cell>
          <cell r="C196" t="str">
            <v>PA</v>
          </cell>
          <cell r="E196">
            <v>12710472</v>
          </cell>
        </row>
        <row r="197">
          <cell r="A197">
            <v>2010</v>
          </cell>
          <cell r="C197" t="str">
            <v>RI</v>
          </cell>
          <cell r="E197">
            <v>1052669</v>
          </cell>
        </row>
        <row r="198">
          <cell r="A198">
            <v>2010</v>
          </cell>
          <cell r="C198" t="str">
            <v>SC</v>
          </cell>
          <cell r="E198">
            <v>4636361</v>
          </cell>
        </row>
        <row r="199">
          <cell r="A199">
            <v>2010</v>
          </cell>
          <cell r="C199" t="str">
            <v>SD</v>
          </cell>
          <cell r="E199">
            <v>816211</v>
          </cell>
        </row>
        <row r="200">
          <cell r="A200">
            <v>2010</v>
          </cell>
          <cell r="C200" t="str">
            <v>TN</v>
          </cell>
          <cell r="E200">
            <v>6356683</v>
          </cell>
        </row>
        <row r="201">
          <cell r="A201">
            <v>2010</v>
          </cell>
          <cell r="C201" t="str">
            <v>TX</v>
          </cell>
          <cell r="E201">
            <v>25245178</v>
          </cell>
        </row>
        <row r="202">
          <cell r="A202">
            <v>2010</v>
          </cell>
          <cell r="C202" t="str">
            <v>US</v>
          </cell>
          <cell r="E202">
            <v>309326295</v>
          </cell>
        </row>
        <row r="203">
          <cell r="A203">
            <v>2010</v>
          </cell>
          <cell r="C203" t="str">
            <v>UT</v>
          </cell>
          <cell r="E203">
            <v>2774424</v>
          </cell>
        </row>
        <row r="204">
          <cell r="A204">
            <v>2010</v>
          </cell>
          <cell r="C204" t="str">
            <v>VT</v>
          </cell>
          <cell r="E204">
            <v>625793</v>
          </cell>
        </row>
        <row r="205">
          <cell r="A205">
            <v>2010</v>
          </cell>
          <cell r="C205" t="str">
            <v>VA</v>
          </cell>
          <cell r="E205">
            <v>8024417</v>
          </cell>
        </row>
        <row r="206">
          <cell r="A206">
            <v>2010</v>
          </cell>
          <cell r="C206" t="str">
            <v>WA</v>
          </cell>
          <cell r="E206">
            <v>6742256</v>
          </cell>
        </row>
        <row r="207">
          <cell r="A207">
            <v>2010</v>
          </cell>
          <cell r="C207" t="str">
            <v>WV</v>
          </cell>
          <cell r="E207">
            <v>1854146</v>
          </cell>
        </row>
        <row r="208">
          <cell r="A208">
            <v>2010</v>
          </cell>
          <cell r="C208" t="str">
            <v>WI</v>
          </cell>
          <cell r="E208">
            <v>5689060</v>
          </cell>
        </row>
        <row r="209">
          <cell r="A209">
            <v>2010</v>
          </cell>
          <cell r="C209" t="str">
            <v>WY</v>
          </cell>
          <cell r="E209">
            <v>564222</v>
          </cell>
        </row>
        <row r="210">
          <cell r="A210">
            <v>2009</v>
          </cell>
          <cell r="C210" t="str">
            <v>AL</v>
          </cell>
          <cell r="E210">
            <v>4757938</v>
          </cell>
        </row>
        <row r="211">
          <cell r="A211">
            <v>2009</v>
          </cell>
          <cell r="C211" t="str">
            <v>AK</v>
          </cell>
          <cell r="E211">
            <v>698895</v>
          </cell>
        </row>
        <row r="212">
          <cell r="A212">
            <v>2009</v>
          </cell>
          <cell r="C212" t="str">
            <v>AZ</v>
          </cell>
          <cell r="E212">
            <v>6343154</v>
          </cell>
        </row>
        <row r="213">
          <cell r="A213">
            <v>2009</v>
          </cell>
          <cell r="C213" t="str">
            <v>AR</v>
          </cell>
          <cell r="E213">
            <v>2896843</v>
          </cell>
        </row>
        <row r="214">
          <cell r="A214">
            <v>2009</v>
          </cell>
          <cell r="C214" t="str">
            <v>CA</v>
          </cell>
          <cell r="E214">
            <v>36961229</v>
          </cell>
        </row>
        <row r="215">
          <cell r="A215">
            <v>2009</v>
          </cell>
          <cell r="C215" t="str">
            <v>CO</v>
          </cell>
          <cell r="E215">
            <v>4972195</v>
          </cell>
        </row>
        <row r="216">
          <cell r="A216">
            <v>2009</v>
          </cell>
          <cell r="C216" t="str">
            <v>CT</v>
          </cell>
          <cell r="E216">
            <v>3561807</v>
          </cell>
        </row>
        <row r="217">
          <cell r="A217">
            <v>2009</v>
          </cell>
          <cell r="C217" t="str">
            <v>DE</v>
          </cell>
          <cell r="E217">
            <v>891730</v>
          </cell>
        </row>
        <row r="218">
          <cell r="A218">
            <v>2009</v>
          </cell>
          <cell r="C218" t="str">
            <v>DC</v>
          </cell>
          <cell r="E218">
            <v>592228</v>
          </cell>
        </row>
        <row r="219">
          <cell r="A219">
            <v>2009</v>
          </cell>
          <cell r="C219" t="str">
            <v>FL</v>
          </cell>
          <cell r="E219">
            <v>18652644</v>
          </cell>
        </row>
        <row r="220">
          <cell r="A220">
            <v>2009</v>
          </cell>
          <cell r="C220" t="str">
            <v>GA</v>
          </cell>
          <cell r="E220">
            <v>9620846</v>
          </cell>
        </row>
        <row r="221">
          <cell r="A221">
            <v>2009</v>
          </cell>
          <cell r="C221" t="str">
            <v>HI</v>
          </cell>
          <cell r="E221">
            <v>1346717</v>
          </cell>
        </row>
        <row r="222">
          <cell r="A222">
            <v>2009</v>
          </cell>
          <cell r="C222" t="str">
            <v>ID</v>
          </cell>
          <cell r="E222">
            <v>1554439</v>
          </cell>
        </row>
        <row r="223">
          <cell r="A223">
            <v>2009</v>
          </cell>
          <cell r="C223" t="str">
            <v>IL</v>
          </cell>
          <cell r="E223">
            <v>12796778</v>
          </cell>
        </row>
        <row r="224">
          <cell r="A224">
            <v>2009</v>
          </cell>
          <cell r="C224" t="str">
            <v>IN</v>
          </cell>
          <cell r="E224">
            <v>6459325</v>
          </cell>
        </row>
        <row r="225">
          <cell r="A225">
            <v>2009</v>
          </cell>
          <cell r="C225" t="str">
            <v>IA</v>
          </cell>
          <cell r="E225">
            <v>3032870</v>
          </cell>
        </row>
        <row r="226">
          <cell r="A226">
            <v>2009</v>
          </cell>
          <cell r="C226" t="str">
            <v>KS</v>
          </cell>
          <cell r="E226">
            <v>2832704</v>
          </cell>
        </row>
        <row r="227">
          <cell r="A227">
            <v>2009</v>
          </cell>
          <cell r="C227" t="str">
            <v>KY</v>
          </cell>
          <cell r="E227">
            <v>4317074</v>
          </cell>
        </row>
        <row r="228">
          <cell r="A228">
            <v>2009</v>
          </cell>
          <cell r="C228" t="str">
            <v>LA</v>
          </cell>
          <cell r="E228">
            <v>4491648</v>
          </cell>
        </row>
        <row r="229">
          <cell r="A229">
            <v>2009</v>
          </cell>
          <cell r="C229" t="str">
            <v>ME</v>
          </cell>
          <cell r="E229">
            <v>1329590</v>
          </cell>
        </row>
        <row r="230">
          <cell r="A230">
            <v>2009</v>
          </cell>
          <cell r="C230" t="str">
            <v>MD</v>
          </cell>
          <cell r="E230">
            <v>5730388</v>
          </cell>
        </row>
        <row r="231">
          <cell r="A231">
            <v>2009</v>
          </cell>
          <cell r="C231" t="str">
            <v>MA</v>
          </cell>
          <cell r="E231">
            <v>6517613</v>
          </cell>
        </row>
        <row r="232">
          <cell r="A232">
            <v>2009</v>
          </cell>
          <cell r="C232" t="str">
            <v>MI</v>
          </cell>
          <cell r="E232">
            <v>9901591</v>
          </cell>
        </row>
        <row r="233">
          <cell r="A233">
            <v>2009</v>
          </cell>
          <cell r="C233" t="str">
            <v>MN</v>
          </cell>
          <cell r="E233">
            <v>5281203</v>
          </cell>
        </row>
        <row r="234">
          <cell r="A234">
            <v>2009</v>
          </cell>
          <cell r="C234" t="str">
            <v>MS</v>
          </cell>
          <cell r="E234">
            <v>2958774</v>
          </cell>
        </row>
        <row r="235">
          <cell r="A235">
            <v>2009</v>
          </cell>
          <cell r="C235" t="str">
            <v>MO</v>
          </cell>
          <cell r="E235">
            <v>5961088</v>
          </cell>
        </row>
        <row r="236">
          <cell r="A236">
            <v>2009</v>
          </cell>
          <cell r="C236" t="str">
            <v>MT</v>
          </cell>
          <cell r="E236">
            <v>983982</v>
          </cell>
        </row>
        <row r="237">
          <cell r="A237">
            <v>2009</v>
          </cell>
          <cell r="C237" t="str">
            <v>NE</v>
          </cell>
          <cell r="E237">
            <v>1812683</v>
          </cell>
        </row>
        <row r="238">
          <cell r="A238">
            <v>2009</v>
          </cell>
          <cell r="C238" t="str">
            <v>NV</v>
          </cell>
          <cell r="E238">
            <v>2684665</v>
          </cell>
        </row>
        <row r="239">
          <cell r="A239">
            <v>2009</v>
          </cell>
          <cell r="C239" t="str">
            <v>NH</v>
          </cell>
          <cell r="E239">
            <v>1316102</v>
          </cell>
        </row>
        <row r="240">
          <cell r="A240">
            <v>2009</v>
          </cell>
          <cell r="C240" t="str">
            <v>NJ</v>
          </cell>
          <cell r="E240">
            <v>8755602</v>
          </cell>
        </row>
        <row r="241">
          <cell r="A241">
            <v>2009</v>
          </cell>
          <cell r="C241" t="str">
            <v>NM</v>
          </cell>
          <cell r="E241">
            <v>2036802</v>
          </cell>
        </row>
        <row r="242">
          <cell r="A242">
            <v>2009</v>
          </cell>
          <cell r="C242" t="str">
            <v>NY</v>
          </cell>
          <cell r="E242">
            <v>19307066</v>
          </cell>
        </row>
        <row r="243">
          <cell r="A243">
            <v>2009</v>
          </cell>
          <cell r="C243" t="str">
            <v>NC</v>
          </cell>
          <cell r="E243">
            <v>9449566</v>
          </cell>
        </row>
        <row r="244">
          <cell r="A244">
            <v>2009</v>
          </cell>
          <cell r="C244" t="str">
            <v>ND</v>
          </cell>
          <cell r="E244">
            <v>664968</v>
          </cell>
        </row>
        <row r="245">
          <cell r="A245">
            <v>2009</v>
          </cell>
          <cell r="C245" t="str">
            <v>OH</v>
          </cell>
          <cell r="E245">
            <v>11528896</v>
          </cell>
        </row>
        <row r="246">
          <cell r="A246">
            <v>2009</v>
          </cell>
          <cell r="C246" t="str">
            <v>OK</v>
          </cell>
          <cell r="E246">
            <v>3717572</v>
          </cell>
        </row>
        <row r="247">
          <cell r="A247">
            <v>2009</v>
          </cell>
          <cell r="C247" t="str">
            <v>OR</v>
          </cell>
          <cell r="E247">
            <v>3808600</v>
          </cell>
        </row>
        <row r="248">
          <cell r="A248">
            <v>2009</v>
          </cell>
          <cell r="C248" t="str">
            <v>PA</v>
          </cell>
          <cell r="E248">
            <v>12666858</v>
          </cell>
        </row>
        <row r="249">
          <cell r="A249">
            <v>2009</v>
          </cell>
          <cell r="C249" t="str">
            <v>RI</v>
          </cell>
          <cell r="E249">
            <v>1053646</v>
          </cell>
        </row>
        <row r="250">
          <cell r="A250">
            <v>2009</v>
          </cell>
          <cell r="C250" t="str">
            <v>SC</v>
          </cell>
          <cell r="E250">
            <v>4589872</v>
          </cell>
        </row>
        <row r="251">
          <cell r="A251">
            <v>2009</v>
          </cell>
          <cell r="C251" t="str">
            <v>SD</v>
          </cell>
          <cell r="E251">
            <v>807067</v>
          </cell>
        </row>
        <row r="252">
          <cell r="A252">
            <v>2009</v>
          </cell>
          <cell r="C252" t="str">
            <v>TN</v>
          </cell>
          <cell r="E252">
            <v>6306019</v>
          </cell>
        </row>
        <row r="253">
          <cell r="A253">
            <v>2009</v>
          </cell>
          <cell r="C253" t="str">
            <v>TX</v>
          </cell>
          <cell r="E253">
            <v>24801761</v>
          </cell>
        </row>
        <row r="254">
          <cell r="A254">
            <v>2009</v>
          </cell>
          <cell r="C254" t="str">
            <v>US</v>
          </cell>
          <cell r="E254">
            <v>306771529</v>
          </cell>
        </row>
        <row r="255">
          <cell r="A255">
            <v>2009</v>
          </cell>
          <cell r="C255" t="str">
            <v>UT</v>
          </cell>
          <cell r="E255">
            <v>2723421</v>
          </cell>
        </row>
        <row r="256">
          <cell r="A256">
            <v>2009</v>
          </cell>
          <cell r="C256" t="str">
            <v>VT</v>
          </cell>
          <cell r="E256">
            <v>624817</v>
          </cell>
        </row>
        <row r="257">
          <cell r="A257">
            <v>2009</v>
          </cell>
          <cell r="C257" t="str">
            <v>VA</v>
          </cell>
          <cell r="E257">
            <v>7925937</v>
          </cell>
        </row>
        <row r="258">
          <cell r="A258">
            <v>2009</v>
          </cell>
          <cell r="C258" t="str">
            <v>WA</v>
          </cell>
          <cell r="E258">
            <v>6667426</v>
          </cell>
        </row>
        <row r="259">
          <cell r="A259">
            <v>2009</v>
          </cell>
          <cell r="C259" t="str">
            <v>WV</v>
          </cell>
          <cell r="E259">
            <v>1847775</v>
          </cell>
        </row>
        <row r="260">
          <cell r="A260">
            <v>2009</v>
          </cell>
          <cell r="C260" t="str">
            <v>WI</v>
          </cell>
          <cell r="E260">
            <v>5669264</v>
          </cell>
        </row>
        <row r="261">
          <cell r="A261">
            <v>2009</v>
          </cell>
          <cell r="C261" t="str">
            <v>WY</v>
          </cell>
          <cell r="E261">
            <v>559851</v>
          </cell>
        </row>
        <row r="262">
          <cell r="A262">
            <v>2008</v>
          </cell>
          <cell r="C262" t="str">
            <v>AL</v>
          </cell>
          <cell r="E262">
            <v>4718206</v>
          </cell>
        </row>
        <row r="263">
          <cell r="A263">
            <v>2008</v>
          </cell>
          <cell r="C263" t="str">
            <v>AK</v>
          </cell>
          <cell r="E263">
            <v>687455</v>
          </cell>
        </row>
        <row r="264">
          <cell r="A264">
            <v>2008</v>
          </cell>
          <cell r="C264" t="str">
            <v>AZ</v>
          </cell>
          <cell r="E264">
            <v>6280362</v>
          </cell>
        </row>
        <row r="265">
          <cell r="A265">
            <v>2008</v>
          </cell>
          <cell r="C265" t="str">
            <v>AR</v>
          </cell>
          <cell r="E265">
            <v>2874554</v>
          </cell>
        </row>
        <row r="266">
          <cell r="A266">
            <v>2008</v>
          </cell>
          <cell r="C266" t="str">
            <v>CA</v>
          </cell>
          <cell r="E266">
            <v>36604337</v>
          </cell>
        </row>
        <row r="267">
          <cell r="A267">
            <v>2008</v>
          </cell>
          <cell r="C267" t="str">
            <v>CO</v>
          </cell>
          <cell r="E267">
            <v>4889730</v>
          </cell>
        </row>
        <row r="268">
          <cell r="A268">
            <v>2008</v>
          </cell>
          <cell r="C268" t="str">
            <v>CT</v>
          </cell>
          <cell r="E268">
            <v>3545579</v>
          </cell>
        </row>
        <row r="269">
          <cell r="A269">
            <v>2008</v>
          </cell>
          <cell r="C269" t="str">
            <v>DE</v>
          </cell>
          <cell r="E269">
            <v>883874</v>
          </cell>
        </row>
        <row r="270">
          <cell r="A270">
            <v>2008</v>
          </cell>
          <cell r="C270" t="str">
            <v>DC</v>
          </cell>
          <cell r="E270">
            <v>580236</v>
          </cell>
        </row>
        <row r="271">
          <cell r="A271">
            <v>2008</v>
          </cell>
          <cell r="C271" t="str">
            <v>FL</v>
          </cell>
          <cell r="E271">
            <v>18527305</v>
          </cell>
        </row>
        <row r="272">
          <cell r="A272">
            <v>2008</v>
          </cell>
          <cell r="C272" t="str">
            <v>GA</v>
          </cell>
          <cell r="E272">
            <v>9504843</v>
          </cell>
        </row>
        <row r="273">
          <cell r="A273">
            <v>2008</v>
          </cell>
          <cell r="C273" t="str">
            <v>HI</v>
          </cell>
          <cell r="E273">
            <v>1332213</v>
          </cell>
        </row>
        <row r="274">
          <cell r="A274">
            <v>2008</v>
          </cell>
          <cell r="C274" t="str">
            <v>ID</v>
          </cell>
          <cell r="E274">
            <v>1534320</v>
          </cell>
        </row>
        <row r="275">
          <cell r="A275">
            <v>2008</v>
          </cell>
          <cell r="C275" t="str">
            <v>IL</v>
          </cell>
          <cell r="E275">
            <v>12747038</v>
          </cell>
        </row>
        <row r="276">
          <cell r="A276">
            <v>2008</v>
          </cell>
          <cell r="C276" t="str">
            <v>IN</v>
          </cell>
          <cell r="E276">
            <v>6424806</v>
          </cell>
        </row>
        <row r="277">
          <cell r="A277">
            <v>2008</v>
          </cell>
          <cell r="C277" t="str">
            <v>IA</v>
          </cell>
          <cell r="E277">
            <v>3016734</v>
          </cell>
        </row>
        <row r="278">
          <cell r="A278">
            <v>2008</v>
          </cell>
          <cell r="C278" t="str">
            <v>KS</v>
          </cell>
          <cell r="E278">
            <v>2808076</v>
          </cell>
        </row>
        <row r="279">
          <cell r="A279">
            <v>2008</v>
          </cell>
          <cell r="C279" t="str">
            <v>KY</v>
          </cell>
          <cell r="E279">
            <v>4289878</v>
          </cell>
        </row>
        <row r="280">
          <cell r="A280">
            <v>2008</v>
          </cell>
          <cell r="C280" t="str">
            <v>LA</v>
          </cell>
          <cell r="E280">
            <v>4435586</v>
          </cell>
        </row>
        <row r="281">
          <cell r="A281">
            <v>2008</v>
          </cell>
          <cell r="C281" t="str">
            <v>ME</v>
          </cell>
          <cell r="E281">
            <v>1330509</v>
          </cell>
        </row>
        <row r="282">
          <cell r="A282">
            <v>2008</v>
          </cell>
          <cell r="C282" t="str">
            <v>MD</v>
          </cell>
          <cell r="E282">
            <v>5684965</v>
          </cell>
        </row>
        <row r="283">
          <cell r="A283">
            <v>2008</v>
          </cell>
          <cell r="C283" t="str">
            <v>MA</v>
          </cell>
          <cell r="E283">
            <v>6468967</v>
          </cell>
        </row>
        <row r="284">
          <cell r="A284">
            <v>2008</v>
          </cell>
          <cell r="C284" t="str">
            <v>MI</v>
          </cell>
          <cell r="E284">
            <v>9946889</v>
          </cell>
        </row>
        <row r="285">
          <cell r="A285">
            <v>2008</v>
          </cell>
          <cell r="C285" t="str">
            <v>MN</v>
          </cell>
          <cell r="E285">
            <v>5247018</v>
          </cell>
        </row>
        <row r="286">
          <cell r="A286">
            <v>2008</v>
          </cell>
          <cell r="C286" t="str">
            <v>MS</v>
          </cell>
          <cell r="E286">
            <v>2947806</v>
          </cell>
        </row>
        <row r="287">
          <cell r="A287">
            <v>2008</v>
          </cell>
          <cell r="C287" t="str">
            <v>MO</v>
          </cell>
          <cell r="E287">
            <v>5923916</v>
          </cell>
        </row>
        <row r="288">
          <cell r="A288">
            <v>2008</v>
          </cell>
          <cell r="C288" t="str">
            <v>MT</v>
          </cell>
          <cell r="E288">
            <v>976415</v>
          </cell>
        </row>
        <row r="289">
          <cell r="A289">
            <v>2008</v>
          </cell>
          <cell r="C289" t="str">
            <v>NE</v>
          </cell>
          <cell r="E289">
            <v>1796378</v>
          </cell>
        </row>
        <row r="290">
          <cell r="A290">
            <v>2008</v>
          </cell>
          <cell r="C290" t="str">
            <v>NV</v>
          </cell>
          <cell r="E290">
            <v>2653630</v>
          </cell>
        </row>
        <row r="291">
          <cell r="A291">
            <v>2008</v>
          </cell>
          <cell r="C291" t="str">
            <v>NH</v>
          </cell>
          <cell r="E291">
            <v>1315906</v>
          </cell>
        </row>
        <row r="292">
          <cell r="A292">
            <v>2008</v>
          </cell>
          <cell r="C292" t="str">
            <v>NJ</v>
          </cell>
          <cell r="E292">
            <v>8711090</v>
          </cell>
        </row>
        <row r="293">
          <cell r="A293">
            <v>2008</v>
          </cell>
          <cell r="C293" t="str">
            <v>NM</v>
          </cell>
          <cell r="E293">
            <v>2010662</v>
          </cell>
        </row>
        <row r="294">
          <cell r="A294">
            <v>2008</v>
          </cell>
          <cell r="C294" t="str">
            <v>NY</v>
          </cell>
          <cell r="E294">
            <v>19212436</v>
          </cell>
        </row>
        <row r="295">
          <cell r="A295">
            <v>2008</v>
          </cell>
          <cell r="C295" t="str">
            <v>NC</v>
          </cell>
          <cell r="E295">
            <v>9309449</v>
          </cell>
        </row>
        <row r="296">
          <cell r="A296">
            <v>2008</v>
          </cell>
          <cell r="C296" t="str">
            <v>ND</v>
          </cell>
          <cell r="E296">
            <v>657569</v>
          </cell>
        </row>
        <row r="297">
          <cell r="A297">
            <v>2008</v>
          </cell>
          <cell r="C297" t="str">
            <v>OH</v>
          </cell>
          <cell r="E297">
            <v>11515391</v>
          </cell>
        </row>
        <row r="298">
          <cell r="A298">
            <v>2008</v>
          </cell>
          <cell r="C298" t="str">
            <v>OK</v>
          </cell>
          <cell r="E298">
            <v>3668976</v>
          </cell>
        </row>
        <row r="299">
          <cell r="A299">
            <v>2008</v>
          </cell>
          <cell r="C299" t="str">
            <v>OR</v>
          </cell>
          <cell r="E299">
            <v>3768748</v>
          </cell>
        </row>
        <row r="300">
          <cell r="A300">
            <v>2008</v>
          </cell>
          <cell r="C300" t="str">
            <v>PA</v>
          </cell>
          <cell r="E300">
            <v>12612285</v>
          </cell>
        </row>
        <row r="301">
          <cell r="A301">
            <v>2008</v>
          </cell>
          <cell r="C301" t="str">
            <v>RI</v>
          </cell>
          <cell r="E301">
            <v>1055003</v>
          </cell>
        </row>
        <row r="302">
          <cell r="A302">
            <v>2008</v>
          </cell>
          <cell r="C302" t="str">
            <v>SC</v>
          </cell>
          <cell r="E302">
            <v>4528996</v>
          </cell>
        </row>
        <row r="303">
          <cell r="A303">
            <v>2008</v>
          </cell>
          <cell r="C303" t="str">
            <v>SD</v>
          </cell>
          <cell r="E303">
            <v>799124</v>
          </cell>
        </row>
        <row r="304">
          <cell r="A304">
            <v>2008</v>
          </cell>
          <cell r="C304" t="str">
            <v>TN</v>
          </cell>
          <cell r="E304">
            <v>6247411</v>
          </cell>
        </row>
        <row r="305">
          <cell r="A305">
            <v>2008</v>
          </cell>
          <cell r="C305" t="str">
            <v>TX</v>
          </cell>
          <cell r="E305">
            <v>24309039</v>
          </cell>
        </row>
        <row r="306">
          <cell r="A306">
            <v>2008</v>
          </cell>
          <cell r="C306" t="str">
            <v>US</v>
          </cell>
          <cell r="E306">
            <v>304093966</v>
          </cell>
        </row>
        <row r="307">
          <cell r="A307">
            <v>2008</v>
          </cell>
          <cell r="C307" t="str">
            <v>UT</v>
          </cell>
          <cell r="E307">
            <v>2663029</v>
          </cell>
        </row>
        <row r="308">
          <cell r="A308">
            <v>2008</v>
          </cell>
          <cell r="C308" t="str">
            <v>VT</v>
          </cell>
          <cell r="E308">
            <v>624151</v>
          </cell>
        </row>
        <row r="309">
          <cell r="A309">
            <v>2008</v>
          </cell>
          <cell r="C309" t="str">
            <v>VA</v>
          </cell>
          <cell r="E309">
            <v>7833496</v>
          </cell>
        </row>
        <row r="310">
          <cell r="A310">
            <v>2008</v>
          </cell>
          <cell r="C310" t="str">
            <v>WA</v>
          </cell>
          <cell r="E310">
            <v>6562231</v>
          </cell>
        </row>
        <row r="311">
          <cell r="A311">
            <v>2008</v>
          </cell>
          <cell r="C311" t="str">
            <v>WV</v>
          </cell>
          <cell r="E311">
            <v>1840310</v>
          </cell>
        </row>
        <row r="312">
          <cell r="A312">
            <v>2008</v>
          </cell>
          <cell r="C312" t="str">
            <v>WI</v>
          </cell>
          <cell r="E312">
            <v>5640996</v>
          </cell>
        </row>
        <row r="313">
          <cell r="A313">
            <v>2008</v>
          </cell>
          <cell r="C313" t="str">
            <v>WY</v>
          </cell>
          <cell r="E313">
            <v>546043</v>
          </cell>
        </row>
        <row r="314">
          <cell r="A314">
            <v>2007</v>
          </cell>
          <cell r="C314" t="str">
            <v>AL</v>
          </cell>
          <cell r="E314">
            <v>4672840</v>
          </cell>
        </row>
        <row r="315">
          <cell r="A315">
            <v>2007</v>
          </cell>
          <cell r="C315" t="str">
            <v>AK</v>
          </cell>
          <cell r="E315">
            <v>680300</v>
          </cell>
        </row>
        <row r="316">
          <cell r="A316">
            <v>2007</v>
          </cell>
          <cell r="C316" t="str">
            <v>AZ</v>
          </cell>
          <cell r="E316">
            <v>6167681</v>
          </cell>
        </row>
        <row r="317">
          <cell r="A317">
            <v>2007</v>
          </cell>
          <cell r="C317" t="str">
            <v>AR</v>
          </cell>
          <cell r="E317">
            <v>2848650</v>
          </cell>
        </row>
        <row r="318">
          <cell r="A318">
            <v>2007</v>
          </cell>
          <cell r="C318" t="str">
            <v>CA</v>
          </cell>
          <cell r="E318">
            <v>36250311</v>
          </cell>
        </row>
        <row r="319">
          <cell r="A319">
            <v>2007</v>
          </cell>
          <cell r="C319" t="str">
            <v>CO</v>
          </cell>
          <cell r="E319">
            <v>4803868</v>
          </cell>
        </row>
        <row r="320">
          <cell r="A320">
            <v>2007</v>
          </cell>
          <cell r="C320" t="str">
            <v>CT</v>
          </cell>
          <cell r="E320">
            <v>3527270</v>
          </cell>
        </row>
        <row r="321">
          <cell r="A321">
            <v>2007</v>
          </cell>
          <cell r="C321" t="str">
            <v>DE</v>
          </cell>
          <cell r="E321">
            <v>871749</v>
          </cell>
        </row>
        <row r="322">
          <cell r="A322">
            <v>2007</v>
          </cell>
          <cell r="C322" t="str">
            <v>DC</v>
          </cell>
          <cell r="E322">
            <v>574404</v>
          </cell>
        </row>
        <row r="323">
          <cell r="A323">
            <v>2007</v>
          </cell>
          <cell r="C323" t="str">
            <v>FL</v>
          </cell>
          <cell r="E323">
            <v>18367842</v>
          </cell>
        </row>
        <row r="324">
          <cell r="A324">
            <v>2007</v>
          </cell>
          <cell r="C324" t="str">
            <v>GA</v>
          </cell>
          <cell r="E324">
            <v>9349988</v>
          </cell>
        </row>
        <row r="325">
          <cell r="A325">
            <v>2007</v>
          </cell>
          <cell r="C325" t="str">
            <v>HI</v>
          </cell>
          <cell r="E325">
            <v>1315675</v>
          </cell>
        </row>
        <row r="326">
          <cell r="A326">
            <v>2007</v>
          </cell>
          <cell r="C326" t="str">
            <v>ID</v>
          </cell>
          <cell r="E326">
            <v>1505105</v>
          </cell>
        </row>
        <row r="327">
          <cell r="A327">
            <v>2007</v>
          </cell>
          <cell r="C327" t="str">
            <v>IL</v>
          </cell>
          <cell r="E327">
            <v>12695866</v>
          </cell>
        </row>
        <row r="328">
          <cell r="A328">
            <v>2007</v>
          </cell>
          <cell r="C328" t="str">
            <v>IN</v>
          </cell>
          <cell r="E328">
            <v>6379599</v>
          </cell>
        </row>
        <row r="329">
          <cell r="A329">
            <v>2007</v>
          </cell>
          <cell r="C329" t="str">
            <v>IA</v>
          </cell>
          <cell r="E329">
            <v>2999212</v>
          </cell>
        </row>
        <row r="330">
          <cell r="A330">
            <v>2007</v>
          </cell>
          <cell r="C330" t="str">
            <v>KS</v>
          </cell>
          <cell r="E330">
            <v>2783785</v>
          </cell>
        </row>
        <row r="331">
          <cell r="A331">
            <v>2007</v>
          </cell>
          <cell r="C331" t="str">
            <v>KY</v>
          </cell>
          <cell r="E331">
            <v>4256672</v>
          </cell>
        </row>
        <row r="332">
          <cell r="A332">
            <v>2007</v>
          </cell>
          <cell r="C332" t="str">
            <v>LA</v>
          </cell>
          <cell r="E332">
            <v>4375581</v>
          </cell>
        </row>
        <row r="333">
          <cell r="A333">
            <v>2007</v>
          </cell>
          <cell r="C333" t="str">
            <v>ME</v>
          </cell>
          <cell r="E333">
            <v>1327040</v>
          </cell>
        </row>
        <row r="334">
          <cell r="A334">
            <v>2007</v>
          </cell>
          <cell r="C334" t="str">
            <v>MD</v>
          </cell>
          <cell r="E334">
            <v>5653408</v>
          </cell>
        </row>
        <row r="335">
          <cell r="A335">
            <v>2007</v>
          </cell>
          <cell r="C335" t="str">
            <v>MA</v>
          </cell>
          <cell r="E335">
            <v>6431559</v>
          </cell>
        </row>
        <row r="336">
          <cell r="A336">
            <v>2007</v>
          </cell>
          <cell r="C336" t="str">
            <v>MI</v>
          </cell>
          <cell r="E336">
            <v>10001284</v>
          </cell>
        </row>
        <row r="337">
          <cell r="A337">
            <v>2007</v>
          </cell>
          <cell r="C337" t="str">
            <v>MN</v>
          </cell>
          <cell r="E337">
            <v>5207203</v>
          </cell>
        </row>
        <row r="338">
          <cell r="A338">
            <v>2007</v>
          </cell>
          <cell r="C338" t="str">
            <v>MS</v>
          </cell>
          <cell r="E338">
            <v>2928350</v>
          </cell>
        </row>
        <row r="339">
          <cell r="A339">
            <v>2007</v>
          </cell>
          <cell r="C339" t="str">
            <v>MO</v>
          </cell>
          <cell r="E339">
            <v>5887612</v>
          </cell>
        </row>
        <row r="340">
          <cell r="A340">
            <v>2007</v>
          </cell>
          <cell r="C340" t="str">
            <v>MT</v>
          </cell>
          <cell r="E340">
            <v>964706</v>
          </cell>
        </row>
        <row r="341">
          <cell r="A341">
            <v>2007</v>
          </cell>
          <cell r="C341" t="str">
            <v>NE</v>
          </cell>
          <cell r="E341">
            <v>1783440</v>
          </cell>
        </row>
        <row r="342">
          <cell r="A342">
            <v>2007</v>
          </cell>
          <cell r="C342" t="str">
            <v>NV</v>
          </cell>
          <cell r="E342">
            <v>2601072</v>
          </cell>
        </row>
        <row r="343">
          <cell r="A343">
            <v>2007</v>
          </cell>
          <cell r="C343" t="str">
            <v>NH</v>
          </cell>
          <cell r="E343">
            <v>1312540</v>
          </cell>
        </row>
        <row r="344">
          <cell r="A344">
            <v>2007</v>
          </cell>
          <cell r="C344" t="str">
            <v>NJ</v>
          </cell>
          <cell r="E344">
            <v>8677885</v>
          </cell>
        </row>
        <row r="345">
          <cell r="A345">
            <v>2007</v>
          </cell>
          <cell r="C345" t="str">
            <v>NM</v>
          </cell>
          <cell r="E345">
            <v>1990070</v>
          </cell>
        </row>
        <row r="346">
          <cell r="A346">
            <v>2007</v>
          </cell>
          <cell r="C346" t="str">
            <v>NY</v>
          </cell>
          <cell r="E346">
            <v>19132335</v>
          </cell>
        </row>
        <row r="347">
          <cell r="A347">
            <v>2007</v>
          </cell>
          <cell r="C347" t="str">
            <v>NC</v>
          </cell>
          <cell r="E347">
            <v>9118037</v>
          </cell>
        </row>
        <row r="348">
          <cell r="A348">
            <v>2007</v>
          </cell>
          <cell r="C348" t="str">
            <v>ND</v>
          </cell>
          <cell r="E348">
            <v>652822</v>
          </cell>
        </row>
        <row r="349">
          <cell r="A349">
            <v>2007</v>
          </cell>
          <cell r="C349" t="str">
            <v>OH</v>
          </cell>
          <cell r="E349">
            <v>11500468</v>
          </cell>
        </row>
        <row r="350">
          <cell r="A350">
            <v>2007</v>
          </cell>
          <cell r="C350" t="str">
            <v>OK</v>
          </cell>
          <cell r="E350">
            <v>3634349</v>
          </cell>
        </row>
        <row r="351">
          <cell r="A351">
            <v>2007</v>
          </cell>
          <cell r="C351" t="str">
            <v>OR</v>
          </cell>
          <cell r="E351">
            <v>3722417</v>
          </cell>
        </row>
        <row r="352">
          <cell r="A352">
            <v>2007</v>
          </cell>
          <cell r="C352" t="str">
            <v>PA</v>
          </cell>
          <cell r="E352">
            <v>12563937</v>
          </cell>
        </row>
        <row r="353">
          <cell r="A353">
            <v>2007</v>
          </cell>
          <cell r="C353" t="str">
            <v>RI</v>
          </cell>
          <cell r="E353">
            <v>1057315</v>
          </cell>
        </row>
        <row r="354">
          <cell r="A354">
            <v>2007</v>
          </cell>
          <cell r="C354" t="str">
            <v>SC</v>
          </cell>
          <cell r="E354">
            <v>4444110</v>
          </cell>
        </row>
        <row r="355">
          <cell r="A355">
            <v>2007</v>
          </cell>
          <cell r="C355" t="str">
            <v>SD</v>
          </cell>
          <cell r="E355">
            <v>791623</v>
          </cell>
        </row>
        <row r="356">
          <cell r="A356">
            <v>2007</v>
          </cell>
          <cell r="C356" t="str">
            <v>TN</v>
          </cell>
          <cell r="E356">
            <v>6175727</v>
          </cell>
        </row>
        <row r="357">
          <cell r="A357">
            <v>2007</v>
          </cell>
          <cell r="C357" t="str">
            <v>TX</v>
          </cell>
          <cell r="E357">
            <v>23831983</v>
          </cell>
        </row>
        <row r="358">
          <cell r="A358">
            <v>2007</v>
          </cell>
          <cell r="C358" t="str">
            <v>US</v>
          </cell>
          <cell r="E358">
            <v>301231207</v>
          </cell>
        </row>
        <row r="359">
          <cell r="A359">
            <v>2007</v>
          </cell>
          <cell r="C359" t="str">
            <v>UT</v>
          </cell>
          <cell r="E359">
            <v>2597746</v>
          </cell>
        </row>
        <row r="360">
          <cell r="A360">
            <v>2007</v>
          </cell>
          <cell r="C360" t="str">
            <v>VT</v>
          </cell>
          <cell r="E360">
            <v>623481</v>
          </cell>
        </row>
        <row r="361">
          <cell r="A361">
            <v>2007</v>
          </cell>
          <cell r="C361" t="str">
            <v>VA</v>
          </cell>
          <cell r="E361">
            <v>7751000</v>
          </cell>
        </row>
        <row r="362">
          <cell r="A362">
            <v>2007</v>
          </cell>
          <cell r="C362" t="str">
            <v>WA</v>
          </cell>
          <cell r="E362">
            <v>6461587</v>
          </cell>
        </row>
        <row r="363">
          <cell r="A363">
            <v>2007</v>
          </cell>
          <cell r="C363" t="str">
            <v>WV</v>
          </cell>
          <cell r="E363">
            <v>1834052</v>
          </cell>
        </row>
        <row r="364">
          <cell r="A364">
            <v>2007</v>
          </cell>
          <cell r="C364" t="str">
            <v>WI</v>
          </cell>
          <cell r="E364">
            <v>5610775</v>
          </cell>
        </row>
        <row r="365">
          <cell r="A365">
            <v>2007</v>
          </cell>
          <cell r="C365" t="str">
            <v>WY</v>
          </cell>
          <cell r="E365">
            <v>534876</v>
          </cell>
        </row>
        <row r="366">
          <cell r="A366">
            <v>2006</v>
          </cell>
          <cell r="C366" t="str">
            <v>AL</v>
          </cell>
          <cell r="E366">
            <v>4628981</v>
          </cell>
        </row>
        <row r="367">
          <cell r="A367">
            <v>2006</v>
          </cell>
          <cell r="C367" t="str">
            <v>AK</v>
          </cell>
          <cell r="E367">
            <v>675302</v>
          </cell>
        </row>
        <row r="368">
          <cell r="A368">
            <v>2006</v>
          </cell>
          <cell r="C368" t="str">
            <v>AZ</v>
          </cell>
          <cell r="E368">
            <v>6029141</v>
          </cell>
        </row>
        <row r="369">
          <cell r="A369">
            <v>2006</v>
          </cell>
          <cell r="C369" t="str">
            <v>AR</v>
          </cell>
          <cell r="E369">
            <v>2821761</v>
          </cell>
        </row>
        <row r="370">
          <cell r="A370">
            <v>2006</v>
          </cell>
          <cell r="C370" t="str">
            <v>CA</v>
          </cell>
          <cell r="E370">
            <v>36021202</v>
          </cell>
        </row>
        <row r="371">
          <cell r="A371">
            <v>2006</v>
          </cell>
          <cell r="C371" t="str">
            <v>CO</v>
          </cell>
          <cell r="E371">
            <v>4720423</v>
          </cell>
        </row>
        <row r="372">
          <cell r="A372">
            <v>2006</v>
          </cell>
          <cell r="C372" t="str">
            <v>CT</v>
          </cell>
          <cell r="E372">
            <v>3517460</v>
          </cell>
        </row>
        <row r="373">
          <cell r="A373">
            <v>2006</v>
          </cell>
          <cell r="C373" t="str">
            <v>DE</v>
          </cell>
          <cell r="E373">
            <v>859268</v>
          </cell>
        </row>
        <row r="374">
          <cell r="A374">
            <v>2006</v>
          </cell>
          <cell r="C374" t="str">
            <v>DC</v>
          </cell>
          <cell r="E374">
            <v>570681</v>
          </cell>
        </row>
        <row r="375">
          <cell r="A375">
            <v>2006</v>
          </cell>
          <cell r="C375" t="str">
            <v>FL</v>
          </cell>
          <cell r="E375">
            <v>18166990</v>
          </cell>
        </row>
        <row r="376">
          <cell r="A376">
            <v>2006</v>
          </cell>
          <cell r="C376" t="str">
            <v>GA</v>
          </cell>
          <cell r="E376">
            <v>9155813</v>
          </cell>
        </row>
        <row r="377">
          <cell r="A377">
            <v>2006</v>
          </cell>
          <cell r="C377" t="str">
            <v>HI</v>
          </cell>
          <cell r="E377">
            <v>1309731</v>
          </cell>
        </row>
        <row r="378">
          <cell r="A378">
            <v>2006</v>
          </cell>
          <cell r="C378" t="str">
            <v>ID</v>
          </cell>
          <cell r="E378">
            <v>1468669</v>
          </cell>
        </row>
        <row r="379">
          <cell r="A379">
            <v>2006</v>
          </cell>
          <cell r="C379" t="str">
            <v>IL</v>
          </cell>
          <cell r="E379">
            <v>12643955</v>
          </cell>
        </row>
        <row r="380">
          <cell r="A380">
            <v>2006</v>
          </cell>
          <cell r="C380" t="str">
            <v>IN</v>
          </cell>
          <cell r="E380">
            <v>6332669</v>
          </cell>
        </row>
        <row r="381">
          <cell r="A381">
            <v>2006</v>
          </cell>
          <cell r="C381" t="str">
            <v>IA</v>
          </cell>
          <cell r="E381">
            <v>2982644</v>
          </cell>
        </row>
        <row r="382">
          <cell r="A382">
            <v>2006</v>
          </cell>
          <cell r="C382" t="str">
            <v>KS</v>
          </cell>
          <cell r="E382">
            <v>2762931</v>
          </cell>
        </row>
        <row r="383">
          <cell r="A383">
            <v>2006</v>
          </cell>
          <cell r="C383" t="str">
            <v>KY</v>
          </cell>
          <cell r="E383">
            <v>4219239</v>
          </cell>
        </row>
        <row r="384">
          <cell r="A384">
            <v>2006</v>
          </cell>
          <cell r="C384" t="str">
            <v>LA</v>
          </cell>
          <cell r="E384">
            <v>4302665</v>
          </cell>
        </row>
        <row r="385">
          <cell r="A385">
            <v>2006</v>
          </cell>
          <cell r="C385" t="str">
            <v>ME</v>
          </cell>
          <cell r="E385">
            <v>1323619</v>
          </cell>
        </row>
        <row r="386">
          <cell r="A386">
            <v>2006</v>
          </cell>
          <cell r="C386" t="str">
            <v>MD</v>
          </cell>
          <cell r="E386">
            <v>5627367</v>
          </cell>
        </row>
        <row r="387">
          <cell r="A387">
            <v>2006</v>
          </cell>
          <cell r="C387" t="str">
            <v>MA</v>
          </cell>
          <cell r="E387">
            <v>6410084</v>
          </cell>
        </row>
        <row r="388">
          <cell r="A388">
            <v>2006</v>
          </cell>
          <cell r="C388" t="str">
            <v>MI</v>
          </cell>
          <cell r="E388">
            <v>10036081</v>
          </cell>
        </row>
        <row r="389">
          <cell r="A389">
            <v>2006</v>
          </cell>
          <cell r="C389" t="str">
            <v>MN</v>
          </cell>
          <cell r="E389">
            <v>5163555</v>
          </cell>
        </row>
        <row r="390">
          <cell r="A390">
            <v>2006</v>
          </cell>
          <cell r="C390" t="str">
            <v>MS</v>
          </cell>
          <cell r="E390">
            <v>2904978</v>
          </cell>
        </row>
        <row r="391">
          <cell r="A391">
            <v>2006</v>
          </cell>
          <cell r="C391" t="str">
            <v>MO</v>
          </cell>
          <cell r="E391">
            <v>5842704</v>
          </cell>
        </row>
        <row r="392">
          <cell r="A392">
            <v>2006</v>
          </cell>
          <cell r="C392" t="str">
            <v>MT</v>
          </cell>
          <cell r="E392">
            <v>952692</v>
          </cell>
        </row>
        <row r="393">
          <cell r="A393">
            <v>2006</v>
          </cell>
          <cell r="C393" t="str">
            <v>NE</v>
          </cell>
          <cell r="E393">
            <v>1772693</v>
          </cell>
        </row>
        <row r="394">
          <cell r="A394">
            <v>2006</v>
          </cell>
          <cell r="C394" t="str">
            <v>NV</v>
          </cell>
          <cell r="E394">
            <v>2522658</v>
          </cell>
        </row>
        <row r="395">
          <cell r="A395">
            <v>2006</v>
          </cell>
          <cell r="C395" t="str">
            <v>NH</v>
          </cell>
          <cell r="E395">
            <v>1308389</v>
          </cell>
        </row>
        <row r="396">
          <cell r="A396">
            <v>2006</v>
          </cell>
          <cell r="C396" t="str">
            <v>NJ</v>
          </cell>
          <cell r="E396">
            <v>8661679</v>
          </cell>
        </row>
        <row r="397">
          <cell r="A397">
            <v>2006</v>
          </cell>
          <cell r="C397" t="str">
            <v>NM</v>
          </cell>
          <cell r="E397">
            <v>1962137</v>
          </cell>
        </row>
        <row r="398">
          <cell r="A398">
            <v>2006</v>
          </cell>
          <cell r="C398" t="str">
            <v>NY</v>
          </cell>
          <cell r="E398">
            <v>19104631</v>
          </cell>
        </row>
        <row r="399">
          <cell r="A399">
            <v>2006</v>
          </cell>
          <cell r="C399" t="str">
            <v>NC</v>
          </cell>
          <cell r="E399">
            <v>8917270</v>
          </cell>
        </row>
        <row r="400">
          <cell r="A400">
            <v>2006</v>
          </cell>
          <cell r="C400" t="str">
            <v>ND</v>
          </cell>
          <cell r="E400">
            <v>649422</v>
          </cell>
        </row>
        <row r="401">
          <cell r="A401">
            <v>2006</v>
          </cell>
          <cell r="C401" t="str">
            <v>OH</v>
          </cell>
          <cell r="E401">
            <v>11481213</v>
          </cell>
        </row>
        <row r="402">
          <cell r="A402">
            <v>2006</v>
          </cell>
          <cell r="C402" t="str">
            <v>OK</v>
          </cell>
          <cell r="E402">
            <v>3594090</v>
          </cell>
        </row>
        <row r="403">
          <cell r="A403">
            <v>2006</v>
          </cell>
          <cell r="C403" t="str">
            <v>OR</v>
          </cell>
          <cell r="E403">
            <v>3670883</v>
          </cell>
        </row>
        <row r="404">
          <cell r="A404">
            <v>2006</v>
          </cell>
          <cell r="C404" t="str">
            <v>PA</v>
          </cell>
          <cell r="E404">
            <v>12510809</v>
          </cell>
        </row>
        <row r="405">
          <cell r="A405">
            <v>2006</v>
          </cell>
          <cell r="C405" t="str">
            <v>RI</v>
          </cell>
          <cell r="E405">
            <v>1063096</v>
          </cell>
        </row>
        <row r="406">
          <cell r="A406">
            <v>2006</v>
          </cell>
          <cell r="C406" t="str">
            <v>SC</v>
          </cell>
          <cell r="E406">
            <v>4357847</v>
          </cell>
        </row>
        <row r="407">
          <cell r="A407">
            <v>2006</v>
          </cell>
          <cell r="C407" t="str">
            <v>SD</v>
          </cell>
          <cell r="E407">
            <v>783033</v>
          </cell>
        </row>
        <row r="408">
          <cell r="A408">
            <v>2006</v>
          </cell>
          <cell r="C408" t="str">
            <v>TN</v>
          </cell>
          <cell r="E408">
            <v>6088766</v>
          </cell>
        </row>
        <row r="409">
          <cell r="A409">
            <v>2006</v>
          </cell>
          <cell r="C409" t="str">
            <v>TX</v>
          </cell>
          <cell r="E409">
            <v>23359580</v>
          </cell>
        </row>
        <row r="410">
          <cell r="A410">
            <v>2006</v>
          </cell>
          <cell r="C410" t="str">
            <v>US</v>
          </cell>
          <cell r="E410">
            <v>298379912</v>
          </cell>
        </row>
        <row r="411">
          <cell r="A411">
            <v>2006</v>
          </cell>
          <cell r="C411" t="str">
            <v>UT</v>
          </cell>
          <cell r="E411">
            <v>2525507</v>
          </cell>
        </row>
        <row r="412">
          <cell r="A412">
            <v>2006</v>
          </cell>
          <cell r="C412" t="str">
            <v>VT</v>
          </cell>
          <cell r="E412">
            <v>622892</v>
          </cell>
        </row>
        <row r="413">
          <cell r="A413">
            <v>2006</v>
          </cell>
          <cell r="C413" t="str">
            <v>VA</v>
          </cell>
          <cell r="E413">
            <v>7673725</v>
          </cell>
        </row>
        <row r="414">
          <cell r="A414">
            <v>2006</v>
          </cell>
          <cell r="C414" t="str">
            <v>WA</v>
          </cell>
          <cell r="E414">
            <v>6370753</v>
          </cell>
        </row>
        <row r="415">
          <cell r="A415">
            <v>2006</v>
          </cell>
          <cell r="C415" t="str">
            <v>WV</v>
          </cell>
          <cell r="E415">
            <v>1827912</v>
          </cell>
        </row>
        <row r="416">
          <cell r="A416">
            <v>2006</v>
          </cell>
          <cell r="C416" t="str">
            <v>WI</v>
          </cell>
          <cell r="E416">
            <v>5577655</v>
          </cell>
        </row>
        <row r="417">
          <cell r="A417">
            <v>2006</v>
          </cell>
          <cell r="C417" t="str">
            <v>WY</v>
          </cell>
          <cell r="E417">
            <v>522667</v>
          </cell>
        </row>
        <row r="418">
          <cell r="A418">
            <v>2005</v>
          </cell>
          <cell r="C418" t="str">
            <v>AL</v>
          </cell>
          <cell r="E418">
            <v>4569805</v>
          </cell>
        </row>
        <row r="419">
          <cell r="A419">
            <v>2005</v>
          </cell>
          <cell r="C419" t="str">
            <v>AK</v>
          </cell>
          <cell r="E419">
            <v>666946</v>
          </cell>
        </row>
        <row r="420">
          <cell r="A420">
            <v>2005</v>
          </cell>
          <cell r="C420" t="str">
            <v>AZ</v>
          </cell>
          <cell r="E420">
            <v>5839077</v>
          </cell>
        </row>
        <row r="421">
          <cell r="A421">
            <v>2005</v>
          </cell>
          <cell r="C421" t="str">
            <v>AR</v>
          </cell>
          <cell r="E421">
            <v>2781097</v>
          </cell>
        </row>
        <row r="422">
          <cell r="A422">
            <v>2005</v>
          </cell>
          <cell r="C422" t="str">
            <v>CA</v>
          </cell>
          <cell r="E422">
            <v>35827943</v>
          </cell>
        </row>
        <row r="423">
          <cell r="A423">
            <v>2005</v>
          </cell>
          <cell r="C423" t="str">
            <v>CO</v>
          </cell>
          <cell r="E423">
            <v>4631888</v>
          </cell>
        </row>
        <row r="424">
          <cell r="A424">
            <v>2005</v>
          </cell>
          <cell r="C424" t="str">
            <v>CT</v>
          </cell>
          <cell r="E424">
            <v>3506956</v>
          </cell>
        </row>
        <row r="425">
          <cell r="A425">
            <v>2005</v>
          </cell>
          <cell r="C425" t="str">
            <v>DE</v>
          </cell>
          <cell r="E425">
            <v>845150</v>
          </cell>
        </row>
        <row r="426">
          <cell r="A426">
            <v>2005</v>
          </cell>
          <cell r="C426" t="str">
            <v>DC</v>
          </cell>
          <cell r="E426">
            <v>567136</v>
          </cell>
        </row>
        <row r="427">
          <cell r="A427">
            <v>2005</v>
          </cell>
          <cell r="C427" t="str">
            <v>FL</v>
          </cell>
          <cell r="E427">
            <v>17842038</v>
          </cell>
        </row>
        <row r="428">
          <cell r="A428">
            <v>2005</v>
          </cell>
          <cell r="C428" t="str">
            <v>GA</v>
          </cell>
          <cell r="E428">
            <v>8925922</v>
          </cell>
        </row>
        <row r="429">
          <cell r="A429">
            <v>2005</v>
          </cell>
          <cell r="C429" t="str">
            <v>HI</v>
          </cell>
          <cell r="E429">
            <v>1292729</v>
          </cell>
        </row>
        <row r="430">
          <cell r="A430">
            <v>2005</v>
          </cell>
          <cell r="C430" t="str">
            <v>ID</v>
          </cell>
          <cell r="E430">
            <v>1428241</v>
          </cell>
        </row>
        <row r="431">
          <cell r="A431">
            <v>2005</v>
          </cell>
          <cell r="C431" t="str">
            <v>IL</v>
          </cell>
          <cell r="E431">
            <v>12609903</v>
          </cell>
        </row>
        <row r="432">
          <cell r="A432">
            <v>2005</v>
          </cell>
          <cell r="C432" t="str">
            <v>IN</v>
          </cell>
          <cell r="E432">
            <v>6278616</v>
          </cell>
        </row>
        <row r="433">
          <cell r="A433">
            <v>2005</v>
          </cell>
          <cell r="C433" t="str">
            <v>IA</v>
          </cell>
          <cell r="E433">
            <v>2964454</v>
          </cell>
        </row>
        <row r="434">
          <cell r="A434">
            <v>2005</v>
          </cell>
          <cell r="C434" t="str">
            <v>KS</v>
          </cell>
          <cell r="E434">
            <v>2745299</v>
          </cell>
        </row>
        <row r="435">
          <cell r="A435">
            <v>2005</v>
          </cell>
          <cell r="C435" t="str">
            <v>KY</v>
          </cell>
          <cell r="E435">
            <v>4182742</v>
          </cell>
        </row>
        <row r="436">
          <cell r="A436">
            <v>2005</v>
          </cell>
          <cell r="C436" t="str">
            <v>LA</v>
          </cell>
          <cell r="E436">
            <v>4576628</v>
          </cell>
        </row>
        <row r="437">
          <cell r="A437">
            <v>2005</v>
          </cell>
          <cell r="C437" t="str">
            <v>ME</v>
          </cell>
          <cell r="E437">
            <v>1318787</v>
          </cell>
        </row>
        <row r="438">
          <cell r="A438">
            <v>2005</v>
          </cell>
          <cell r="C438" t="str">
            <v>MD</v>
          </cell>
          <cell r="E438">
            <v>5592379</v>
          </cell>
        </row>
        <row r="439">
          <cell r="A439">
            <v>2005</v>
          </cell>
          <cell r="C439" t="str">
            <v>MA</v>
          </cell>
          <cell r="E439">
            <v>6403290</v>
          </cell>
        </row>
        <row r="440">
          <cell r="A440">
            <v>2005</v>
          </cell>
          <cell r="C440" t="str">
            <v>MI</v>
          </cell>
          <cell r="E440">
            <v>10051137</v>
          </cell>
        </row>
        <row r="441">
          <cell r="A441">
            <v>2005</v>
          </cell>
          <cell r="C441" t="str">
            <v>MN</v>
          </cell>
          <cell r="E441">
            <v>5119598</v>
          </cell>
        </row>
        <row r="442">
          <cell r="A442">
            <v>2005</v>
          </cell>
          <cell r="C442" t="str">
            <v>MS</v>
          </cell>
          <cell r="E442">
            <v>2905943</v>
          </cell>
        </row>
        <row r="443">
          <cell r="A443">
            <v>2005</v>
          </cell>
          <cell r="C443" t="str">
            <v>MO</v>
          </cell>
          <cell r="E443">
            <v>5790300</v>
          </cell>
        </row>
        <row r="444">
          <cell r="A444">
            <v>2005</v>
          </cell>
          <cell r="C444" t="str">
            <v>MT</v>
          </cell>
          <cell r="E444">
            <v>940102</v>
          </cell>
        </row>
        <row r="445">
          <cell r="A445">
            <v>2005</v>
          </cell>
          <cell r="C445" t="str">
            <v>NE</v>
          </cell>
          <cell r="E445">
            <v>1761497</v>
          </cell>
        </row>
        <row r="446">
          <cell r="A446">
            <v>2005</v>
          </cell>
          <cell r="C446" t="str">
            <v>NV</v>
          </cell>
          <cell r="E446">
            <v>2432143</v>
          </cell>
        </row>
        <row r="447">
          <cell r="A447">
            <v>2005</v>
          </cell>
          <cell r="C447" t="str">
            <v>NH</v>
          </cell>
          <cell r="E447">
            <v>1298492</v>
          </cell>
        </row>
        <row r="448">
          <cell r="A448">
            <v>2005</v>
          </cell>
          <cell r="C448" t="str">
            <v>NJ</v>
          </cell>
          <cell r="E448">
            <v>8651974</v>
          </cell>
        </row>
        <row r="449">
          <cell r="A449">
            <v>2005</v>
          </cell>
          <cell r="C449" t="str">
            <v>NM</v>
          </cell>
          <cell r="E449">
            <v>1932274</v>
          </cell>
        </row>
        <row r="450">
          <cell r="A450">
            <v>2005</v>
          </cell>
          <cell r="C450" t="str">
            <v>NY</v>
          </cell>
          <cell r="E450">
            <v>19132610</v>
          </cell>
        </row>
        <row r="451">
          <cell r="A451">
            <v>2005</v>
          </cell>
          <cell r="C451" t="str">
            <v>NC</v>
          </cell>
          <cell r="E451">
            <v>8705407</v>
          </cell>
        </row>
        <row r="452">
          <cell r="A452">
            <v>2005</v>
          </cell>
          <cell r="C452" t="str">
            <v>ND</v>
          </cell>
          <cell r="E452">
            <v>646089</v>
          </cell>
        </row>
        <row r="453">
          <cell r="A453">
            <v>2005</v>
          </cell>
          <cell r="C453" t="str">
            <v>OH</v>
          </cell>
          <cell r="E453">
            <v>11463320</v>
          </cell>
        </row>
        <row r="454">
          <cell r="A454">
            <v>2005</v>
          </cell>
          <cell r="C454" t="str">
            <v>OK</v>
          </cell>
          <cell r="E454">
            <v>3548597</v>
          </cell>
        </row>
        <row r="455">
          <cell r="A455">
            <v>2005</v>
          </cell>
          <cell r="C455" t="str">
            <v>OR</v>
          </cell>
          <cell r="E455">
            <v>3613202</v>
          </cell>
        </row>
        <row r="456">
          <cell r="A456">
            <v>2005</v>
          </cell>
          <cell r="C456" t="str">
            <v>PA</v>
          </cell>
          <cell r="E456">
            <v>12449990</v>
          </cell>
        </row>
        <row r="457">
          <cell r="A457">
            <v>2005</v>
          </cell>
          <cell r="C457" t="str">
            <v>RI</v>
          </cell>
          <cell r="E457">
            <v>1067916</v>
          </cell>
        </row>
        <row r="458">
          <cell r="A458">
            <v>2005</v>
          </cell>
          <cell r="C458" t="str">
            <v>SC</v>
          </cell>
          <cell r="E458">
            <v>4270150</v>
          </cell>
        </row>
        <row r="459">
          <cell r="A459">
            <v>2005</v>
          </cell>
          <cell r="C459" t="str">
            <v>SD</v>
          </cell>
          <cell r="E459">
            <v>775493</v>
          </cell>
        </row>
        <row r="460">
          <cell r="A460">
            <v>2005</v>
          </cell>
          <cell r="C460" t="str">
            <v>TN</v>
          </cell>
          <cell r="E460">
            <v>5991057</v>
          </cell>
        </row>
        <row r="461">
          <cell r="A461">
            <v>2005</v>
          </cell>
          <cell r="C461" t="str">
            <v>TX</v>
          </cell>
          <cell r="E461">
            <v>22778123</v>
          </cell>
        </row>
        <row r="462">
          <cell r="A462">
            <v>2005</v>
          </cell>
          <cell r="C462" t="str">
            <v>US</v>
          </cell>
          <cell r="E462">
            <v>295516599</v>
          </cell>
        </row>
        <row r="463">
          <cell r="A463">
            <v>2005</v>
          </cell>
          <cell r="C463" t="str">
            <v>UT</v>
          </cell>
          <cell r="E463">
            <v>2457719</v>
          </cell>
        </row>
        <row r="464">
          <cell r="A464">
            <v>2005</v>
          </cell>
          <cell r="C464" t="str">
            <v>VT</v>
          </cell>
          <cell r="E464">
            <v>621215</v>
          </cell>
        </row>
        <row r="465">
          <cell r="A465">
            <v>2005</v>
          </cell>
          <cell r="C465" t="str">
            <v>VA</v>
          </cell>
          <cell r="E465">
            <v>7577105</v>
          </cell>
        </row>
        <row r="466">
          <cell r="A466">
            <v>2005</v>
          </cell>
          <cell r="C466" t="str">
            <v>WA</v>
          </cell>
          <cell r="E466">
            <v>6257305</v>
          </cell>
        </row>
        <row r="467">
          <cell r="A467">
            <v>2005</v>
          </cell>
          <cell r="C467" t="str">
            <v>WV</v>
          </cell>
          <cell r="E467">
            <v>1820492</v>
          </cell>
        </row>
        <row r="468">
          <cell r="A468">
            <v>2005</v>
          </cell>
          <cell r="C468" t="str">
            <v>WI</v>
          </cell>
          <cell r="E468">
            <v>5546166</v>
          </cell>
        </row>
        <row r="469">
          <cell r="A469">
            <v>2005</v>
          </cell>
          <cell r="C469" t="str">
            <v>WY</v>
          </cell>
          <cell r="E469">
            <v>514157</v>
          </cell>
        </row>
        <row r="470">
          <cell r="A470">
            <v>2004</v>
          </cell>
          <cell r="C470" t="str">
            <v>AL</v>
          </cell>
          <cell r="E470">
            <v>4530729</v>
          </cell>
        </row>
        <row r="471">
          <cell r="A471">
            <v>2004</v>
          </cell>
          <cell r="C471" t="str">
            <v>AK</v>
          </cell>
          <cell r="E471">
            <v>659286</v>
          </cell>
        </row>
        <row r="472">
          <cell r="A472">
            <v>2004</v>
          </cell>
          <cell r="C472" t="str">
            <v>AZ</v>
          </cell>
          <cell r="E472">
            <v>5652404</v>
          </cell>
        </row>
        <row r="473">
          <cell r="A473">
            <v>2004</v>
          </cell>
          <cell r="C473" t="str">
            <v>AR</v>
          </cell>
          <cell r="E473">
            <v>2749686</v>
          </cell>
        </row>
        <row r="474">
          <cell r="A474">
            <v>2004</v>
          </cell>
          <cell r="C474" t="str">
            <v>CA</v>
          </cell>
          <cell r="E474">
            <v>35574576</v>
          </cell>
        </row>
        <row r="475">
          <cell r="A475">
            <v>2004</v>
          </cell>
          <cell r="C475" t="str">
            <v>CO</v>
          </cell>
          <cell r="E475">
            <v>4575013</v>
          </cell>
        </row>
        <row r="476">
          <cell r="A476">
            <v>2004</v>
          </cell>
          <cell r="C476" t="str">
            <v>CT</v>
          </cell>
          <cell r="E476">
            <v>3496094</v>
          </cell>
        </row>
        <row r="477">
          <cell r="A477">
            <v>2004</v>
          </cell>
          <cell r="C477" t="str">
            <v>DE</v>
          </cell>
          <cell r="E477">
            <v>830803</v>
          </cell>
        </row>
        <row r="478">
          <cell r="A478">
            <v>2004</v>
          </cell>
          <cell r="C478" t="str">
            <v>DC</v>
          </cell>
          <cell r="E478">
            <v>567754</v>
          </cell>
        </row>
        <row r="479">
          <cell r="A479">
            <v>2004</v>
          </cell>
          <cell r="C479" t="str">
            <v>FL</v>
          </cell>
          <cell r="E479">
            <v>17415318</v>
          </cell>
        </row>
        <row r="480">
          <cell r="A480">
            <v>2004</v>
          </cell>
          <cell r="C480" t="str">
            <v>GA</v>
          </cell>
          <cell r="E480">
            <v>8769252</v>
          </cell>
        </row>
        <row r="481">
          <cell r="A481">
            <v>2004</v>
          </cell>
          <cell r="C481" t="str">
            <v>HI</v>
          </cell>
          <cell r="E481">
            <v>1273569</v>
          </cell>
        </row>
        <row r="482">
          <cell r="A482">
            <v>2004</v>
          </cell>
          <cell r="C482" t="str">
            <v>ID</v>
          </cell>
          <cell r="E482">
            <v>1391802</v>
          </cell>
        </row>
        <row r="483">
          <cell r="A483">
            <v>2004</v>
          </cell>
          <cell r="C483" t="str">
            <v>IL</v>
          </cell>
          <cell r="E483">
            <v>12589773</v>
          </cell>
        </row>
        <row r="484">
          <cell r="A484">
            <v>2004</v>
          </cell>
          <cell r="C484" t="str">
            <v>IN</v>
          </cell>
          <cell r="E484">
            <v>6233007</v>
          </cell>
        </row>
        <row r="485">
          <cell r="A485">
            <v>2004</v>
          </cell>
          <cell r="C485" t="str">
            <v>IA</v>
          </cell>
          <cell r="E485">
            <v>2953635</v>
          </cell>
        </row>
        <row r="486">
          <cell r="A486">
            <v>2004</v>
          </cell>
          <cell r="C486" t="str">
            <v>KS</v>
          </cell>
          <cell r="E486">
            <v>2734373</v>
          </cell>
        </row>
        <row r="487">
          <cell r="A487">
            <v>2004</v>
          </cell>
          <cell r="C487" t="str">
            <v>KY</v>
          </cell>
          <cell r="E487">
            <v>4146101</v>
          </cell>
        </row>
        <row r="488">
          <cell r="A488">
            <v>2004</v>
          </cell>
          <cell r="C488" t="str">
            <v>LA</v>
          </cell>
          <cell r="E488">
            <v>4552238</v>
          </cell>
        </row>
        <row r="489">
          <cell r="A489">
            <v>2004</v>
          </cell>
          <cell r="C489" t="str">
            <v>ME</v>
          </cell>
          <cell r="E489">
            <v>1313688</v>
          </cell>
        </row>
        <row r="490">
          <cell r="A490">
            <v>2004</v>
          </cell>
          <cell r="C490" t="str">
            <v>MD</v>
          </cell>
          <cell r="E490">
            <v>5546935</v>
          </cell>
        </row>
        <row r="491">
          <cell r="A491">
            <v>2004</v>
          </cell>
          <cell r="C491" t="str">
            <v>MA</v>
          </cell>
          <cell r="E491">
            <v>6412281</v>
          </cell>
        </row>
        <row r="492">
          <cell r="A492">
            <v>2004</v>
          </cell>
          <cell r="C492" t="str">
            <v>MI</v>
          </cell>
          <cell r="E492">
            <v>10055315</v>
          </cell>
        </row>
        <row r="493">
          <cell r="A493">
            <v>2004</v>
          </cell>
          <cell r="C493" t="str">
            <v>MN</v>
          </cell>
          <cell r="E493">
            <v>5087713</v>
          </cell>
        </row>
        <row r="494">
          <cell r="A494">
            <v>2004</v>
          </cell>
          <cell r="C494" t="str">
            <v>MS</v>
          </cell>
          <cell r="E494">
            <v>2889010</v>
          </cell>
        </row>
        <row r="495">
          <cell r="A495">
            <v>2004</v>
          </cell>
          <cell r="C495" t="str">
            <v>MO</v>
          </cell>
          <cell r="E495">
            <v>5747741</v>
          </cell>
        </row>
        <row r="496">
          <cell r="A496">
            <v>2004</v>
          </cell>
          <cell r="C496" t="str">
            <v>MT</v>
          </cell>
          <cell r="E496">
            <v>930009</v>
          </cell>
        </row>
        <row r="497">
          <cell r="A497">
            <v>2004</v>
          </cell>
          <cell r="C497" t="str">
            <v>NE</v>
          </cell>
          <cell r="E497">
            <v>1749370</v>
          </cell>
        </row>
        <row r="498">
          <cell r="A498">
            <v>2004</v>
          </cell>
          <cell r="C498" t="str">
            <v>NV</v>
          </cell>
          <cell r="E498">
            <v>2346222</v>
          </cell>
        </row>
        <row r="499">
          <cell r="A499">
            <v>2004</v>
          </cell>
          <cell r="C499" t="str">
            <v>NH</v>
          </cell>
          <cell r="E499">
            <v>1290121</v>
          </cell>
        </row>
        <row r="500">
          <cell r="A500">
            <v>2004</v>
          </cell>
          <cell r="C500" t="str">
            <v>NJ</v>
          </cell>
          <cell r="E500">
            <v>8634561</v>
          </cell>
        </row>
        <row r="501">
          <cell r="A501">
            <v>2004</v>
          </cell>
          <cell r="C501" t="str">
            <v>NM</v>
          </cell>
          <cell r="E501">
            <v>1903808</v>
          </cell>
        </row>
        <row r="502">
          <cell r="A502">
            <v>2004</v>
          </cell>
          <cell r="C502" t="str">
            <v>NY</v>
          </cell>
          <cell r="E502">
            <v>19171567</v>
          </cell>
        </row>
        <row r="503">
          <cell r="A503">
            <v>2004</v>
          </cell>
          <cell r="C503" t="str">
            <v>NC</v>
          </cell>
          <cell r="E503">
            <v>8553152</v>
          </cell>
        </row>
        <row r="504">
          <cell r="A504">
            <v>2004</v>
          </cell>
          <cell r="C504" t="str">
            <v>ND</v>
          </cell>
          <cell r="E504">
            <v>644705</v>
          </cell>
        </row>
        <row r="505">
          <cell r="A505">
            <v>2004</v>
          </cell>
          <cell r="C505" t="str">
            <v>OH</v>
          </cell>
          <cell r="E505">
            <v>11452251</v>
          </cell>
        </row>
        <row r="506">
          <cell r="A506">
            <v>2004</v>
          </cell>
          <cell r="C506" t="str">
            <v>OK</v>
          </cell>
          <cell r="E506">
            <v>3525233</v>
          </cell>
        </row>
        <row r="507">
          <cell r="A507">
            <v>2004</v>
          </cell>
          <cell r="C507" t="str">
            <v>OR</v>
          </cell>
          <cell r="E507">
            <v>3569463</v>
          </cell>
        </row>
        <row r="508">
          <cell r="A508">
            <v>2004</v>
          </cell>
          <cell r="C508" t="str">
            <v>PA</v>
          </cell>
          <cell r="E508">
            <v>12410722</v>
          </cell>
        </row>
        <row r="509">
          <cell r="A509">
            <v>2004</v>
          </cell>
          <cell r="C509" t="str">
            <v>RI</v>
          </cell>
          <cell r="E509">
            <v>1074579</v>
          </cell>
        </row>
        <row r="510">
          <cell r="A510">
            <v>2004</v>
          </cell>
          <cell r="C510" t="str">
            <v>SC</v>
          </cell>
          <cell r="E510">
            <v>4210921</v>
          </cell>
        </row>
        <row r="511">
          <cell r="A511">
            <v>2004</v>
          </cell>
          <cell r="C511" t="str">
            <v>SD</v>
          </cell>
          <cell r="E511">
            <v>770396</v>
          </cell>
        </row>
        <row r="512">
          <cell r="A512">
            <v>2004</v>
          </cell>
          <cell r="C512" t="str">
            <v>TN</v>
          </cell>
          <cell r="E512">
            <v>5910809</v>
          </cell>
        </row>
        <row r="513">
          <cell r="A513">
            <v>2004</v>
          </cell>
          <cell r="C513" t="str">
            <v>TX</v>
          </cell>
          <cell r="E513">
            <v>22394023</v>
          </cell>
        </row>
        <row r="514">
          <cell r="A514">
            <v>2004</v>
          </cell>
          <cell r="C514" t="str">
            <v>US</v>
          </cell>
          <cell r="E514">
            <v>292805298</v>
          </cell>
        </row>
        <row r="515">
          <cell r="A515">
            <v>2004</v>
          </cell>
          <cell r="C515" t="str">
            <v>UT</v>
          </cell>
          <cell r="E515">
            <v>2401580</v>
          </cell>
        </row>
        <row r="516">
          <cell r="A516">
            <v>2004</v>
          </cell>
          <cell r="C516" t="str">
            <v>VT</v>
          </cell>
          <cell r="E516">
            <v>619920</v>
          </cell>
        </row>
        <row r="517">
          <cell r="A517">
            <v>2004</v>
          </cell>
          <cell r="C517" t="str">
            <v>VA</v>
          </cell>
          <cell r="E517">
            <v>7475575</v>
          </cell>
        </row>
        <row r="518">
          <cell r="A518">
            <v>2004</v>
          </cell>
          <cell r="C518" t="str">
            <v>WA</v>
          </cell>
          <cell r="E518">
            <v>6178645</v>
          </cell>
        </row>
        <row r="519">
          <cell r="A519">
            <v>2004</v>
          </cell>
          <cell r="C519" t="str">
            <v>WV</v>
          </cell>
          <cell r="E519">
            <v>1816438</v>
          </cell>
        </row>
        <row r="520">
          <cell r="A520">
            <v>2004</v>
          </cell>
          <cell r="C520" t="str">
            <v>WI</v>
          </cell>
          <cell r="E520">
            <v>5514026</v>
          </cell>
        </row>
        <row r="521">
          <cell r="A521">
            <v>2004</v>
          </cell>
          <cell r="C521" t="str">
            <v>WY</v>
          </cell>
          <cell r="E521">
            <v>509106</v>
          </cell>
        </row>
        <row r="522">
          <cell r="A522">
            <v>2003</v>
          </cell>
          <cell r="C522" t="str">
            <v>AL</v>
          </cell>
          <cell r="E522">
            <v>4503491</v>
          </cell>
        </row>
        <row r="523">
          <cell r="A523">
            <v>2003</v>
          </cell>
          <cell r="C523" t="str">
            <v>AK</v>
          </cell>
          <cell r="E523">
            <v>648414</v>
          </cell>
        </row>
        <row r="524">
          <cell r="A524">
            <v>2003</v>
          </cell>
          <cell r="C524" t="str">
            <v>AZ</v>
          </cell>
          <cell r="E524">
            <v>5510364</v>
          </cell>
        </row>
        <row r="525">
          <cell r="A525">
            <v>2003</v>
          </cell>
          <cell r="C525" t="str">
            <v>AR</v>
          </cell>
          <cell r="E525">
            <v>2724816</v>
          </cell>
        </row>
        <row r="526">
          <cell r="A526">
            <v>2003</v>
          </cell>
          <cell r="C526" t="str">
            <v>CA</v>
          </cell>
          <cell r="E526">
            <v>35253159</v>
          </cell>
        </row>
        <row r="527">
          <cell r="A527">
            <v>2003</v>
          </cell>
          <cell r="C527" t="str">
            <v>CO</v>
          </cell>
          <cell r="E527">
            <v>4528732</v>
          </cell>
        </row>
        <row r="528">
          <cell r="A528">
            <v>2003</v>
          </cell>
          <cell r="C528" t="str">
            <v>CT</v>
          </cell>
          <cell r="E528">
            <v>3484336</v>
          </cell>
        </row>
        <row r="529">
          <cell r="A529">
            <v>2003</v>
          </cell>
          <cell r="C529" t="str">
            <v>DE</v>
          </cell>
          <cell r="E529">
            <v>818003</v>
          </cell>
        </row>
        <row r="530">
          <cell r="A530">
            <v>2003</v>
          </cell>
          <cell r="C530" t="str">
            <v>DC</v>
          </cell>
          <cell r="E530">
            <v>568502</v>
          </cell>
        </row>
        <row r="531">
          <cell r="A531">
            <v>2003</v>
          </cell>
          <cell r="C531" t="str">
            <v>FL</v>
          </cell>
          <cell r="E531">
            <v>17004085</v>
          </cell>
        </row>
        <row r="532">
          <cell r="A532">
            <v>2003</v>
          </cell>
          <cell r="C532" t="str">
            <v>GA</v>
          </cell>
          <cell r="E532">
            <v>8622793</v>
          </cell>
        </row>
        <row r="533">
          <cell r="A533">
            <v>2003</v>
          </cell>
          <cell r="C533" t="str">
            <v>HI</v>
          </cell>
          <cell r="E533">
            <v>1251154</v>
          </cell>
        </row>
        <row r="534">
          <cell r="A534">
            <v>2003</v>
          </cell>
          <cell r="C534" t="str">
            <v>ID</v>
          </cell>
          <cell r="E534">
            <v>1363380</v>
          </cell>
        </row>
        <row r="535">
          <cell r="A535">
            <v>2003</v>
          </cell>
          <cell r="C535" t="str">
            <v>IL</v>
          </cell>
          <cell r="E535">
            <v>12556006</v>
          </cell>
        </row>
        <row r="536">
          <cell r="A536">
            <v>2003</v>
          </cell>
          <cell r="C536" t="str">
            <v>IN</v>
          </cell>
          <cell r="E536">
            <v>6196638</v>
          </cell>
        </row>
        <row r="537">
          <cell r="A537">
            <v>2003</v>
          </cell>
          <cell r="C537" t="str">
            <v>IA</v>
          </cell>
          <cell r="E537">
            <v>2941999</v>
          </cell>
        </row>
        <row r="538">
          <cell r="A538">
            <v>2003</v>
          </cell>
          <cell r="C538" t="str">
            <v>KS</v>
          </cell>
          <cell r="E538">
            <v>2723004</v>
          </cell>
        </row>
        <row r="539">
          <cell r="A539">
            <v>2003</v>
          </cell>
          <cell r="C539" t="str">
            <v>KY</v>
          </cell>
          <cell r="E539">
            <v>4117170</v>
          </cell>
        </row>
        <row r="540">
          <cell r="A540">
            <v>2003</v>
          </cell>
          <cell r="C540" t="str">
            <v>LA</v>
          </cell>
          <cell r="E540">
            <v>4521042</v>
          </cell>
        </row>
        <row r="541">
          <cell r="A541">
            <v>2003</v>
          </cell>
          <cell r="C541" t="str">
            <v>ME</v>
          </cell>
          <cell r="E541">
            <v>1306513</v>
          </cell>
        </row>
        <row r="542">
          <cell r="A542">
            <v>2003</v>
          </cell>
          <cell r="C542" t="str">
            <v>MD</v>
          </cell>
          <cell r="E542">
            <v>5496269</v>
          </cell>
        </row>
        <row r="543">
          <cell r="A543">
            <v>2003</v>
          </cell>
          <cell r="C543" t="str">
            <v>MA</v>
          </cell>
          <cell r="E543">
            <v>6422565</v>
          </cell>
        </row>
        <row r="544">
          <cell r="A544">
            <v>2003</v>
          </cell>
          <cell r="C544" t="str">
            <v>MI</v>
          </cell>
          <cell r="E544">
            <v>10041152</v>
          </cell>
        </row>
        <row r="545">
          <cell r="A545">
            <v>2003</v>
          </cell>
          <cell r="C545" t="str">
            <v>MN</v>
          </cell>
          <cell r="E545">
            <v>5053572</v>
          </cell>
        </row>
        <row r="546">
          <cell r="A546">
            <v>2003</v>
          </cell>
          <cell r="C546" t="str">
            <v>MS</v>
          </cell>
          <cell r="E546">
            <v>2868312</v>
          </cell>
        </row>
        <row r="547">
          <cell r="A547">
            <v>2003</v>
          </cell>
          <cell r="C547" t="str">
            <v>MO</v>
          </cell>
          <cell r="E547">
            <v>5709403</v>
          </cell>
        </row>
        <row r="548">
          <cell r="A548">
            <v>2003</v>
          </cell>
          <cell r="C548" t="str">
            <v>MT</v>
          </cell>
          <cell r="E548">
            <v>919630</v>
          </cell>
        </row>
        <row r="549">
          <cell r="A549">
            <v>2003</v>
          </cell>
          <cell r="C549" t="str">
            <v>NE</v>
          </cell>
          <cell r="E549">
            <v>1738643</v>
          </cell>
        </row>
        <row r="550">
          <cell r="A550">
            <v>2003</v>
          </cell>
          <cell r="C550" t="str">
            <v>NV</v>
          </cell>
          <cell r="E550">
            <v>2248850</v>
          </cell>
        </row>
        <row r="551">
          <cell r="A551">
            <v>2003</v>
          </cell>
          <cell r="C551" t="str">
            <v>NH</v>
          </cell>
          <cell r="E551">
            <v>1279840</v>
          </cell>
        </row>
        <row r="552">
          <cell r="A552">
            <v>2003</v>
          </cell>
          <cell r="C552" t="str">
            <v>NJ</v>
          </cell>
          <cell r="E552">
            <v>8601402</v>
          </cell>
        </row>
        <row r="553">
          <cell r="A553">
            <v>2003</v>
          </cell>
          <cell r="C553" t="str">
            <v>NM</v>
          </cell>
          <cell r="E553">
            <v>1877574</v>
          </cell>
        </row>
        <row r="554">
          <cell r="A554">
            <v>2003</v>
          </cell>
          <cell r="C554" t="str">
            <v>NY</v>
          </cell>
          <cell r="E554">
            <v>19175939</v>
          </cell>
        </row>
        <row r="555">
          <cell r="A555">
            <v>2003</v>
          </cell>
          <cell r="C555" t="str">
            <v>NC</v>
          </cell>
          <cell r="E555">
            <v>8422501</v>
          </cell>
        </row>
        <row r="556">
          <cell r="A556">
            <v>2003</v>
          </cell>
          <cell r="C556" t="str">
            <v>ND</v>
          </cell>
          <cell r="E556">
            <v>638817</v>
          </cell>
        </row>
        <row r="557">
          <cell r="A557">
            <v>2003</v>
          </cell>
          <cell r="C557" t="str">
            <v>OH</v>
          </cell>
          <cell r="E557">
            <v>11434788</v>
          </cell>
        </row>
        <row r="558">
          <cell r="A558">
            <v>2003</v>
          </cell>
          <cell r="C558" t="str">
            <v>OK</v>
          </cell>
          <cell r="E558">
            <v>3504892</v>
          </cell>
        </row>
        <row r="559">
          <cell r="A559">
            <v>2003</v>
          </cell>
          <cell r="C559" t="str">
            <v>OR</v>
          </cell>
          <cell r="E559">
            <v>3547376</v>
          </cell>
        </row>
        <row r="560">
          <cell r="A560">
            <v>2003</v>
          </cell>
          <cell r="C560" t="str">
            <v>PA</v>
          </cell>
          <cell r="E560">
            <v>12374658</v>
          </cell>
        </row>
        <row r="561">
          <cell r="A561">
            <v>2003</v>
          </cell>
          <cell r="C561" t="str">
            <v>RI</v>
          </cell>
          <cell r="E561">
            <v>1071342</v>
          </cell>
        </row>
        <row r="562">
          <cell r="A562">
            <v>2003</v>
          </cell>
          <cell r="C562" t="str">
            <v>SC</v>
          </cell>
          <cell r="E562">
            <v>4150297</v>
          </cell>
        </row>
        <row r="563">
          <cell r="A563">
            <v>2003</v>
          </cell>
          <cell r="C563" t="str">
            <v>SD</v>
          </cell>
          <cell r="E563">
            <v>763729</v>
          </cell>
        </row>
        <row r="564">
          <cell r="A564">
            <v>2003</v>
          </cell>
          <cell r="C564" t="str">
            <v>TN</v>
          </cell>
          <cell r="E564">
            <v>5847812</v>
          </cell>
        </row>
        <row r="565">
          <cell r="A565">
            <v>2003</v>
          </cell>
          <cell r="C565" t="str">
            <v>TX</v>
          </cell>
          <cell r="E565">
            <v>22030931</v>
          </cell>
        </row>
        <row r="566">
          <cell r="A566">
            <v>2003</v>
          </cell>
          <cell r="C566" t="str">
            <v>US</v>
          </cell>
          <cell r="E566">
            <v>290107933</v>
          </cell>
        </row>
        <row r="567">
          <cell r="A567">
            <v>2003</v>
          </cell>
          <cell r="C567" t="str">
            <v>UT</v>
          </cell>
          <cell r="E567">
            <v>2360137</v>
          </cell>
        </row>
        <row r="568">
          <cell r="A568">
            <v>2003</v>
          </cell>
          <cell r="C568" t="str">
            <v>VT</v>
          </cell>
          <cell r="E568">
            <v>617858</v>
          </cell>
        </row>
        <row r="569">
          <cell r="A569">
            <v>2003</v>
          </cell>
          <cell r="C569" t="str">
            <v>VA</v>
          </cell>
          <cell r="E569">
            <v>7366977</v>
          </cell>
        </row>
        <row r="570">
          <cell r="A570">
            <v>2003</v>
          </cell>
          <cell r="C570" t="str">
            <v>WA</v>
          </cell>
          <cell r="E570">
            <v>6104115</v>
          </cell>
        </row>
        <row r="571">
          <cell r="A571">
            <v>2003</v>
          </cell>
          <cell r="C571" t="str">
            <v>WV</v>
          </cell>
          <cell r="E571">
            <v>1812295</v>
          </cell>
        </row>
        <row r="572">
          <cell r="A572">
            <v>2003</v>
          </cell>
          <cell r="C572" t="str">
            <v>WI</v>
          </cell>
          <cell r="E572">
            <v>5479203</v>
          </cell>
        </row>
        <row r="573">
          <cell r="A573">
            <v>2003</v>
          </cell>
          <cell r="C573" t="str">
            <v>WY</v>
          </cell>
          <cell r="E573">
            <v>503453</v>
          </cell>
        </row>
        <row r="574">
          <cell r="A574">
            <v>2002</v>
          </cell>
          <cell r="C574" t="str">
            <v>AL</v>
          </cell>
          <cell r="E574">
            <v>4480089</v>
          </cell>
        </row>
        <row r="575">
          <cell r="A575">
            <v>2002</v>
          </cell>
          <cell r="C575" t="str">
            <v>AK</v>
          </cell>
          <cell r="E575">
            <v>642337</v>
          </cell>
        </row>
        <row r="576">
          <cell r="A576">
            <v>2002</v>
          </cell>
          <cell r="C576" t="str">
            <v>AZ</v>
          </cell>
          <cell r="E576">
            <v>5396255</v>
          </cell>
        </row>
        <row r="577">
          <cell r="A577">
            <v>2002</v>
          </cell>
          <cell r="C577" t="str">
            <v>AR</v>
          </cell>
          <cell r="E577">
            <v>2705927</v>
          </cell>
        </row>
        <row r="578">
          <cell r="A578">
            <v>2002</v>
          </cell>
          <cell r="C578" t="str">
            <v>CA</v>
          </cell>
          <cell r="E578">
            <v>34871843</v>
          </cell>
        </row>
        <row r="579">
          <cell r="A579">
            <v>2002</v>
          </cell>
          <cell r="C579" t="str">
            <v>CO</v>
          </cell>
          <cell r="E579">
            <v>4490406</v>
          </cell>
        </row>
        <row r="580">
          <cell r="A580">
            <v>2002</v>
          </cell>
          <cell r="C580" t="str">
            <v>CT</v>
          </cell>
          <cell r="E580">
            <v>3458749</v>
          </cell>
        </row>
        <row r="581">
          <cell r="A581">
            <v>2002</v>
          </cell>
          <cell r="C581" t="str">
            <v>DE</v>
          </cell>
          <cell r="E581">
            <v>806169</v>
          </cell>
        </row>
        <row r="582">
          <cell r="A582">
            <v>2002</v>
          </cell>
          <cell r="C582" t="str">
            <v>DC</v>
          </cell>
          <cell r="E582">
            <v>573158</v>
          </cell>
        </row>
        <row r="583">
          <cell r="A583">
            <v>2002</v>
          </cell>
          <cell r="C583" t="str">
            <v>FL</v>
          </cell>
          <cell r="E583">
            <v>16689370</v>
          </cell>
        </row>
        <row r="584">
          <cell r="A584">
            <v>2002</v>
          </cell>
          <cell r="C584" t="str">
            <v>GA</v>
          </cell>
          <cell r="E584">
            <v>8508256</v>
          </cell>
        </row>
        <row r="585">
          <cell r="A585">
            <v>2002</v>
          </cell>
          <cell r="C585" t="str">
            <v>HI</v>
          </cell>
          <cell r="E585">
            <v>1239613</v>
          </cell>
        </row>
        <row r="586">
          <cell r="A586">
            <v>2002</v>
          </cell>
          <cell r="C586" t="str">
            <v>ID</v>
          </cell>
          <cell r="E586">
            <v>1340372</v>
          </cell>
        </row>
        <row r="587">
          <cell r="A587">
            <v>2002</v>
          </cell>
          <cell r="C587" t="str">
            <v>IL</v>
          </cell>
          <cell r="E587">
            <v>12525556</v>
          </cell>
        </row>
        <row r="588">
          <cell r="A588">
            <v>2002</v>
          </cell>
          <cell r="C588" t="str">
            <v>IN</v>
          </cell>
          <cell r="E588">
            <v>6155967</v>
          </cell>
        </row>
        <row r="589">
          <cell r="A589">
            <v>2002</v>
          </cell>
          <cell r="C589" t="str">
            <v>IA</v>
          </cell>
          <cell r="E589">
            <v>2934234</v>
          </cell>
        </row>
        <row r="590">
          <cell r="A590">
            <v>2002</v>
          </cell>
          <cell r="C590" t="str">
            <v>KS</v>
          </cell>
          <cell r="E590">
            <v>2713535</v>
          </cell>
        </row>
        <row r="591">
          <cell r="A591">
            <v>2002</v>
          </cell>
          <cell r="C591" t="str">
            <v>KY</v>
          </cell>
          <cell r="E591">
            <v>4089875</v>
          </cell>
        </row>
        <row r="592">
          <cell r="A592">
            <v>2002</v>
          </cell>
          <cell r="C592" t="str">
            <v>LA</v>
          </cell>
          <cell r="E592">
            <v>4497267</v>
          </cell>
        </row>
        <row r="593">
          <cell r="A593">
            <v>2002</v>
          </cell>
          <cell r="C593" t="str">
            <v>ME</v>
          </cell>
          <cell r="E593">
            <v>1295960</v>
          </cell>
        </row>
        <row r="594">
          <cell r="A594">
            <v>2002</v>
          </cell>
          <cell r="C594" t="str">
            <v>MD</v>
          </cell>
          <cell r="E594">
            <v>5440389</v>
          </cell>
        </row>
        <row r="595">
          <cell r="A595">
            <v>2002</v>
          </cell>
          <cell r="C595" t="str">
            <v>MA</v>
          </cell>
          <cell r="E595">
            <v>6417206</v>
          </cell>
        </row>
        <row r="596">
          <cell r="A596">
            <v>2002</v>
          </cell>
          <cell r="C596" t="str">
            <v>MI</v>
          </cell>
          <cell r="E596">
            <v>10015710</v>
          </cell>
        </row>
        <row r="597">
          <cell r="A597">
            <v>2002</v>
          </cell>
          <cell r="C597" t="str">
            <v>MN</v>
          </cell>
          <cell r="E597">
            <v>5018935</v>
          </cell>
        </row>
        <row r="598">
          <cell r="A598">
            <v>2002</v>
          </cell>
          <cell r="C598" t="str">
            <v>MS</v>
          </cell>
          <cell r="E598">
            <v>2858681</v>
          </cell>
        </row>
        <row r="599">
          <cell r="A599">
            <v>2002</v>
          </cell>
          <cell r="C599" t="str">
            <v>MO</v>
          </cell>
          <cell r="E599">
            <v>5674825</v>
          </cell>
        </row>
        <row r="600">
          <cell r="A600">
            <v>2002</v>
          </cell>
          <cell r="C600" t="str">
            <v>MT</v>
          </cell>
          <cell r="E600">
            <v>911667</v>
          </cell>
        </row>
        <row r="601">
          <cell r="A601">
            <v>2002</v>
          </cell>
          <cell r="C601" t="str">
            <v>NE</v>
          </cell>
          <cell r="E601">
            <v>1728292</v>
          </cell>
        </row>
        <row r="602">
          <cell r="A602">
            <v>2002</v>
          </cell>
          <cell r="C602" t="str">
            <v>NV</v>
          </cell>
          <cell r="E602">
            <v>2173791</v>
          </cell>
        </row>
        <row r="603">
          <cell r="A603">
            <v>2002</v>
          </cell>
          <cell r="C603" t="str">
            <v>NH</v>
          </cell>
          <cell r="E603">
            <v>1269089</v>
          </cell>
        </row>
        <row r="604">
          <cell r="A604">
            <v>2002</v>
          </cell>
          <cell r="C604" t="str">
            <v>NJ</v>
          </cell>
          <cell r="E604">
            <v>8552643</v>
          </cell>
        </row>
        <row r="605">
          <cell r="A605">
            <v>2002</v>
          </cell>
          <cell r="C605" t="str">
            <v>NM</v>
          </cell>
          <cell r="E605">
            <v>1855309</v>
          </cell>
        </row>
        <row r="606">
          <cell r="A606">
            <v>2002</v>
          </cell>
          <cell r="C606" t="str">
            <v>NY</v>
          </cell>
          <cell r="E606">
            <v>19137800</v>
          </cell>
        </row>
        <row r="607">
          <cell r="A607">
            <v>2002</v>
          </cell>
          <cell r="C607" t="str">
            <v>NC</v>
          </cell>
          <cell r="E607">
            <v>8326201</v>
          </cell>
        </row>
        <row r="608">
          <cell r="A608">
            <v>2002</v>
          </cell>
          <cell r="C608" t="str">
            <v>ND</v>
          </cell>
          <cell r="E608">
            <v>638168</v>
          </cell>
        </row>
        <row r="609">
          <cell r="A609">
            <v>2002</v>
          </cell>
          <cell r="C609" t="str">
            <v>OH</v>
          </cell>
          <cell r="E609">
            <v>11407889</v>
          </cell>
        </row>
        <row r="610">
          <cell r="A610">
            <v>2002</v>
          </cell>
          <cell r="C610" t="str">
            <v>OK</v>
          </cell>
          <cell r="E610">
            <v>3489080</v>
          </cell>
        </row>
        <row r="611">
          <cell r="A611">
            <v>2002</v>
          </cell>
          <cell r="C611" t="str">
            <v>OR</v>
          </cell>
          <cell r="E611">
            <v>3513424</v>
          </cell>
        </row>
        <row r="612">
          <cell r="A612">
            <v>2002</v>
          </cell>
          <cell r="C612" t="str">
            <v>PA</v>
          </cell>
          <cell r="E612">
            <v>12331031</v>
          </cell>
        </row>
        <row r="613">
          <cell r="A613">
            <v>2002</v>
          </cell>
          <cell r="C613" t="str">
            <v>RI</v>
          </cell>
          <cell r="E613">
            <v>1065995</v>
          </cell>
        </row>
        <row r="614">
          <cell r="A614">
            <v>2002</v>
          </cell>
          <cell r="C614" t="str">
            <v>SC</v>
          </cell>
          <cell r="E614">
            <v>4107795</v>
          </cell>
        </row>
        <row r="615">
          <cell r="A615">
            <v>2002</v>
          </cell>
          <cell r="C615" t="str">
            <v>SD</v>
          </cell>
          <cell r="E615">
            <v>760020</v>
          </cell>
        </row>
        <row r="616">
          <cell r="A616">
            <v>2002</v>
          </cell>
          <cell r="C616" t="str">
            <v>TN</v>
          </cell>
          <cell r="E616">
            <v>5795918</v>
          </cell>
        </row>
        <row r="617">
          <cell r="A617">
            <v>2002</v>
          </cell>
          <cell r="C617" t="str">
            <v>TX</v>
          </cell>
          <cell r="E617">
            <v>21690325</v>
          </cell>
        </row>
        <row r="618">
          <cell r="A618">
            <v>2002</v>
          </cell>
          <cell r="C618" t="str">
            <v>US</v>
          </cell>
          <cell r="E618">
            <v>287625193</v>
          </cell>
        </row>
        <row r="619">
          <cell r="A619">
            <v>2002</v>
          </cell>
          <cell r="C619" t="str">
            <v>UT</v>
          </cell>
          <cell r="E619">
            <v>2324815</v>
          </cell>
        </row>
        <row r="620">
          <cell r="A620">
            <v>2002</v>
          </cell>
          <cell r="C620" t="str">
            <v>VT</v>
          </cell>
          <cell r="E620">
            <v>615442</v>
          </cell>
        </row>
        <row r="621">
          <cell r="A621">
            <v>2002</v>
          </cell>
          <cell r="C621" t="str">
            <v>VA</v>
          </cell>
          <cell r="E621">
            <v>7286873</v>
          </cell>
        </row>
        <row r="622">
          <cell r="A622">
            <v>2002</v>
          </cell>
          <cell r="C622" t="str">
            <v>WA</v>
          </cell>
          <cell r="E622">
            <v>6052349</v>
          </cell>
        </row>
        <row r="623">
          <cell r="A623">
            <v>2002</v>
          </cell>
          <cell r="C623" t="str">
            <v>WV</v>
          </cell>
          <cell r="E623">
            <v>1805414</v>
          </cell>
        </row>
        <row r="624">
          <cell r="A624">
            <v>2002</v>
          </cell>
          <cell r="C624" t="str">
            <v>WI</v>
          </cell>
          <cell r="E624">
            <v>5445162</v>
          </cell>
        </row>
        <row r="625">
          <cell r="A625">
            <v>2002</v>
          </cell>
          <cell r="C625" t="str">
            <v>WY</v>
          </cell>
          <cell r="E625">
            <v>500017</v>
          </cell>
        </row>
        <row r="626">
          <cell r="A626">
            <v>2001</v>
          </cell>
          <cell r="C626" t="str">
            <v>AL</v>
          </cell>
          <cell r="E626">
            <v>4467634</v>
          </cell>
        </row>
        <row r="627">
          <cell r="A627">
            <v>2001</v>
          </cell>
          <cell r="C627" t="str">
            <v>AK</v>
          </cell>
          <cell r="E627">
            <v>633714</v>
          </cell>
        </row>
        <row r="628">
          <cell r="A628">
            <v>2001</v>
          </cell>
          <cell r="C628" t="str">
            <v>AZ</v>
          </cell>
          <cell r="E628">
            <v>5273477</v>
          </cell>
        </row>
        <row r="629">
          <cell r="A629">
            <v>2001</v>
          </cell>
          <cell r="C629" t="str">
            <v>AR</v>
          </cell>
          <cell r="E629">
            <v>2691571</v>
          </cell>
        </row>
        <row r="630">
          <cell r="A630">
            <v>2001</v>
          </cell>
          <cell r="C630" t="str">
            <v>CA</v>
          </cell>
          <cell r="E630">
            <v>34479458</v>
          </cell>
        </row>
        <row r="631">
          <cell r="A631">
            <v>2001</v>
          </cell>
          <cell r="C631" t="str">
            <v>CO</v>
          </cell>
          <cell r="E631">
            <v>4425687</v>
          </cell>
        </row>
        <row r="632">
          <cell r="A632">
            <v>2001</v>
          </cell>
          <cell r="C632" t="str">
            <v>CT</v>
          </cell>
          <cell r="E632">
            <v>3432835</v>
          </cell>
        </row>
        <row r="633">
          <cell r="A633">
            <v>2001</v>
          </cell>
          <cell r="C633" t="str">
            <v>DE</v>
          </cell>
          <cell r="E633">
            <v>795699</v>
          </cell>
        </row>
        <row r="634">
          <cell r="A634">
            <v>2001</v>
          </cell>
          <cell r="C634" t="str">
            <v>DC</v>
          </cell>
          <cell r="E634">
            <v>574504</v>
          </cell>
        </row>
        <row r="635">
          <cell r="A635">
            <v>2001</v>
          </cell>
          <cell r="C635" t="str">
            <v>FL</v>
          </cell>
          <cell r="E635">
            <v>16356966</v>
          </cell>
        </row>
        <row r="636">
          <cell r="A636">
            <v>2001</v>
          </cell>
          <cell r="C636" t="str">
            <v>GA</v>
          </cell>
          <cell r="E636">
            <v>8377038</v>
          </cell>
        </row>
        <row r="637">
          <cell r="A637">
            <v>2001</v>
          </cell>
          <cell r="C637" t="str">
            <v>HI</v>
          </cell>
          <cell r="E637">
            <v>1225948</v>
          </cell>
        </row>
        <row r="638">
          <cell r="A638">
            <v>2001</v>
          </cell>
          <cell r="C638" t="str">
            <v>ID</v>
          </cell>
          <cell r="E638">
            <v>1319962</v>
          </cell>
        </row>
        <row r="639">
          <cell r="A639">
            <v>2001</v>
          </cell>
          <cell r="C639" t="str">
            <v>IL</v>
          </cell>
          <cell r="E639">
            <v>12488445</v>
          </cell>
        </row>
        <row r="640">
          <cell r="A640">
            <v>2001</v>
          </cell>
          <cell r="C640" t="str">
            <v>IN</v>
          </cell>
          <cell r="E640">
            <v>6127760</v>
          </cell>
        </row>
        <row r="641">
          <cell r="A641">
            <v>2001</v>
          </cell>
          <cell r="C641" t="str">
            <v>IA</v>
          </cell>
          <cell r="E641">
            <v>2931997</v>
          </cell>
        </row>
        <row r="642">
          <cell r="A642">
            <v>2001</v>
          </cell>
          <cell r="C642" t="str">
            <v>KS</v>
          </cell>
          <cell r="E642">
            <v>2702162</v>
          </cell>
        </row>
        <row r="643">
          <cell r="A643">
            <v>2001</v>
          </cell>
          <cell r="C643" t="str">
            <v>KY</v>
          </cell>
          <cell r="E643">
            <v>4068132</v>
          </cell>
        </row>
        <row r="644">
          <cell r="A644">
            <v>2001</v>
          </cell>
          <cell r="C644" t="str">
            <v>LA</v>
          </cell>
          <cell r="E644">
            <v>4477875</v>
          </cell>
        </row>
        <row r="645">
          <cell r="A645">
            <v>2001</v>
          </cell>
          <cell r="C645" t="str">
            <v>ME</v>
          </cell>
          <cell r="E645">
            <v>1285692</v>
          </cell>
        </row>
        <row r="646">
          <cell r="A646">
            <v>2001</v>
          </cell>
          <cell r="C646" t="str">
            <v>MD</v>
          </cell>
          <cell r="E646">
            <v>5374691</v>
          </cell>
        </row>
        <row r="647">
          <cell r="A647">
            <v>2001</v>
          </cell>
          <cell r="C647" t="str">
            <v>MA</v>
          </cell>
          <cell r="E647">
            <v>6397634</v>
          </cell>
        </row>
        <row r="648">
          <cell r="A648">
            <v>2001</v>
          </cell>
          <cell r="C648" t="str">
            <v>MI</v>
          </cell>
          <cell r="E648">
            <v>9991120</v>
          </cell>
        </row>
        <row r="649">
          <cell r="A649">
            <v>2001</v>
          </cell>
          <cell r="C649" t="str">
            <v>MN</v>
          </cell>
          <cell r="E649">
            <v>4982796</v>
          </cell>
        </row>
        <row r="650">
          <cell r="A650">
            <v>2001</v>
          </cell>
          <cell r="C650" t="str">
            <v>MS</v>
          </cell>
          <cell r="E650">
            <v>2852994</v>
          </cell>
        </row>
        <row r="651">
          <cell r="A651">
            <v>2001</v>
          </cell>
          <cell r="C651" t="str">
            <v>MO</v>
          </cell>
          <cell r="E651">
            <v>5641142</v>
          </cell>
        </row>
        <row r="652">
          <cell r="A652">
            <v>2001</v>
          </cell>
          <cell r="C652" t="str">
            <v>MT</v>
          </cell>
          <cell r="E652">
            <v>906961</v>
          </cell>
        </row>
        <row r="653">
          <cell r="A653">
            <v>2001</v>
          </cell>
          <cell r="C653" t="str">
            <v>NE</v>
          </cell>
          <cell r="E653">
            <v>1719836</v>
          </cell>
        </row>
        <row r="654">
          <cell r="A654">
            <v>2001</v>
          </cell>
          <cell r="C654" t="str">
            <v>NV</v>
          </cell>
          <cell r="E654">
            <v>2098399</v>
          </cell>
        </row>
        <row r="655">
          <cell r="A655">
            <v>2001</v>
          </cell>
          <cell r="C655" t="str">
            <v>NH</v>
          </cell>
          <cell r="E655">
            <v>1255517</v>
          </cell>
        </row>
        <row r="656">
          <cell r="A656">
            <v>2001</v>
          </cell>
          <cell r="C656" t="str">
            <v>NJ</v>
          </cell>
          <cell r="E656">
            <v>8492671</v>
          </cell>
        </row>
        <row r="657">
          <cell r="A657">
            <v>2001</v>
          </cell>
          <cell r="C657" t="str">
            <v>NM</v>
          </cell>
          <cell r="E657">
            <v>1831690</v>
          </cell>
        </row>
        <row r="658">
          <cell r="A658">
            <v>2001</v>
          </cell>
          <cell r="C658" t="str">
            <v>NY</v>
          </cell>
          <cell r="E658">
            <v>19082838</v>
          </cell>
        </row>
        <row r="659">
          <cell r="A659">
            <v>2001</v>
          </cell>
          <cell r="C659" t="str">
            <v>NC</v>
          </cell>
          <cell r="E659">
            <v>8210122</v>
          </cell>
        </row>
        <row r="660">
          <cell r="A660">
            <v>2001</v>
          </cell>
          <cell r="C660" t="str">
            <v>ND</v>
          </cell>
          <cell r="E660">
            <v>639062</v>
          </cell>
        </row>
        <row r="661">
          <cell r="A661">
            <v>2001</v>
          </cell>
          <cell r="C661" t="str">
            <v>OH</v>
          </cell>
          <cell r="E661">
            <v>11387404</v>
          </cell>
        </row>
        <row r="662">
          <cell r="A662">
            <v>2001</v>
          </cell>
          <cell r="C662" t="str">
            <v>OK</v>
          </cell>
          <cell r="E662">
            <v>3467100</v>
          </cell>
        </row>
        <row r="663">
          <cell r="A663">
            <v>2001</v>
          </cell>
          <cell r="C663" t="str">
            <v>OR</v>
          </cell>
          <cell r="E663">
            <v>3467937</v>
          </cell>
        </row>
        <row r="664">
          <cell r="A664">
            <v>2001</v>
          </cell>
          <cell r="C664" t="str">
            <v>PA</v>
          </cell>
          <cell r="E664">
            <v>12298970</v>
          </cell>
        </row>
        <row r="665">
          <cell r="A665">
            <v>2001</v>
          </cell>
          <cell r="C665" t="str">
            <v>RI</v>
          </cell>
          <cell r="E665">
            <v>1057142</v>
          </cell>
        </row>
        <row r="666">
          <cell r="A666">
            <v>2001</v>
          </cell>
          <cell r="C666" t="str">
            <v>SC</v>
          </cell>
          <cell r="E666">
            <v>4064995</v>
          </cell>
        </row>
        <row r="667">
          <cell r="A667">
            <v>2001</v>
          </cell>
          <cell r="C667" t="str">
            <v>SD</v>
          </cell>
          <cell r="E667">
            <v>757972</v>
          </cell>
        </row>
        <row r="668">
          <cell r="A668">
            <v>2001</v>
          </cell>
          <cell r="C668" t="str">
            <v>TN</v>
          </cell>
          <cell r="E668">
            <v>5750789</v>
          </cell>
        </row>
        <row r="669">
          <cell r="A669">
            <v>2001</v>
          </cell>
          <cell r="C669" t="str">
            <v>TX</v>
          </cell>
          <cell r="E669">
            <v>21319622</v>
          </cell>
        </row>
        <row r="670">
          <cell r="A670">
            <v>2001</v>
          </cell>
          <cell r="C670" t="str">
            <v>US</v>
          </cell>
          <cell r="E670">
            <v>284968955</v>
          </cell>
        </row>
        <row r="671">
          <cell r="A671">
            <v>2001</v>
          </cell>
          <cell r="C671" t="str">
            <v>UT</v>
          </cell>
          <cell r="E671">
            <v>2283715</v>
          </cell>
        </row>
        <row r="672">
          <cell r="A672">
            <v>2001</v>
          </cell>
          <cell r="C672" t="str">
            <v>VT</v>
          </cell>
          <cell r="E672">
            <v>612223</v>
          </cell>
        </row>
        <row r="673">
          <cell r="A673">
            <v>2001</v>
          </cell>
          <cell r="C673" t="str">
            <v>VA</v>
          </cell>
          <cell r="E673">
            <v>7198362</v>
          </cell>
        </row>
        <row r="674">
          <cell r="A674">
            <v>2001</v>
          </cell>
          <cell r="C674" t="str">
            <v>WA</v>
          </cell>
          <cell r="E674">
            <v>5985722</v>
          </cell>
        </row>
        <row r="675">
          <cell r="A675">
            <v>2001</v>
          </cell>
          <cell r="C675" t="str">
            <v>WV</v>
          </cell>
          <cell r="E675">
            <v>1801481</v>
          </cell>
        </row>
        <row r="676">
          <cell r="A676">
            <v>2001</v>
          </cell>
          <cell r="C676" t="str">
            <v>WI</v>
          </cell>
          <cell r="E676">
            <v>5406835</v>
          </cell>
        </row>
        <row r="677">
          <cell r="A677">
            <v>2001</v>
          </cell>
          <cell r="C677" t="str">
            <v>WY</v>
          </cell>
          <cell r="E677">
            <v>494657</v>
          </cell>
        </row>
        <row r="678">
          <cell r="A678">
            <v>2000</v>
          </cell>
          <cell r="C678" t="str">
            <v>AL</v>
          </cell>
          <cell r="E678">
            <v>4452173</v>
          </cell>
        </row>
        <row r="679">
          <cell r="A679">
            <v>2000</v>
          </cell>
          <cell r="C679" t="str">
            <v>AK</v>
          </cell>
          <cell r="E679">
            <v>627963</v>
          </cell>
        </row>
        <row r="680">
          <cell r="A680">
            <v>2000</v>
          </cell>
          <cell r="C680" t="str">
            <v>AZ</v>
          </cell>
          <cell r="E680">
            <v>5160586</v>
          </cell>
        </row>
        <row r="681">
          <cell r="A681">
            <v>2000</v>
          </cell>
          <cell r="C681" t="str">
            <v>AR</v>
          </cell>
          <cell r="E681">
            <v>2678588</v>
          </cell>
        </row>
        <row r="682">
          <cell r="A682">
            <v>2000</v>
          </cell>
          <cell r="C682" t="str">
            <v>CA</v>
          </cell>
          <cell r="E682">
            <v>33987977</v>
          </cell>
        </row>
        <row r="683">
          <cell r="A683">
            <v>2000</v>
          </cell>
          <cell r="C683" t="str">
            <v>CO</v>
          </cell>
          <cell r="E683">
            <v>4326921</v>
          </cell>
        </row>
        <row r="684">
          <cell r="A684">
            <v>2000</v>
          </cell>
          <cell r="C684" t="str">
            <v>CT</v>
          </cell>
          <cell r="E684">
            <v>3411777</v>
          </cell>
        </row>
        <row r="685">
          <cell r="A685">
            <v>2000</v>
          </cell>
          <cell r="C685" t="str">
            <v>DE</v>
          </cell>
          <cell r="E685">
            <v>786373</v>
          </cell>
        </row>
        <row r="686">
          <cell r="A686">
            <v>2000</v>
          </cell>
          <cell r="C686" t="str">
            <v>DC</v>
          </cell>
          <cell r="E686">
            <v>572046</v>
          </cell>
        </row>
        <row r="687">
          <cell r="A687">
            <v>2000</v>
          </cell>
          <cell r="C687" t="str">
            <v>FL</v>
          </cell>
          <cell r="E687">
            <v>16047515</v>
          </cell>
        </row>
        <row r="688">
          <cell r="A688">
            <v>2000</v>
          </cell>
          <cell r="C688" t="str">
            <v>GA</v>
          </cell>
          <cell r="E688">
            <v>8227303</v>
          </cell>
        </row>
        <row r="689">
          <cell r="A689">
            <v>2000</v>
          </cell>
          <cell r="C689" t="str">
            <v>HI</v>
          </cell>
          <cell r="E689">
            <v>1213519</v>
          </cell>
        </row>
        <row r="690">
          <cell r="A690">
            <v>2000</v>
          </cell>
          <cell r="C690" t="str">
            <v>ID</v>
          </cell>
          <cell r="E690">
            <v>1299430</v>
          </cell>
        </row>
        <row r="691">
          <cell r="A691">
            <v>2000</v>
          </cell>
          <cell r="C691" t="str">
            <v>IL</v>
          </cell>
          <cell r="E691">
            <v>12434161</v>
          </cell>
        </row>
        <row r="692">
          <cell r="A692">
            <v>2000</v>
          </cell>
          <cell r="C692" t="str">
            <v>IN</v>
          </cell>
          <cell r="E692">
            <v>6091866</v>
          </cell>
        </row>
        <row r="693">
          <cell r="A693">
            <v>2000</v>
          </cell>
          <cell r="C693" t="str">
            <v>IA</v>
          </cell>
          <cell r="E693">
            <v>2929067</v>
          </cell>
        </row>
        <row r="694">
          <cell r="A694">
            <v>2000</v>
          </cell>
          <cell r="C694" t="str">
            <v>KS</v>
          </cell>
          <cell r="E694">
            <v>2693681</v>
          </cell>
        </row>
        <row r="695">
          <cell r="A695">
            <v>2000</v>
          </cell>
          <cell r="C695" t="str">
            <v>KY</v>
          </cell>
          <cell r="E695">
            <v>4049021</v>
          </cell>
        </row>
        <row r="696">
          <cell r="A696">
            <v>2000</v>
          </cell>
          <cell r="C696" t="str">
            <v>LA</v>
          </cell>
          <cell r="E696">
            <v>4471885</v>
          </cell>
        </row>
        <row r="697">
          <cell r="A697">
            <v>2000</v>
          </cell>
          <cell r="C697" t="str">
            <v>ME</v>
          </cell>
          <cell r="E697">
            <v>1277072</v>
          </cell>
        </row>
        <row r="698">
          <cell r="A698">
            <v>2000</v>
          </cell>
          <cell r="C698" t="str">
            <v>MD</v>
          </cell>
          <cell r="E698">
            <v>5311034</v>
          </cell>
        </row>
        <row r="699">
          <cell r="A699">
            <v>2000</v>
          </cell>
          <cell r="C699" t="str">
            <v>MA</v>
          </cell>
          <cell r="E699">
            <v>6361104</v>
          </cell>
        </row>
        <row r="700">
          <cell r="A700">
            <v>2000</v>
          </cell>
          <cell r="C700" t="str">
            <v>MI</v>
          </cell>
          <cell r="E700">
            <v>9952450</v>
          </cell>
        </row>
        <row r="701">
          <cell r="A701">
            <v>2000</v>
          </cell>
          <cell r="C701" t="str">
            <v>MN</v>
          </cell>
          <cell r="E701">
            <v>4933692</v>
          </cell>
        </row>
        <row r="702">
          <cell r="A702">
            <v>2000</v>
          </cell>
          <cell r="C702" t="str">
            <v>MS</v>
          </cell>
          <cell r="E702">
            <v>2848353</v>
          </cell>
        </row>
        <row r="703">
          <cell r="A703">
            <v>2000</v>
          </cell>
          <cell r="C703" t="str">
            <v>MO</v>
          </cell>
          <cell r="E703">
            <v>5607285</v>
          </cell>
        </row>
        <row r="704">
          <cell r="A704">
            <v>2000</v>
          </cell>
          <cell r="C704" t="str">
            <v>MT</v>
          </cell>
          <cell r="E704">
            <v>903773</v>
          </cell>
        </row>
        <row r="705">
          <cell r="A705">
            <v>2000</v>
          </cell>
          <cell r="C705" t="str">
            <v>NE</v>
          </cell>
          <cell r="E705">
            <v>1713820</v>
          </cell>
        </row>
        <row r="706">
          <cell r="A706">
            <v>2000</v>
          </cell>
          <cell r="C706" t="str">
            <v>NV</v>
          </cell>
          <cell r="E706">
            <v>2018741</v>
          </cell>
        </row>
        <row r="707">
          <cell r="A707">
            <v>2000</v>
          </cell>
          <cell r="C707" t="str">
            <v>NH</v>
          </cell>
          <cell r="E707">
            <v>1239882</v>
          </cell>
        </row>
        <row r="708">
          <cell r="A708">
            <v>2000</v>
          </cell>
          <cell r="C708" t="str">
            <v>NJ</v>
          </cell>
          <cell r="E708">
            <v>8430621</v>
          </cell>
        </row>
        <row r="709">
          <cell r="A709">
            <v>2000</v>
          </cell>
          <cell r="C709" t="str">
            <v>NM</v>
          </cell>
          <cell r="E709">
            <v>1821204</v>
          </cell>
        </row>
        <row r="710">
          <cell r="A710">
            <v>2000</v>
          </cell>
          <cell r="C710" t="str">
            <v>NY</v>
          </cell>
          <cell r="E710">
            <v>19001780</v>
          </cell>
        </row>
        <row r="711">
          <cell r="A711">
            <v>2000</v>
          </cell>
          <cell r="C711" t="str">
            <v>NC</v>
          </cell>
          <cell r="E711">
            <v>8081614</v>
          </cell>
        </row>
        <row r="712">
          <cell r="A712">
            <v>2000</v>
          </cell>
          <cell r="C712" t="str">
            <v>ND</v>
          </cell>
          <cell r="E712">
            <v>642023</v>
          </cell>
        </row>
        <row r="713">
          <cell r="A713">
            <v>2000</v>
          </cell>
          <cell r="C713" t="str">
            <v>OH</v>
          </cell>
          <cell r="E713">
            <v>11363543</v>
          </cell>
        </row>
        <row r="714">
          <cell r="A714">
            <v>2000</v>
          </cell>
          <cell r="C714" t="str">
            <v>OK</v>
          </cell>
          <cell r="E714">
            <v>3454365</v>
          </cell>
        </row>
        <row r="715">
          <cell r="A715">
            <v>2000</v>
          </cell>
          <cell r="C715" t="str">
            <v>OR</v>
          </cell>
          <cell r="E715">
            <v>3429708</v>
          </cell>
        </row>
        <row r="716">
          <cell r="A716">
            <v>2000</v>
          </cell>
          <cell r="C716" t="str">
            <v>PA</v>
          </cell>
          <cell r="E716">
            <v>12284173</v>
          </cell>
        </row>
        <row r="717">
          <cell r="A717">
            <v>2000</v>
          </cell>
          <cell r="C717" t="str">
            <v>RI</v>
          </cell>
          <cell r="E717">
            <v>1050268</v>
          </cell>
        </row>
        <row r="718">
          <cell r="A718">
            <v>2000</v>
          </cell>
          <cell r="C718" t="str">
            <v>SC</v>
          </cell>
          <cell r="E718">
            <v>4024223</v>
          </cell>
        </row>
        <row r="719">
          <cell r="A719">
            <v>2000</v>
          </cell>
          <cell r="C719" t="str">
            <v>SD</v>
          </cell>
          <cell r="E719">
            <v>755844</v>
          </cell>
        </row>
        <row r="720">
          <cell r="A720">
            <v>2000</v>
          </cell>
          <cell r="C720" t="str">
            <v>TN</v>
          </cell>
          <cell r="E720">
            <v>5703719</v>
          </cell>
        </row>
        <row r="721">
          <cell r="A721">
            <v>2000</v>
          </cell>
          <cell r="C721" t="str">
            <v>TX</v>
          </cell>
          <cell r="E721">
            <v>20944499</v>
          </cell>
        </row>
        <row r="722">
          <cell r="A722">
            <v>2000</v>
          </cell>
          <cell r="C722" t="str">
            <v>US</v>
          </cell>
          <cell r="E722">
            <v>282162411</v>
          </cell>
        </row>
        <row r="723">
          <cell r="A723">
            <v>2000</v>
          </cell>
          <cell r="C723" t="str">
            <v>UT</v>
          </cell>
          <cell r="E723">
            <v>2244502</v>
          </cell>
        </row>
        <row r="724">
          <cell r="A724">
            <v>2000</v>
          </cell>
          <cell r="C724" t="str">
            <v>VT</v>
          </cell>
          <cell r="E724">
            <v>609618</v>
          </cell>
        </row>
        <row r="725">
          <cell r="A725">
            <v>2000</v>
          </cell>
          <cell r="C725" t="str">
            <v>VA</v>
          </cell>
          <cell r="E725">
            <v>7105817</v>
          </cell>
        </row>
        <row r="726">
          <cell r="A726">
            <v>2000</v>
          </cell>
          <cell r="C726" t="str">
            <v>WA</v>
          </cell>
          <cell r="E726">
            <v>5910512</v>
          </cell>
        </row>
        <row r="727">
          <cell r="A727">
            <v>2000</v>
          </cell>
          <cell r="C727" t="str">
            <v>WV</v>
          </cell>
          <cell r="E727">
            <v>1807021</v>
          </cell>
        </row>
        <row r="728">
          <cell r="A728">
            <v>2000</v>
          </cell>
          <cell r="C728" t="str">
            <v>WI</v>
          </cell>
          <cell r="E728">
            <v>5373999</v>
          </cell>
        </row>
        <row r="729">
          <cell r="A729">
            <v>2000</v>
          </cell>
          <cell r="C729" t="str">
            <v>WY</v>
          </cell>
          <cell r="E729">
            <v>494300</v>
          </cell>
        </row>
        <row r="730">
          <cell r="A730">
            <v>1999</v>
          </cell>
          <cell r="C730" t="str">
            <v>AL</v>
          </cell>
          <cell r="E730">
            <v>4430141</v>
          </cell>
        </row>
        <row r="731">
          <cell r="A731">
            <v>1999</v>
          </cell>
          <cell r="C731" t="str">
            <v>AK</v>
          </cell>
          <cell r="E731">
            <v>624779</v>
          </cell>
        </row>
        <row r="732">
          <cell r="A732">
            <v>1999</v>
          </cell>
          <cell r="C732" t="str">
            <v>AZ</v>
          </cell>
          <cell r="E732">
            <v>5023823</v>
          </cell>
        </row>
        <row r="733">
          <cell r="A733">
            <v>1999</v>
          </cell>
          <cell r="C733" t="str">
            <v>AR</v>
          </cell>
          <cell r="E733">
            <v>2651860</v>
          </cell>
        </row>
        <row r="734">
          <cell r="A734">
            <v>1999</v>
          </cell>
          <cell r="C734" t="str">
            <v>CA</v>
          </cell>
          <cell r="E734">
            <v>33499204</v>
          </cell>
        </row>
        <row r="735">
          <cell r="A735">
            <v>1999</v>
          </cell>
          <cell r="C735" t="str">
            <v>CO</v>
          </cell>
          <cell r="E735">
            <v>4226018</v>
          </cell>
        </row>
        <row r="736">
          <cell r="A736">
            <v>1999</v>
          </cell>
          <cell r="C736" t="str">
            <v>CT</v>
          </cell>
          <cell r="E736">
            <v>3386401</v>
          </cell>
        </row>
        <row r="737">
          <cell r="A737">
            <v>1999</v>
          </cell>
          <cell r="C737" t="str">
            <v>DE</v>
          </cell>
          <cell r="E737">
            <v>774990</v>
          </cell>
        </row>
        <row r="738">
          <cell r="A738">
            <v>1999</v>
          </cell>
          <cell r="C738" t="str">
            <v>DC</v>
          </cell>
          <cell r="E738">
            <v>570213</v>
          </cell>
        </row>
        <row r="739">
          <cell r="A739">
            <v>1999</v>
          </cell>
          <cell r="C739" t="str">
            <v>FL</v>
          </cell>
          <cell r="E739">
            <v>15759421</v>
          </cell>
        </row>
        <row r="740">
          <cell r="A740">
            <v>1999</v>
          </cell>
          <cell r="C740" t="str">
            <v>GA</v>
          </cell>
          <cell r="E740">
            <v>8045965</v>
          </cell>
        </row>
        <row r="741">
          <cell r="A741">
            <v>1999</v>
          </cell>
          <cell r="C741" t="str">
            <v>HI</v>
          </cell>
          <cell r="E741">
            <v>1210300</v>
          </cell>
        </row>
        <row r="742">
          <cell r="A742">
            <v>1999</v>
          </cell>
          <cell r="C742" t="str">
            <v>ID</v>
          </cell>
          <cell r="E742">
            <v>1275674</v>
          </cell>
        </row>
        <row r="743">
          <cell r="A743">
            <v>1999</v>
          </cell>
          <cell r="C743" t="str">
            <v>IL</v>
          </cell>
          <cell r="E743">
            <v>12359020</v>
          </cell>
        </row>
        <row r="744">
          <cell r="A744">
            <v>1999</v>
          </cell>
          <cell r="C744" t="str">
            <v>IN</v>
          </cell>
          <cell r="E744">
            <v>6044969</v>
          </cell>
        </row>
        <row r="745">
          <cell r="A745">
            <v>1999</v>
          </cell>
          <cell r="C745" t="str">
            <v>IA</v>
          </cell>
          <cell r="E745">
            <v>2917634</v>
          </cell>
        </row>
        <row r="746">
          <cell r="A746">
            <v>1999</v>
          </cell>
          <cell r="C746" t="str">
            <v>KS</v>
          </cell>
          <cell r="E746">
            <v>2678338</v>
          </cell>
        </row>
        <row r="747">
          <cell r="A747">
            <v>1999</v>
          </cell>
          <cell r="C747" t="str">
            <v>KY</v>
          </cell>
          <cell r="E747">
            <v>4018053</v>
          </cell>
        </row>
        <row r="748">
          <cell r="A748">
            <v>1999</v>
          </cell>
          <cell r="C748" t="str">
            <v>LA</v>
          </cell>
          <cell r="E748">
            <v>4460811</v>
          </cell>
        </row>
        <row r="749">
          <cell r="A749">
            <v>1999</v>
          </cell>
          <cell r="C749" t="str">
            <v>ME</v>
          </cell>
          <cell r="E749">
            <v>1266808</v>
          </cell>
        </row>
        <row r="750">
          <cell r="A750">
            <v>1999</v>
          </cell>
          <cell r="C750" t="str">
            <v>MD</v>
          </cell>
          <cell r="E750">
            <v>5254509</v>
          </cell>
        </row>
        <row r="751">
          <cell r="A751">
            <v>1999</v>
          </cell>
          <cell r="C751" t="str">
            <v>MA</v>
          </cell>
          <cell r="E751">
            <v>6317345</v>
          </cell>
        </row>
        <row r="752">
          <cell r="A752">
            <v>1999</v>
          </cell>
          <cell r="C752" t="str">
            <v>MI</v>
          </cell>
          <cell r="E752">
            <v>9897116</v>
          </cell>
        </row>
        <row r="753">
          <cell r="A753">
            <v>1999</v>
          </cell>
          <cell r="C753" t="str">
            <v>MN</v>
          </cell>
          <cell r="E753">
            <v>4873481</v>
          </cell>
        </row>
        <row r="754">
          <cell r="A754">
            <v>1999</v>
          </cell>
          <cell r="C754" t="str">
            <v>MS</v>
          </cell>
          <cell r="E754">
            <v>2828408</v>
          </cell>
        </row>
        <row r="755">
          <cell r="A755">
            <v>1999</v>
          </cell>
          <cell r="C755" t="str">
            <v>MO</v>
          </cell>
          <cell r="E755">
            <v>5561948</v>
          </cell>
        </row>
        <row r="756">
          <cell r="A756">
            <v>1999</v>
          </cell>
          <cell r="C756" t="str">
            <v>MT</v>
          </cell>
          <cell r="E756">
            <v>897507</v>
          </cell>
        </row>
        <row r="757">
          <cell r="A757">
            <v>1999</v>
          </cell>
          <cell r="C757" t="str">
            <v>NE</v>
          </cell>
          <cell r="E757">
            <v>1704764</v>
          </cell>
        </row>
        <row r="758">
          <cell r="A758">
            <v>1999</v>
          </cell>
          <cell r="C758" t="str">
            <v>NV</v>
          </cell>
          <cell r="E758">
            <v>1934718</v>
          </cell>
        </row>
        <row r="759">
          <cell r="A759">
            <v>1999</v>
          </cell>
          <cell r="C759" t="str">
            <v>NH</v>
          </cell>
          <cell r="E759">
            <v>1222014</v>
          </cell>
        </row>
        <row r="760">
          <cell r="A760">
            <v>1999</v>
          </cell>
          <cell r="C760" t="str">
            <v>NJ</v>
          </cell>
          <cell r="E760">
            <v>8359592</v>
          </cell>
        </row>
        <row r="761">
          <cell r="A761">
            <v>1999</v>
          </cell>
          <cell r="C761" t="str">
            <v>NM</v>
          </cell>
          <cell r="E761">
            <v>1808082</v>
          </cell>
        </row>
        <row r="762">
          <cell r="A762">
            <v>1999</v>
          </cell>
          <cell r="C762" t="str">
            <v>NY</v>
          </cell>
          <cell r="E762">
            <v>18882725</v>
          </cell>
        </row>
        <row r="763">
          <cell r="A763">
            <v>1999</v>
          </cell>
          <cell r="C763" t="str">
            <v>NC</v>
          </cell>
          <cell r="E763">
            <v>7949361</v>
          </cell>
        </row>
        <row r="764">
          <cell r="A764">
            <v>1999</v>
          </cell>
          <cell r="C764" t="str">
            <v>ND</v>
          </cell>
          <cell r="E764">
            <v>644259</v>
          </cell>
        </row>
        <row r="765">
          <cell r="A765">
            <v>1999</v>
          </cell>
          <cell r="C765" t="str">
            <v>OH</v>
          </cell>
          <cell r="E765">
            <v>11335454</v>
          </cell>
        </row>
        <row r="766">
          <cell r="A766">
            <v>1999</v>
          </cell>
          <cell r="C766" t="str">
            <v>OK</v>
          </cell>
          <cell r="E766">
            <v>3437147</v>
          </cell>
        </row>
        <row r="767">
          <cell r="A767">
            <v>1999</v>
          </cell>
          <cell r="C767" t="str">
            <v>OR</v>
          </cell>
          <cell r="E767">
            <v>3393941</v>
          </cell>
        </row>
        <row r="768">
          <cell r="A768">
            <v>1999</v>
          </cell>
          <cell r="C768" t="str">
            <v>PA</v>
          </cell>
          <cell r="E768">
            <v>12263805</v>
          </cell>
        </row>
        <row r="769">
          <cell r="A769">
            <v>1999</v>
          </cell>
          <cell r="C769" t="str">
            <v>RI</v>
          </cell>
          <cell r="E769">
            <v>1040402</v>
          </cell>
        </row>
        <row r="770">
          <cell r="A770">
            <v>1999</v>
          </cell>
          <cell r="C770" t="str">
            <v>SC</v>
          </cell>
          <cell r="E770">
            <v>3974682</v>
          </cell>
        </row>
        <row r="771">
          <cell r="A771">
            <v>1999</v>
          </cell>
          <cell r="C771" t="str">
            <v>SD</v>
          </cell>
          <cell r="E771">
            <v>750412</v>
          </cell>
        </row>
        <row r="772">
          <cell r="A772">
            <v>1999</v>
          </cell>
          <cell r="C772" t="str">
            <v>TN</v>
          </cell>
          <cell r="E772">
            <v>5638706</v>
          </cell>
        </row>
        <row r="773">
          <cell r="A773">
            <v>1999</v>
          </cell>
          <cell r="C773" t="str">
            <v>TX</v>
          </cell>
          <cell r="E773">
            <v>20558220</v>
          </cell>
        </row>
        <row r="774">
          <cell r="A774">
            <v>1999</v>
          </cell>
          <cell r="C774" t="str">
            <v>US</v>
          </cell>
          <cell r="E774">
            <v>279040168</v>
          </cell>
        </row>
        <row r="775">
          <cell r="A775">
            <v>1999</v>
          </cell>
          <cell r="C775" t="str">
            <v>UT</v>
          </cell>
          <cell r="E775">
            <v>2203482</v>
          </cell>
        </row>
        <row r="776">
          <cell r="A776">
            <v>1999</v>
          </cell>
          <cell r="C776" t="str">
            <v>VT</v>
          </cell>
          <cell r="E776">
            <v>604683</v>
          </cell>
        </row>
        <row r="777">
          <cell r="A777">
            <v>1999</v>
          </cell>
          <cell r="C777" t="str">
            <v>VA</v>
          </cell>
          <cell r="E777">
            <v>7000174</v>
          </cell>
        </row>
        <row r="778">
          <cell r="A778">
            <v>1999</v>
          </cell>
          <cell r="C778" t="str">
            <v>WA</v>
          </cell>
          <cell r="E778">
            <v>5842564</v>
          </cell>
        </row>
        <row r="779">
          <cell r="A779">
            <v>1999</v>
          </cell>
          <cell r="C779" t="str">
            <v>WV</v>
          </cell>
          <cell r="E779">
            <v>1811799</v>
          </cell>
        </row>
        <row r="780">
          <cell r="A780">
            <v>1999</v>
          </cell>
          <cell r="C780" t="str">
            <v>WI</v>
          </cell>
          <cell r="E780">
            <v>5332666</v>
          </cell>
        </row>
        <row r="781">
          <cell r="A781">
            <v>1999</v>
          </cell>
          <cell r="C781" t="str">
            <v>WY</v>
          </cell>
          <cell r="E781">
            <v>491780</v>
          </cell>
        </row>
        <row r="782">
          <cell r="A782">
            <v>1998</v>
          </cell>
          <cell r="C782" t="str">
            <v>AL</v>
          </cell>
          <cell r="E782">
            <v>4404701</v>
          </cell>
        </row>
        <row r="783">
          <cell r="A783">
            <v>1998</v>
          </cell>
          <cell r="C783" t="str">
            <v>AK</v>
          </cell>
          <cell r="E783">
            <v>619932</v>
          </cell>
        </row>
        <row r="784">
          <cell r="A784">
            <v>1998</v>
          </cell>
          <cell r="C784" t="str">
            <v>AZ</v>
          </cell>
          <cell r="E784">
            <v>4883342</v>
          </cell>
        </row>
        <row r="785">
          <cell r="A785">
            <v>1998</v>
          </cell>
          <cell r="C785" t="str">
            <v>AR</v>
          </cell>
          <cell r="E785">
            <v>2626289</v>
          </cell>
        </row>
        <row r="786">
          <cell r="A786">
            <v>1998</v>
          </cell>
          <cell r="C786" t="str">
            <v>CA</v>
          </cell>
          <cell r="E786">
            <v>32987675</v>
          </cell>
        </row>
        <row r="787">
          <cell r="A787">
            <v>1998</v>
          </cell>
          <cell r="C787" t="str">
            <v>CO</v>
          </cell>
          <cell r="E787">
            <v>4116639</v>
          </cell>
        </row>
        <row r="788">
          <cell r="A788">
            <v>1998</v>
          </cell>
          <cell r="C788" t="str">
            <v>CT</v>
          </cell>
          <cell r="E788">
            <v>3365352</v>
          </cell>
        </row>
        <row r="789">
          <cell r="A789">
            <v>1998</v>
          </cell>
          <cell r="C789" t="str">
            <v>DE</v>
          </cell>
          <cell r="E789">
            <v>763335</v>
          </cell>
        </row>
        <row r="790">
          <cell r="A790">
            <v>1998</v>
          </cell>
          <cell r="C790" t="str">
            <v>DC</v>
          </cell>
          <cell r="E790">
            <v>565230</v>
          </cell>
        </row>
        <row r="791">
          <cell r="A791">
            <v>1998</v>
          </cell>
          <cell r="C791" t="str">
            <v>FL</v>
          </cell>
          <cell r="E791">
            <v>15486559</v>
          </cell>
        </row>
        <row r="792">
          <cell r="A792">
            <v>1998</v>
          </cell>
          <cell r="C792" t="str">
            <v>GA</v>
          </cell>
          <cell r="E792">
            <v>7863536</v>
          </cell>
        </row>
        <row r="793">
          <cell r="A793">
            <v>1998</v>
          </cell>
          <cell r="C793" t="str">
            <v>HI</v>
          </cell>
          <cell r="E793">
            <v>1215233</v>
          </cell>
        </row>
        <row r="794">
          <cell r="A794">
            <v>1998</v>
          </cell>
          <cell r="C794" t="str">
            <v>ID</v>
          </cell>
          <cell r="E794">
            <v>1252330</v>
          </cell>
        </row>
        <row r="795">
          <cell r="A795">
            <v>1998</v>
          </cell>
          <cell r="C795" t="str">
            <v>IL</v>
          </cell>
          <cell r="E795">
            <v>12271847</v>
          </cell>
        </row>
        <row r="796">
          <cell r="A796">
            <v>1998</v>
          </cell>
          <cell r="C796" t="str">
            <v>IN</v>
          </cell>
          <cell r="E796">
            <v>5998880</v>
          </cell>
        </row>
        <row r="797">
          <cell r="A797">
            <v>1998</v>
          </cell>
          <cell r="C797" t="str">
            <v>IA</v>
          </cell>
          <cell r="E797">
            <v>2902872</v>
          </cell>
        </row>
        <row r="798">
          <cell r="A798">
            <v>1998</v>
          </cell>
          <cell r="C798" t="str">
            <v>KS</v>
          </cell>
          <cell r="E798">
            <v>2660598</v>
          </cell>
        </row>
        <row r="799">
          <cell r="A799">
            <v>1998</v>
          </cell>
          <cell r="C799" t="str">
            <v>KY</v>
          </cell>
          <cell r="E799">
            <v>3985390</v>
          </cell>
        </row>
        <row r="800">
          <cell r="A800">
            <v>1998</v>
          </cell>
          <cell r="C800" t="str">
            <v>LA</v>
          </cell>
          <cell r="E800">
            <v>4440344</v>
          </cell>
        </row>
        <row r="801">
          <cell r="A801">
            <v>1998</v>
          </cell>
          <cell r="C801" t="str">
            <v>ME</v>
          </cell>
          <cell r="E801">
            <v>1259127</v>
          </cell>
        </row>
        <row r="802">
          <cell r="A802">
            <v>1998</v>
          </cell>
          <cell r="C802" t="str">
            <v>MD</v>
          </cell>
          <cell r="E802">
            <v>5204464</v>
          </cell>
        </row>
        <row r="803">
          <cell r="A803">
            <v>1998</v>
          </cell>
          <cell r="C803" t="str">
            <v>MA</v>
          </cell>
          <cell r="E803">
            <v>6271838</v>
          </cell>
        </row>
        <row r="804">
          <cell r="A804">
            <v>1998</v>
          </cell>
          <cell r="C804" t="str">
            <v>MI</v>
          </cell>
          <cell r="E804">
            <v>9847942</v>
          </cell>
        </row>
        <row r="805">
          <cell r="A805">
            <v>1998</v>
          </cell>
          <cell r="C805" t="str">
            <v>MN</v>
          </cell>
          <cell r="E805">
            <v>4813412</v>
          </cell>
        </row>
        <row r="806">
          <cell r="A806">
            <v>1998</v>
          </cell>
          <cell r="C806" t="str">
            <v>MS</v>
          </cell>
          <cell r="E806">
            <v>2804834</v>
          </cell>
        </row>
        <row r="807">
          <cell r="A807">
            <v>1998</v>
          </cell>
          <cell r="C807" t="str">
            <v>MO</v>
          </cell>
          <cell r="E807">
            <v>5521765</v>
          </cell>
        </row>
        <row r="808">
          <cell r="A808">
            <v>1998</v>
          </cell>
          <cell r="C808" t="str">
            <v>MT</v>
          </cell>
          <cell r="E808">
            <v>892431</v>
          </cell>
        </row>
        <row r="809">
          <cell r="A809">
            <v>1998</v>
          </cell>
          <cell r="C809" t="str">
            <v>NE</v>
          </cell>
          <cell r="E809">
            <v>1695816</v>
          </cell>
        </row>
        <row r="810">
          <cell r="A810">
            <v>1998</v>
          </cell>
          <cell r="C810" t="str">
            <v>NV</v>
          </cell>
          <cell r="E810">
            <v>1853191</v>
          </cell>
        </row>
        <row r="811">
          <cell r="A811">
            <v>1998</v>
          </cell>
          <cell r="C811" t="str">
            <v>NH</v>
          </cell>
          <cell r="E811">
            <v>1205940</v>
          </cell>
        </row>
        <row r="812">
          <cell r="A812">
            <v>1998</v>
          </cell>
          <cell r="C812" t="str">
            <v>NJ</v>
          </cell>
          <cell r="E812">
            <v>8287418</v>
          </cell>
        </row>
        <row r="813">
          <cell r="A813">
            <v>1998</v>
          </cell>
          <cell r="C813" t="str">
            <v>NM</v>
          </cell>
          <cell r="E813">
            <v>1793484</v>
          </cell>
        </row>
        <row r="814">
          <cell r="A814">
            <v>1998</v>
          </cell>
          <cell r="C814" t="str">
            <v>NY</v>
          </cell>
          <cell r="E814">
            <v>18755906</v>
          </cell>
        </row>
        <row r="815">
          <cell r="A815">
            <v>1998</v>
          </cell>
          <cell r="C815" t="str">
            <v>NC</v>
          </cell>
          <cell r="E815">
            <v>7809121</v>
          </cell>
        </row>
        <row r="816">
          <cell r="A816">
            <v>1998</v>
          </cell>
          <cell r="C816" t="str">
            <v>ND</v>
          </cell>
          <cell r="E816">
            <v>647532</v>
          </cell>
        </row>
        <row r="817">
          <cell r="A817">
            <v>1998</v>
          </cell>
          <cell r="C817" t="str">
            <v>OH</v>
          </cell>
          <cell r="E817">
            <v>11311536</v>
          </cell>
        </row>
        <row r="818">
          <cell r="A818">
            <v>1998</v>
          </cell>
          <cell r="C818" t="str">
            <v>OK</v>
          </cell>
          <cell r="E818">
            <v>3405194</v>
          </cell>
        </row>
        <row r="819">
          <cell r="A819">
            <v>1998</v>
          </cell>
          <cell r="C819" t="str">
            <v>OR</v>
          </cell>
          <cell r="E819">
            <v>3352449</v>
          </cell>
        </row>
        <row r="820">
          <cell r="A820">
            <v>1998</v>
          </cell>
          <cell r="C820" t="str">
            <v>PA</v>
          </cell>
          <cell r="E820">
            <v>12245672</v>
          </cell>
        </row>
        <row r="821">
          <cell r="A821">
            <v>1998</v>
          </cell>
          <cell r="C821" t="str">
            <v>RI</v>
          </cell>
          <cell r="E821">
            <v>1031155</v>
          </cell>
        </row>
        <row r="822">
          <cell r="A822">
            <v>1998</v>
          </cell>
          <cell r="C822" t="str">
            <v>SC</v>
          </cell>
          <cell r="E822">
            <v>3919235</v>
          </cell>
        </row>
        <row r="823">
          <cell r="A823">
            <v>1998</v>
          </cell>
          <cell r="C823" t="str">
            <v>SD</v>
          </cell>
          <cell r="E823">
            <v>746058</v>
          </cell>
        </row>
        <row r="824">
          <cell r="A824">
            <v>1998</v>
          </cell>
          <cell r="C824" t="str">
            <v>TN</v>
          </cell>
          <cell r="E824">
            <v>5570045</v>
          </cell>
        </row>
        <row r="825">
          <cell r="A825">
            <v>1998</v>
          </cell>
          <cell r="C825" t="str">
            <v>TX</v>
          </cell>
          <cell r="E825">
            <v>20157531</v>
          </cell>
        </row>
        <row r="826">
          <cell r="A826">
            <v>1998</v>
          </cell>
          <cell r="C826" t="str">
            <v>US</v>
          </cell>
          <cell r="E826">
            <v>275854104</v>
          </cell>
        </row>
        <row r="827">
          <cell r="A827">
            <v>1998</v>
          </cell>
          <cell r="C827" t="str">
            <v>UT</v>
          </cell>
          <cell r="E827">
            <v>2165960</v>
          </cell>
        </row>
        <row r="828">
          <cell r="A828">
            <v>1998</v>
          </cell>
          <cell r="C828" t="str">
            <v>VT</v>
          </cell>
          <cell r="E828">
            <v>600416</v>
          </cell>
        </row>
        <row r="829">
          <cell r="A829">
            <v>1998</v>
          </cell>
          <cell r="C829" t="str">
            <v>VA</v>
          </cell>
          <cell r="E829">
            <v>6900918</v>
          </cell>
        </row>
        <row r="830">
          <cell r="A830">
            <v>1998</v>
          </cell>
          <cell r="C830" t="str">
            <v>WA</v>
          </cell>
          <cell r="E830">
            <v>5769562</v>
          </cell>
        </row>
        <row r="831">
          <cell r="A831">
            <v>1998</v>
          </cell>
          <cell r="C831" t="str">
            <v>WV</v>
          </cell>
          <cell r="E831">
            <v>1815609</v>
          </cell>
        </row>
        <row r="832">
          <cell r="A832">
            <v>1998</v>
          </cell>
          <cell r="C832" t="str">
            <v>WI</v>
          </cell>
          <cell r="E832">
            <v>5297672</v>
          </cell>
        </row>
        <row r="833">
          <cell r="A833">
            <v>1998</v>
          </cell>
          <cell r="C833" t="str">
            <v>WY</v>
          </cell>
          <cell r="E833">
            <v>490787</v>
          </cell>
        </row>
        <row r="834">
          <cell r="A834">
            <v>1997</v>
          </cell>
          <cell r="C834" t="str">
            <v>AL</v>
          </cell>
          <cell r="E834">
            <v>4367935</v>
          </cell>
        </row>
        <row r="835">
          <cell r="A835">
            <v>1997</v>
          </cell>
          <cell r="C835" t="str">
            <v>AK</v>
          </cell>
          <cell r="E835">
            <v>612968</v>
          </cell>
        </row>
        <row r="836">
          <cell r="A836">
            <v>1997</v>
          </cell>
          <cell r="C836" t="str">
            <v>AZ</v>
          </cell>
          <cell r="E836">
            <v>4736990</v>
          </cell>
        </row>
        <row r="837">
          <cell r="A837">
            <v>1997</v>
          </cell>
          <cell r="C837" t="str">
            <v>AR</v>
          </cell>
          <cell r="E837">
            <v>2601090</v>
          </cell>
        </row>
        <row r="838">
          <cell r="A838">
            <v>1997</v>
          </cell>
          <cell r="C838" t="str">
            <v>CA</v>
          </cell>
          <cell r="E838">
            <v>32486010</v>
          </cell>
        </row>
        <row r="839">
          <cell r="A839">
            <v>1997</v>
          </cell>
          <cell r="C839" t="str">
            <v>CO</v>
          </cell>
          <cell r="E839">
            <v>4018293</v>
          </cell>
        </row>
        <row r="840">
          <cell r="A840">
            <v>1997</v>
          </cell>
          <cell r="C840" t="str">
            <v>CT</v>
          </cell>
          <cell r="E840">
            <v>3349348</v>
          </cell>
        </row>
        <row r="841">
          <cell r="A841">
            <v>1997</v>
          </cell>
          <cell r="C841" t="str">
            <v>DE</v>
          </cell>
          <cell r="E841">
            <v>751487</v>
          </cell>
        </row>
        <row r="842">
          <cell r="A842">
            <v>1997</v>
          </cell>
          <cell r="C842" t="str">
            <v>DC</v>
          </cell>
          <cell r="E842">
            <v>567736</v>
          </cell>
        </row>
        <row r="843">
          <cell r="A843">
            <v>1997</v>
          </cell>
          <cell r="C843" t="str">
            <v>FL</v>
          </cell>
          <cell r="E843">
            <v>15186304</v>
          </cell>
        </row>
        <row r="844">
          <cell r="A844">
            <v>1997</v>
          </cell>
          <cell r="C844" t="str">
            <v>GA</v>
          </cell>
          <cell r="E844">
            <v>7685099</v>
          </cell>
        </row>
        <row r="845">
          <cell r="A845">
            <v>1997</v>
          </cell>
          <cell r="C845" t="str">
            <v>HI</v>
          </cell>
          <cell r="E845">
            <v>1211640</v>
          </cell>
        </row>
        <row r="846">
          <cell r="A846">
            <v>1997</v>
          </cell>
          <cell r="C846" t="str">
            <v>ID</v>
          </cell>
          <cell r="E846">
            <v>1228520</v>
          </cell>
        </row>
        <row r="847">
          <cell r="A847">
            <v>1997</v>
          </cell>
          <cell r="C847" t="str">
            <v>IL</v>
          </cell>
          <cell r="E847">
            <v>12185715</v>
          </cell>
        </row>
        <row r="848">
          <cell r="A848">
            <v>1997</v>
          </cell>
          <cell r="C848" t="str">
            <v>IN</v>
          </cell>
          <cell r="E848">
            <v>5955267</v>
          </cell>
        </row>
        <row r="849">
          <cell r="A849">
            <v>1997</v>
          </cell>
          <cell r="C849" t="str">
            <v>IA</v>
          </cell>
          <cell r="E849">
            <v>2891119</v>
          </cell>
        </row>
        <row r="850">
          <cell r="A850">
            <v>1997</v>
          </cell>
          <cell r="C850" t="str">
            <v>KS</v>
          </cell>
          <cell r="E850">
            <v>2635292</v>
          </cell>
        </row>
        <row r="851">
          <cell r="A851">
            <v>1997</v>
          </cell>
          <cell r="C851" t="str">
            <v>KY</v>
          </cell>
          <cell r="E851">
            <v>3952747</v>
          </cell>
        </row>
        <row r="852">
          <cell r="A852">
            <v>1997</v>
          </cell>
          <cell r="C852" t="str">
            <v>LA</v>
          </cell>
          <cell r="E852">
            <v>4421071</v>
          </cell>
        </row>
        <row r="853">
          <cell r="A853">
            <v>1997</v>
          </cell>
          <cell r="C853" t="str">
            <v>ME</v>
          </cell>
          <cell r="E853">
            <v>1254774</v>
          </cell>
        </row>
        <row r="854">
          <cell r="A854">
            <v>1997</v>
          </cell>
          <cell r="C854" t="str">
            <v>MD</v>
          </cell>
          <cell r="E854">
            <v>5157328</v>
          </cell>
        </row>
        <row r="855">
          <cell r="A855">
            <v>1997</v>
          </cell>
          <cell r="C855" t="str">
            <v>MA</v>
          </cell>
          <cell r="E855">
            <v>6226058</v>
          </cell>
        </row>
        <row r="856">
          <cell r="A856">
            <v>1997</v>
          </cell>
          <cell r="C856" t="str">
            <v>MI</v>
          </cell>
          <cell r="E856">
            <v>9809051</v>
          </cell>
        </row>
        <row r="857">
          <cell r="A857">
            <v>1997</v>
          </cell>
          <cell r="C857" t="str">
            <v>MN</v>
          </cell>
          <cell r="E857">
            <v>4763390</v>
          </cell>
        </row>
        <row r="858">
          <cell r="A858">
            <v>1997</v>
          </cell>
          <cell r="C858" t="str">
            <v>MS</v>
          </cell>
          <cell r="E858">
            <v>2777004</v>
          </cell>
        </row>
        <row r="859">
          <cell r="A859">
            <v>1997</v>
          </cell>
          <cell r="C859" t="str">
            <v>MO</v>
          </cell>
          <cell r="E859">
            <v>5481193</v>
          </cell>
        </row>
        <row r="860">
          <cell r="A860">
            <v>1997</v>
          </cell>
          <cell r="C860" t="str">
            <v>MT</v>
          </cell>
          <cell r="E860">
            <v>889865</v>
          </cell>
        </row>
        <row r="861">
          <cell r="A861">
            <v>1997</v>
          </cell>
          <cell r="C861" t="str">
            <v>NE</v>
          </cell>
          <cell r="E861">
            <v>1686418</v>
          </cell>
        </row>
        <row r="862">
          <cell r="A862">
            <v>1997</v>
          </cell>
          <cell r="C862" t="str">
            <v>NV</v>
          </cell>
          <cell r="E862">
            <v>1764104</v>
          </cell>
        </row>
        <row r="863">
          <cell r="A863">
            <v>1997</v>
          </cell>
          <cell r="C863" t="str">
            <v>NH</v>
          </cell>
          <cell r="E863">
            <v>1189425</v>
          </cell>
        </row>
        <row r="864">
          <cell r="A864">
            <v>1997</v>
          </cell>
          <cell r="C864" t="str">
            <v>NJ</v>
          </cell>
          <cell r="E864">
            <v>8218808</v>
          </cell>
        </row>
        <row r="865">
          <cell r="A865">
            <v>1997</v>
          </cell>
          <cell r="C865" t="str">
            <v>NM</v>
          </cell>
          <cell r="E865">
            <v>1774839</v>
          </cell>
        </row>
        <row r="866">
          <cell r="A866">
            <v>1997</v>
          </cell>
          <cell r="C866" t="str">
            <v>NY</v>
          </cell>
          <cell r="E866">
            <v>18656546</v>
          </cell>
        </row>
        <row r="867">
          <cell r="A867">
            <v>1997</v>
          </cell>
          <cell r="C867" t="str">
            <v>NC</v>
          </cell>
          <cell r="E867">
            <v>7656825</v>
          </cell>
        </row>
        <row r="868">
          <cell r="A868">
            <v>1997</v>
          </cell>
          <cell r="C868" t="str">
            <v>ND</v>
          </cell>
          <cell r="E868">
            <v>649716</v>
          </cell>
        </row>
        <row r="869">
          <cell r="A869">
            <v>1997</v>
          </cell>
          <cell r="C869" t="str">
            <v>OH</v>
          </cell>
          <cell r="E869">
            <v>11277357</v>
          </cell>
        </row>
        <row r="870">
          <cell r="A870">
            <v>1997</v>
          </cell>
          <cell r="C870" t="str">
            <v>OK</v>
          </cell>
          <cell r="E870">
            <v>3372917</v>
          </cell>
        </row>
        <row r="871">
          <cell r="A871">
            <v>1997</v>
          </cell>
          <cell r="C871" t="str">
            <v>OR</v>
          </cell>
          <cell r="E871">
            <v>3304310</v>
          </cell>
        </row>
        <row r="872">
          <cell r="A872">
            <v>1997</v>
          </cell>
          <cell r="C872" t="str">
            <v>PA</v>
          </cell>
          <cell r="E872">
            <v>12227814</v>
          </cell>
        </row>
        <row r="873">
          <cell r="A873">
            <v>1997</v>
          </cell>
          <cell r="C873" t="str">
            <v>RI</v>
          </cell>
          <cell r="E873">
            <v>1025353</v>
          </cell>
        </row>
        <row r="874">
          <cell r="A874">
            <v>1997</v>
          </cell>
          <cell r="C874" t="str">
            <v>SC</v>
          </cell>
          <cell r="E874">
            <v>3859696</v>
          </cell>
        </row>
        <row r="875">
          <cell r="A875">
            <v>1997</v>
          </cell>
          <cell r="C875" t="str">
            <v>SD</v>
          </cell>
          <cell r="E875">
            <v>744223</v>
          </cell>
        </row>
        <row r="876">
          <cell r="A876">
            <v>1997</v>
          </cell>
          <cell r="C876" t="str">
            <v>TN</v>
          </cell>
          <cell r="E876">
            <v>5499233</v>
          </cell>
        </row>
        <row r="877">
          <cell r="A877">
            <v>1997</v>
          </cell>
          <cell r="C877" t="str">
            <v>TX</v>
          </cell>
          <cell r="E877">
            <v>19740317</v>
          </cell>
        </row>
        <row r="878">
          <cell r="A878">
            <v>1997</v>
          </cell>
          <cell r="C878" t="str">
            <v>US</v>
          </cell>
          <cell r="E878">
            <v>272646925</v>
          </cell>
        </row>
        <row r="879">
          <cell r="A879">
            <v>1997</v>
          </cell>
          <cell r="C879" t="str">
            <v>UT</v>
          </cell>
          <cell r="E879">
            <v>2119784</v>
          </cell>
        </row>
        <row r="880">
          <cell r="A880">
            <v>1997</v>
          </cell>
          <cell r="C880" t="str">
            <v>VT</v>
          </cell>
          <cell r="E880">
            <v>597239</v>
          </cell>
        </row>
        <row r="881">
          <cell r="A881">
            <v>1997</v>
          </cell>
          <cell r="C881" t="str">
            <v>VA</v>
          </cell>
          <cell r="E881">
            <v>6829183</v>
          </cell>
        </row>
        <row r="882">
          <cell r="A882">
            <v>1997</v>
          </cell>
          <cell r="C882" t="str">
            <v>WA</v>
          </cell>
          <cell r="E882">
            <v>5674747</v>
          </cell>
        </row>
        <row r="883">
          <cell r="A883">
            <v>1997</v>
          </cell>
          <cell r="C883" t="str">
            <v>WV</v>
          </cell>
          <cell r="E883">
            <v>1819113</v>
          </cell>
        </row>
        <row r="884">
          <cell r="A884">
            <v>1997</v>
          </cell>
          <cell r="C884" t="str">
            <v>WI</v>
          </cell>
          <cell r="E884">
            <v>5266213</v>
          </cell>
        </row>
        <row r="885">
          <cell r="A885">
            <v>1997</v>
          </cell>
          <cell r="C885" t="str">
            <v>WY</v>
          </cell>
          <cell r="E885">
            <v>489451</v>
          </cell>
        </row>
        <row r="886">
          <cell r="A886">
            <v>1996</v>
          </cell>
          <cell r="C886" t="str">
            <v>AL</v>
          </cell>
          <cell r="E886">
            <v>4331102</v>
          </cell>
        </row>
        <row r="887">
          <cell r="A887">
            <v>1996</v>
          </cell>
          <cell r="C887" t="str">
            <v>AK</v>
          </cell>
          <cell r="E887">
            <v>608569</v>
          </cell>
        </row>
        <row r="888">
          <cell r="A888">
            <v>1996</v>
          </cell>
          <cell r="C888" t="str">
            <v>AZ</v>
          </cell>
          <cell r="E888">
            <v>4586940</v>
          </cell>
        </row>
        <row r="889">
          <cell r="A889">
            <v>1996</v>
          </cell>
          <cell r="C889" t="str">
            <v>AR</v>
          </cell>
          <cell r="E889">
            <v>2572109</v>
          </cell>
        </row>
        <row r="890">
          <cell r="A890">
            <v>1996</v>
          </cell>
          <cell r="C890" t="str">
            <v>CA</v>
          </cell>
          <cell r="E890">
            <v>32018834</v>
          </cell>
        </row>
        <row r="891">
          <cell r="A891">
            <v>1996</v>
          </cell>
          <cell r="C891" t="str">
            <v>CO</v>
          </cell>
          <cell r="E891">
            <v>3919972</v>
          </cell>
        </row>
        <row r="892">
          <cell r="A892">
            <v>1996</v>
          </cell>
          <cell r="C892" t="str">
            <v>CT</v>
          </cell>
          <cell r="E892">
            <v>3336685</v>
          </cell>
        </row>
        <row r="893">
          <cell r="A893">
            <v>1996</v>
          </cell>
          <cell r="C893" t="str">
            <v>DE</v>
          </cell>
          <cell r="E893">
            <v>740977</v>
          </cell>
        </row>
        <row r="894">
          <cell r="A894">
            <v>1996</v>
          </cell>
          <cell r="C894" t="str">
            <v>DC</v>
          </cell>
          <cell r="E894">
            <v>572377</v>
          </cell>
        </row>
        <row r="895">
          <cell r="A895">
            <v>1996</v>
          </cell>
          <cell r="C895" t="str">
            <v>FL</v>
          </cell>
          <cell r="E895">
            <v>14853360</v>
          </cell>
        </row>
        <row r="896">
          <cell r="A896">
            <v>1996</v>
          </cell>
          <cell r="C896" t="str">
            <v>GA</v>
          </cell>
          <cell r="E896">
            <v>7501069</v>
          </cell>
        </row>
        <row r="897">
          <cell r="A897">
            <v>1996</v>
          </cell>
          <cell r="C897" t="str">
            <v>HI</v>
          </cell>
          <cell r="E897">
            <v>1203755</v>
          </cell>
        </row>
        <row r="898">
          <cell r="A898">
            <v>1996</v>
          </cell>
          <cell r="C898" t="str">
            <v>ID</v>
          </cell>
          <cell r="E898">
            <v>1203083</v>
          </cell>
        </row>
        <row r="899">
          <cell r="A899">
            <v>1996</v>
          </cell>
          <cell r="C899" t="str">
            <v>IL</v>
          </cell>
          <cell r="E899">
            <v>12101997</v>
          </cell>
        </row>
        <row r="900">
          <cell r="A900">
            <v>1996</v>
          </cell>
          <cell r="C900" t="str">
            <v>IN</v>
          </cell>
          <cell r="E900">
            <v>5906013</v>
          </cell>
        </row>
        <row r="901">
          <cell r="A901">
            <v>1996</v>
          </cell>
          <cell r="C901" t="str">
            <v>IA</v>
          </cell>
          <cell r="E901">
            <v>2880000</v>
          </cell>
        </row>
        <row r="902">
          <cell r="A902">
            <v>1996</v>
          </cell>
          <cell r="C902" t="str">
            <v>KS</v>
          </cell>
          <cell r="E902">
            <v>2614554</v>
          </cell>
        </row>
        <row r="903">
          <cell r="A903">
            <v>1996</v>
          </cell>
          <cell r="C903" t="str">
            <v>KY</v>
          </cell>
          <cell r="E903">
            <v>3919535</v>
          </cell>
        </row>
        <row r="904">
          <cell r="A904">
            <v>1996</v>
          </cell>
          <cell r="C904" t="str">
            <v>LA</v>
          </cell>
          <cell r="E904">
            <v>4398877</v>
          </cell>
        </row>
        <row r="905">
          <cell r="A905">
            <v>1996</v>
          </cell>
          <cell r="C905" t="str">
            <v>ME</v>
          </cell>
          <cell r="E905">
            <v>1249060</v>
          </cell>
        </row>
        <row r="906">
          <cell r="A906">
            <v>1996</v>
          </cell>
          <cell r="C906" t="str">
            <v>MD</v>
          </cell>
          <cell r="E906">
            <v>5111986</v>
          </cell>
        </row>
        <row r="907">
          <cell r="A907">
            <v>1996</v>
          </cell>
          <cell r="C907" t="str">
            <v>MA</v>
          </cell>
          <cell r="E907">
            <v>6179756</v>
          </cell>
        </row>
        <row r="908">
          <cell r="A908">
            <v>1996</v>
          </cell>
          <cell r="C908" t="str">
            <v>MI</v>
          </cell>
          <cell r="E908">
            <v>9758645</v>
          </cell>
        </row>
        <row r="909">
          <cell r="A909">
            <v>1996</v>
          </cell>
          <cell r="C909" t="str">
            <v>MN</v>
          </cell>
          <cell r="E909">
            <v>4712827</v>
          </cell>
        </row>
        <row r="910">
          <cell r="A910">
            <v>1996</v>
          </cell>
          <cell r="C910" t="str">
            <v>MS</v>
          </cell>
          <cell r="E910">
            <v>2748085</v>
          </cell>
        </row>
        <row r="911">
          <cell r="A911">
            <v>1996</v>
          </cell>
          <cell r="C911" t="str">
            <v>MO</v>
          </cell>
          <cell r="E911">
            <v>5431553</v>
          </cell>
        </row>
        <row r="912">
          <cell r="A912">
            <v>1996</v>
          </cell>
          <cell r="C912" t="str">
            <v>MT</v>
          </cell>
          <cell r="E912">
            <v>886254</v>
          </cell>
        </row>
        <row r="913">
          <cell r="A913">
            <v>1996</v>
          </cell>
          <cell r="C913" t="str">
            <v>NE</v>
          </cell>
          <cell r="E913">
            <v>1673740</v>
          </cell>
        </row>
        <row r="914">
          <cell r="A914">
            <v>1996</v>
          </cell>
          <cell r="C914" t="str">
            <v>NV</v>
          </cell>
          <cell r="E914">
            <v>1666320</v>
          </cell>
        </row>
        <row r="915">
          <cell r="A915">
            <v>1996</v>
          </cell>
          <cell r="C915" t="str">
            <v>NH</v>
          </cell>
          <cell r="E915">
            <v>1174719</v>
          </cell>
        </row>
        <row r="916">
          <cell r="A916">
            <v>1996</v>
          </cell>
          <cell r="C916" t="str">
            <v>NJ</v>
          </cell>
          <cell r="E916">
            <v>8149596</v>
          </cell>
        </row>
        <row r="917">
          <cell r="A917">
            <v>1996</v>
          </cell>
          <cell r="C917" t="str">
            <v>NM</v>
          </cell>
          <cell r="E917">
            <v>1752326</v>
          </cell>
        </row>
        <row r="918">
          <cell r="A918">
            <v>1996</v>
          </cell>
          <cell r="C918" t="str">
            <v>NY</v>
          </cell>
          <cell r="E918">
            <v>18588460</v>
          </cell>
        </row>
        <row r="919">
          <cell r="A919">
            <v>1996</v>
          </cell>
          <cell r="C919" t="str">
            <v>NC</v>
          </cell>
          <cell r="E919">
            <v>7500670</v>
          </cell>
        </row>
        <row r="920">
          <cell r="A920">
            <v>1996</v>
          </cell>
          <cell r="C920" t="str">
            <v>ND</v>
          </cell>
          <cell r="E920">
            <v>650382</v>
          </cell>
        </row>
        <row r="921">
          <cell r="A921">
            <v>1996</v>
          </cell>
          <cell r="C921" t="str">
            <v>OH</v>
          </cell>
          <cell r="E921">
            <v>11242827</v>
          </cell>
        </row>
        <row r="922">
          <cell r="A922">
            <v>1996</v>
          </cell>
          <cell r="C922" t="str">
            <v>OK</v>
          </cell>
          <cell r="E922">
            <v>3340129</v>
          </cell>
        </row>
        <row r="923">
          <cell r="A923">
            <v>1996</v>
          </cell>
          <cell r="C923" t="str">
            <v>OR</v>
          </cell>
          <cell r="E923">
            <v>3247111</v>
          </cell>
        </row>
        <row r="924">
          <cell r="A924">
            <v>1996</v>
          </cell>
          <cell r="C924" t="str">
            <v>PA</v>
          </cell>
          <cell r="E924">
            <v>12220464</v>
          </cell>
        </row>
        <row r="925">
          <cell r="A925">
            <v>1996</v>
          </cell>
          <cell r="C925" t="str">
            <v>RI</v>
          </cell>
          <cell r="E925">
            <v>1020893</v>
          </cell>
        </row>
        <row r="926">
          <cell r="A926">
            <v>1996</v>
          </cell>
          <cell r="C926" t="str">
            <v>SC</v>
          </cell>
          <cell r="E926">
            <v>3796200</v>
          </cell>
        </row>
        <row r="927">
          <cell r="A927">
            <v>1996</v>
          </cell>
          <cell r="C927" t="str">
            <v>SD</v>
          </cell>
          <cell r="E927">
            <v>742213</v>
          </cell>
        </row>
        <row r="928">
          <cell r="A928">
            <v>1996</v>
          </cell>
          <cell r="C928" t="str">
            <v>TN</v>
          </cell>
          <cell r="E928">
            <v>5416643</v>
          </cell>
        </row>
        <row r="929">
          <cell r="A929">
            <v>1996</v>
          </cell>
          <cell r="C929" t="str">
            <v>TX</v>
          </cell>
          <cell r="E929">
            <v>19340342</v>
          </cell>
        </row>
        <row r="930">
          <cell r="A930">
            <v>1996</v>
          </cell>
          <cell r="C930" t="str">
            <v>US</v>
          </cell>
          <cell r="E930">
            <v>269394284</v>
          </cell>
        </row>
        <row r="931">
          <cell r="A931">
            <v>1996</v>
          </cell>
          <cell r="C931" t="str">
            <v>UT</v>
          </cell>
          <cell r="E931">
            <v>2067976</v>
          </cell>
        </row>
        <row r="932">
          <cell r="A932">
            <v>1996</v>
          </cell>
          <cell r="C932" t="str">
            <v>VT</v>
          </cell>
          <cell r="E932">
            <v>593701</v>
          </cell>
        </row>
        <row r="933">
          <cell r="A933">
            <v>1996</v>
          </cell>
          <cell r="C933" t="str">
            <v>VA</v>
          </cell>
          <cell r="E933">
            <v>6750884</v>
          </cell>
        </row>
        <row r="934">
          <cell r="A934">
            <v>1996</v>
          </cell>
          <cell r="C934" t="str">
            <v>WA</v>
          </cell>
          <cell r="E934">
            <v>5569753</v>
          </cell>
        </row>
        <row r="935">
          <cell r="A935">
            <v>1996</v>
          </cell>
          <cell r="C935" t="str">
            <v>WV</v>
          </cell>
          <cell r="E935">
            <v>1822808</v>
          </cell>
        </row>
        <row r="936">
          <cell r="A936">
            <v>1996</v>
          </cell>
          <cell r="C936" t="str">
            <v>WI</v>
          </cell>
          <cell r="E936">
            <v>5229986</v>
          </cell>
        </row>
        <row r="937">
          <cell r="A937">
            <v>1996</v>
          </cell>
          <cell r="C937" t="str">
            <v>WY</v>
          </cell>
          <cell r="E937">
            <v>488167</v>
          </cell>
        </row>
        <row r="938">
          <cell r="A938">
            <v>1995</v>
          </cell>
          <cell r="C938" t="str">
            <v>AL</v>
          </cell>
          <cell r="E938">
            <v>4296800</v>
          </cell>
        </row>
        <row r="939">
          <cell r="A939">
            <v>1995</v>
          </cell>
          <cell r="C939" t="str">
            <v>AK</v>
          </cell>
          <cell r="E939">
            <v>604412</v>
          </cell>
        </row>
        <row r="940">
          <cell r="A940">
            <v>1995</v>
          </cell>
          <cell r="C940" t="str">
            <v>AZ</v>
          </cell>
          <cell r="E940">
            <v>4432499</v>
          </cell>
        </row>
        <row r="941">
          <cell r="A941">
            <v>1995</v>
          </cell>
          <cell r="C941" t="str">
            <v>AR</v>
          </cell>
          <cell r="E941">
            <v>2535399</v>
          </cell>
        </row>
        <row r="942">
          <cell r="A942">
            <v>1995</v>
          </cell>
          <cell r="C942" t="str">
            <v>CA</v>
          </cell>
          <cell r="E942">
            <v>31696582</v>
          </cell>
        </row>
        <row r="943">
          <cell r="A943">
            <v>1995</v>
          </cell>
          <cell r="C943" t="str">
            <v>CO</v>
          </cell>
          <cell r="E943">
            <v>3826653</v>
          </cell>
        </row>
        <row r="944">
          <cell r="A944">
            <v>1995</v>
          </cell>
          <cell r="C944" t="str">
            <v>CT</v>
          </cell>
          <cell r="E944">
            <v>3324144</v>
          </cell>
        </row>
        <row r="945">
          <cell r="A945">
            <v>1995</v>
          </cell>
          <cell r="C945" t="str">
            <v>DE</v>
          </cell>
          <cell r="E945">
            <v>729734</v>
          </cell>
        </row>
        <row r="946">
          <cell r="A946">
            <v>1995</v>
          </cell>
          <cell r="C946" t="str">
            <v>DC</v>
          </cell>
          <cell r="E946">
            <v>580517</v>
          </cell>
        </row>
        <row r="947">
          <cell r="A947">
            <v>1995</v>
          </cell>
          <cell r="C947" t="str">
            <v>FL</v>
          </cell>
          <cell r="E947">
            <v>14537875</v>
          </cell>
        </row>
        <row r="948">
          <cell r="A948">
            <v>1995</v>
          </cell>
          <cell r="C948" t="str">
            <v>GA</v>
          </cell>
          <cell r="E948">
            <v>7328413</v>
          </cell>
        </row>
        <row r="949">
          <cell r="A949">
            <v>1995</v>
          </cell>
          <cell r="C949" t="str">
            <v>HI</v>
          </cell>
          <cell r="E949">
            <v>1196854</v>
          </cell>
        </row>
        <row r="950">
          <cell r="A950">
            <v>1995</v>
          </cell>
          <cell r="C950" t="str">
            <v>ID</v>
          </cell>
          <cell r="E950">
            <v>1177322</v>
          </cell>
        </row>
        <row r="951">
          <cell r="A951">
            <v>1995</v>
          </cell>
          <cell r="C951" t="str">
            <v>IL</v>
          </cell>
          <cell r="E951">
            <v>12008437</v>
          </cell>
        </row>
        <row r="952">
          <cell r="A952">
            <v>1995</v>
          </cell>
          <cell r="C952" t="str">
            <v>IN</v>
          </cell>
          <cell r="E952">
            <v>5851459</v>
          </cell>
        </row>
        <row r="953">
          <cell r="A953">
            <v>1995</v>
          </cell>
          <cell r="C953" t="str">
            <v>IA</v>
          </cell>
          <cell r="E953">
            <v>2867373</v>
          </cell>
        </row>
        <row r="954">
          <cell r="A954">
            <v>1995</v>
          </cell>
          <cell r="C954" t="str">
            <v>KS</v>
          </cell>
          <cell r="E954">
            <v>2601007</v>
          </cell>
        </row>
        <row r="955">
          <cell r="A955">
            <v>1995</v>
          </cell>
          <cell r="C955" t="str">
            <v>KY</v>
          </cell>
          <cell r="E955">
            <v>3887427</v>
          </cell>
        </row>
        <row r="956">
          <cell r="A956">
            <v>1995</v>
          </cell>
          <cell r="C956" t="str">
            <v>LA</v>
          </cell>
          <cell r="E956">
            <v>4378779</v>
          </cell>
        </row>
        <row r="957">
          <cell r="A957">
            <v>1995</v>
          </cell>
          <cell r="C957" t="str">
            <v>ME</v>
          </cell>
          <cell r="E957">
            <v>1243480</v>
          </cell>
        </row>
        <row r="958">
          <cell r="A958">
            <v>1995</v>
          </cell>
          <cell r="C958" t="str">
            <v>MD</v>
          </cell>
          <cell r="E958">
            <v>5070033</v>
          </cell>
        </row>
        <row r="959">
          <cell r="A959">
            <v>1995</v>
          </cell>
          <cell r="C959" t="str">
            <v>MA</v>
          </cell>
          <cell r="E959">
            <v>6141445</v>
          </cell>
        </row>
        <row r="960">
          <cell r="A960">
            <v>1995</v>
          </cell>
          <cell r="C960" t="str">
            <v>MI</v>
          </cell>
          <cell r="E960">
            <v>9676211</v>
          </cell>
        </row>
        <row r="961">
          <cell r="A961">
            <v>1995</v>
          </cell>
          <cell r="C961" t="str">
            <v>MN</v>
          </cell>
          <cell r="E961">
            <v>4660180</v>
          </cell>
        </row>
        <row r="962">
          <cell r="A962">
            <v>1995</v>
          </cell>
          <cell r="C962" t="str">
            <v>MS</v>
          </cell>
          <cell r="E962">
            <v>2722659</v>
          </cell>
        </row>
        <row r="963">
          <cell r="A963">
            <v>1995</v>
          </cell>
          <cell r="C963" t="str">
            <v>MO</v>
          </cell>
          <cell r="E963">
            <v>5378247</v>
          </cell>
        </row>
        <row r="964">
          <cell r="A964">
            <v>1995</v>
          </cell>
          <cell r="C964" t="str">
            <v>MT</v>
          </cell>
          <cell r="E964">
            <v>876553</v>
          </cell>
        </row>
        <row r="965">
          <cell r="A965">
            <v>1995</v>
          </cell>
          <cell r="C965" t="str">
            <v>NE</v>
          </cell>
          <cell r="E965">
            <v>1656992</v>
          </cell>
        </row>
        <row r="966">
          <cell r="A966">
            <v>1995</v>
          </cell>
          <cell r="C966" t="str">
            <v>NV</v>
          </cell>
          <cell r="E966">
            <v>1581578</v>
          </cell>
        </row>
        <row r="967">
          <cell r="A967">
            <v>1995</v>
          </cell>
          <cell r="C967" t="str">
            <v>NH</v>
          </cell>
          <cell r="E967">
            <v>1157561</v>
          </cell>
        </row>
        <row r="968">
          <cell r="A968">
            <v>1995</v>
          </cell>
          <cell r="C968" t="str">
            <v>NJ</v>
          </cell>
          <cell r="E968">
            <v>8083242</v>
          </cell>
        </row>
        <row r="969">
          <cell r="A969">
            <v>1995</v>
          </cell>
          <cell r="C969" t="str">
            <v>NM</v>
          </cell>
          <cell r="E969">
            <v>1720394</v>
          </cell>
        </row>
        <row r="970">
          <cell r="A970">
            <v>1995</v>
          </cell>
          <cell r="C970" t="str">
            <v>NY</v>
          </cell>
          <cell r="E970">
            <v>18524104</v>
          </cell>
        </row>
        <row r="971">
          <cell r="A971">
            <v>1995</v>
          </cell>
          <cell r="C971" t="str">
            <v>NC</v>
          </cell>
          <cell r="E971">
            <v>7344674</v>
          </cell>
        </row>
        <row r="972">
          <cell r="A972">
            <v>1995</v>
          </cell>
          <cell r="C972" t="str">
            <v>ND</v>
          </cell>
          <cell r="E972">
            <v>647832</v>
          </cell>
        </row>
        <row r="973">
          <cell r="A973">
            <v>1995</v>
          </cell>
          <cell r="C973" t="str">
            <v>OH</v>
          </cell>
          <cell r="E973">
            <v>11202751</v>
          </cell>
        </row>
        <row r="974">
          <cell r="A974">
            <v>1995</v>
          </cell>
          <cell r="C974" t="str">
            <v>OK</v>
          </cell>
          <cell r="E974">
            <v>3308208</v>
          </cell>
        </row>
        <row r="975">
          <cell r="A975">
            <v>1995</v>
          </cell>
          <cell r="C975" t="str">
            <v>OR</v>
          </cell>
          <cell r="E975">
            <v>3184369</v>
          </cell>
        </row>
        <row r="976">
          <cell r="A976">
            <v>1995</v>
          </cell>
          <cell r="C976" t="str">
            <v>PA</v>
          </cell>
          <cell r="E976">
            <v>12198403</v>
          </cell>
        </row>
        <row r="977">
          <cell r="A977">
            <v>1995</v>
          </cell>
          <cell r="C977" t="str">
            <v>RI</v>
          </cell>
          <cell r="E977">
            <v>1017002</v>
          </cell>
        </row>
        <row r="978">
          <cell r="A978">
            <v>1995</v>
          </cell>
          <cell r="C978" t="str">
            <v>SC</v>
          </cell>
          <cell r="E978">
            <v>3748582</v>
          </cell>
        </row>
        <row r="979">
          <cell r="A979">
            <v>1995</v>
          </cell>
          <cell r="C979" t="str">
            <v>SD</v>
          </cell>
          <cell r="E979">
            <v>737925</v>
          </cell>
        </row>
        <row r="980">
          <cell r="A980">
            <v>1995</v>
          </cell>
          <cell r="C980" t="str">
            <v>TN</v>
          </cell>
          <cell r="E980">
            <v>5326936</v>
          </cell>
        </row>
        <row r="981">
          <cell r="A981">
            <v>1995</v>
          </cell>
          <cell r="C981" t="str">
            <v>TX</v>
          </cell>
          <cell r="E981">
            <v>18958751</v>
          </cell>
        </row>
        <row r="982">
          <cell r="A982">
            <v>1995</v>
          </cell>
          <cell r="C982" t="str">
            <v>US</v>
          </cell>
          <cell r="E982">
            <v>266278393</v>
          </cell>
        </row>
        <row r="983">
          <cell r="A983">
            <v>1995</v>
          </cell>
          <cell r="C983" t="str">
            <v>UT</v>
          </cell>
          <cell r="E983">
            <v>2014177</v>
          </cell>
        </row>
        <row r="984">
          <cell r="A984">
            <v>1995</v>
          </cell>
          <cell r="C984" t="str">
            <v>VT</v>
          </cell>
          <cell r="E984">
            <v>589002</v>
          </cell>
        </row>
        <row r="985">
          <cell r="A985">
            <v>1995</v>
          </cell>
          <cell r="C985" t="str">
            <v>VA</v>
          </cell>
          <cell r="E985">
            <v>6670693</v>
          </cell>
        </row>
        <row r="986">
          <cell r="A986">
            <v>1995</v>
          </cell>
          <cell r="C986" t="str">
            <v>WA</v>
          </cell>
          <cell r="E986">
            <v>5481027</v>
          </cell>
        </row>
        <row r="987">
          <cell r="A987">
            <v>1995</v>
          </cell>
          <cell r="C987" t="str">
            <v>WV</v>
          </cell>
          <cell r="E987">
            <v>1823700</v>
          </cell>
        </row>
        <row r="988">
          <cell r="A988">
            <v>1995</v>
          </cell>
          <cell r="C988" t="str">
            <v>WI</v>
          </cell>
          <cell r="E988">
            <v>5184836</v>
          </cell>
        </row>
        <row r="989">
          <cell r="A989">
            <v>1995</v>
          </cell>
          <cell r="C989" t="str">
            <v>WY</v>
          </cell>
          <cell r="E989">
            <v>485160</v>
          </cell>
        </row>
        <row r="990">
          <cell r="A990">
            <v>1994</v>
          </cell>
          <cell r="C990" t="str">
            <v>AL</v>
          </cell>
          <cell r="E990">
            <v>4260229</v>
          </cell>
        </row>
        <row r="991">
          <cell r="A991">
            <v>1994</v>
          </cell>
          <cell r="C991" t="str">
            <v>AK</v>
          </cell>
          <cell r="E991">
            <v>603308</v>
          </cell>
        </row>
        <row r="992">
          <cell r="A992">
            <v>1994</v>
          </cell>
          <cell r="C992" t="str">
            <v>AZ</v>
          </cell>
          <cell r="E992">
            <v>4245089</v>
          </cell>
        </row>
        <row r="993">
          <cell r="A993">
            <v>1994</v>
          </cell>
          <cell r="C993" t="str">
            <v>AR</v>
          </cell>
          <cell r="E993">
            <v>2494019</v>
          </cell>
        </row>
        <row r="994">
          <cell r="A994">
            <v>1994</v>
          </cell>
          <cell r="C994" t="str">
            <v>CA</v>
          </cell>
          <cell r="E994">
            <v>31484435</v>
          </cell>
        </row>
        <row r="995">
          <cell r="A995">
            <v>1994</v>
          </cell>
          <cell r="C995" t="str">
            <v>CO</v>
          </cell>
          <cell r="E995">
            <v>3724168</v>
          </cell>
        </row>
        <row r="996">
          <cell r="A996">
            <v>1994</v>
          </cell>
          <cell r="C996" t="str">
            <v>CT</v>
          </cell>
          <cell r="E996">
            <v>3316121</v>
          </cell>
        </row>
        <row r="997">
          <cell r="A997">
            <v>1994</v>
          </cell>
          <cell r="C997" t="str">
            <v>DE</v>
          </cell>
          <cell r="E997">
            <v>717545</v>
          </cell>
        </row>
        <row r="998">
          <cell r="A998">
            <v>1994</v>
          </cell>
          <cell r="C998" t="str">
            <v>DC</v>
          </cell>
          <cell r="E998">
            <v>589239</v>
          </cell>
        </row>
        <row r="999">
          <cell r="A999">
            <v>1994</v>
          </cell>
          <cell r="C999" t="str">
            <v>FL</v>
          </cell>
          <cell r="E999">
            <v>14239444</v>
          </cell>
        </row>
        <row r="1000">
          <cell r="A1000">
            <v>1994</v>
          </cell>
          <cell r="C1000" t="str">
            <v>GA</v>
          </cell>
          <cell r="E1000">
            <v>7157165</v>
          </cell>
        </row>
        <row r="1001">
          <cell r="A1001">
            <v>1994</v>
          </cell>
          <cell r="C1001" t="str">
            <v>HI</v>
          </cell>
          <cell r="E1001">
            <v>1187536</v>
          </cell>
        </row>
        <row r="1002">
          <cell r="A1002">
            <v>1994</v>
          </cell>
          <cell r="C1002" t="str">
            <v>ID</v>
          </cell>
          <cell r="E1002">
            <v>1145140</v>
          </cell>
        </row>
        <row r="1003">
          <cell r="A1003">
            <v>1994</v>
          </cell>
          <cell r="C1003" t="str">
            <v>IL</v>
          </cell>
          <cell r="E1003">
            <v>11912585</v>
          </cell>
        </row>
        <row r="1004">
          <cell r="A1004">
            <v>1994</v>
          </cell>
          <cell r="C1004" t="str">
            <v>IN</v>
          </cell>
          <cell r="E1004">
            <v>5793526</v>
          </cell>
        </row>
        <row r="1005">
          <cell r="A1005">
            <v>1994</v>
          </cell>
          <cell r="C1005" t="str">
            <v>IA</v>
          </cell>
          <cell r="E1005">
            <v>2850746</v>
          </cell>
        </row>
        <row r="1006">
          <cell r="A1006">
            <v>1994</v>
          </cell>
          <cell r="C1006" t="str">
            <v>KS</v>
          </cell>
          <cell r="E1006">
            <v>2580513</v>
          </cell>
        </row>
        <row r="1007">
          <cell r="A1007">
            <v>1994</v>
          </cell>
          <cell r="C1007" t="str">
            <v>KY</v>
          </cell>
          <cell r="E1007">
            <v>3849088</v>
          </cell>
        </row>
        <row r="1008">
          <cell r="A1008">
            <v>1994</v>
          </cell>
          <cell r="C1008" t="str">
            <v>LA</v>
          </cell>
          <cell r="E1008">
            <v>4347481</v>
          </cell>
        </row>
        <row r="1009">
          <cell r="A1009">
            <v>1994</v>
          </cell>
          <cell r="C1009" t="str">
            <v>ME</v>
          </cell>
          <cell r="E1009">
            <v>1242662</v>
          </cell>
        </row>
        <row r="1010">
          <cell r="A1010">
            <v>1994</v>
          </cell>
          <cell r="C1010" t="str">
            <v>MD</v>
          </cell>
          <cell r="E1010">
            <v>5023060</v>
          </cell>
        </row>
        <row r="1011">
          <cell r="A1011">
            <v>1994</v>
          </cell>
          <cell r="C1011" t="str">
            <v>MA</v>
          </cell>
          <cell r="E1011">
            <v>6095241</v>
          </cell>
        </row>
        <row r="1012">
          <cell r="A1012">
            <v>1994</v>
          </cell>
          <cell r="C1012" t="str">
            <v>MI</v>
          </cell>
          <cell r="E1012">
            <v>9597737</v>
          </cell>
        </row>
        <row r="1013">
          <cell r="A1013">
            <v>1994</v>
          </cell>
          <cell r="C1013" t="str">
            <v>MN</v>
          </cell>
          <cell r="E1013">
            <v>4610355</v>
          </cell>
        </row>
        <row r="1014">
          <cell r="A1014">
            <v>1994</v>
          </cell>
          <cell r="C1014" t="str">
            <v>MS</v>
          </cell>
          <cell r="E1014">
            <v>2688992</v>
          </cell>
        </row>
        <row r="1015">
          <cell r="A1015">
            <v>1994</v>
          </cell>
          <cell r="C1015" t="str">
            <v>MO</v>
          </cell>
          <cell r="E1015">
            <v>5324497</v>
          </cell>
        </row>
        <row r="1016">
          <cell r="A1016">
            <v>1994</v>
          </cell>
          <cell r="C1016" t="str">
            <v>MT</v>
          </cell>
          <cell r="E1016">
            <v>861306</v>
          </cell>
        </row>
        <row r="1017">
          <cell r="A1017">
            <v>1994</v>
          </cell>
          <cell r="C1017" t="str">
            <v>NE</v>
          </cell>
          <cell r="E1017">
            <v>1639041</v>
          </cell>
        </row>
        <row r="1018">
          <cell r="A1018">
            <v>1994</v>
          </cell>
          <cell r="C1018" t="str">
            <v>NV</v>
          </cell>
          <cell r="E1018">
            <v>1499298</v>
          </cell>
        </row>
        <row r="1019">
          <cell r="A1019">
            <v>1994</v>
          </cell>
          <cell r="C1019" t="str">
            <v>NH</v>
          </cell>
          <cell r="E1019">
            <v>1142560</v>
          </cell>
        </row>
        <row r="1020">
          <cell r="A1020">
            <v>1994</v>
          </cell>
          <cell r="C1020" t="str">
            <v>NJ</v>
          </cell>
          <cell r="E1020">
            <v>8014306</v>
          </cell>
        </row>
        <row r="1021">
          <cell r="A1021">
            <v>1994</v>
          </cell>
          <cell r="C1021" t="str">
            <v>NM</v>
          </cell>
          <cell r="E1021">
            <v>1682398</v>
          </cell>
        </row>
        <row r="1022">
          <cell r="A1022">
            <v>1994</v>
          </cell>
          <cell r="C1022" t="str">
            <v>NY</v>
          </cell>
          <cell r="E1022">
            <v>18459470</v>
          </cell>
        </row>
        <row r="1023">
          <cell r="A1023">
            <v>1994</v>
          </cell>
          <cell r="C1023" t="str">
            <v>NC</v>
          </cell>
          <cell r="E1023">
            <v>7187398</v>
          </cell>
        </row>
        <row r="1024">
          <cell r="A1024">
            <v>1994</v>
          </cell>
          <cell r="C1024" t="str">
            <v>ND</v>
          </cell>
          <cell r="E1024">
            <v>644804</v>
          </cell>
        </row>
        <row r="1025">
          <cell r="A1025">
            <v>1994</v>
          </cell>
          <cell r="C1025" t="str">
            <v>OH</v>
          </cell>
          <cell r="E1025">
            <v>11152454</v>
          </cell>
        </row>
        <row r="1026">
          <cell r="A1026">
            <v>1994</v>
          </cell>
          <cell r="C1026" t="str">
            <v>OK</v>
          </cell>
          <cell r="E1026">
            <v>3280940</v>
          </cell>
        </row>
        <row r="1027">
          <cell r="A1027">
            <v>1994</v>
          </cell>
          <cell r="C1027" t="str">
            <v>OR</v>
          </cell>
          <cell r="E1027">
            <v>3121264</v>
          </cell>
        </row>
        <row r="1028">
          <cell r="A1028">
            <v>1994</v>
          </cell>
          <cell r="C1028" t="str">
            <v>PA</v>
          </cell>
          <cell r="E1028">
            <v>12166050</v>
          </cell>
        </row>
        <row r="1029">
          <cell r="A1029">
            <v>1994</v>
          </cell>
          <cell r="C1029" t="str">
            <v>RI</v>
          </cell>
          <cell r="E1029">
            <v>1015960</v>
          </cell>
        </row>
        <row r="1030">
          <cell r="A1030">
            <v>1994</v>
          </cell>
          <cell r="C1030" t="str">
            <v>SC</v>
          </cell>
          <cell r="E1030">
            <v>3705397</v>
          </cell>
        </row>
        <row r="1031">
          <cell r="A1031">
            <v>1994</v>
          </cell>
          <cell r="C1031" t="str">
            <v>SD</v>
          </cell>
          <cell r="E1031">
            <v>730790</v>
          </cell>
        </row>
        <row r="1032">
          <cell r="A1032">
            <v>1994</v>
          </cell>
          <cell r="C1032" t="str">
            <v>TN</v>
          </cell>
          <cell r="E1032">
            <v>5231438</v>
          </cell>
        </row>
        <row r="1033">
          <cell r="A1033">
            <v>1994</v>
          </cell>
          <cell r="C1033" t="str">
            <v>TX</v>
          </cell>
          <cell r="E1033">
            <v>18564062</v>
          </cell>
        </row>
        <row r="1034">
          <cell r="A1034">
            <v>1994</v>
          </cell>
          <cell r="C1034" t="str">
            <v>US</v>
          </cell>
          <cell r="E1034">
            <v>263125821</v>
          </cell>
        </row>
        <row r="1035">
          <cell r="A1035">
            <v>1994</v>
          </cell>
          <cell r="C1035" t="str">
            <v>UT</v>
          </cell>
          <cell r="E1035">
            <v>1960446</v>
          </cell>
        </row>
        <row r="1036">
          <cell r="A1036">
            <v>1994</v>
          </cell>
          <cell r="C1036" t="str">
            <v>VT</v>
          </cell>
          <cell r="E1036">
            <v>583836</v>
          </cell>
        </row>
        <row r="1037">
          <cell r="A1037">
            <v>1994</v>
          </cell>
          <cell r="C1037" t="str">
            <v>VA</v>
          </cell>
          <cell r="E1037">
            <v>6593139</v>
          </cell>
        </row>
        <row r="1038">
          <cell r="A1038">
            <v>1994</v>
          </cell>
          <cell r="C1038" t="str">
            <v>WA</v>
          </cell>
          <cell r="E1038">
            <v>5375161</v>
          </cell>
        </row>
        <row r="1039">
          <cell r="A1039">
            <v>1994</v>
          </cell>
          <cell r="C1039" t="str">
            <v>WV</v>
          </cell>
          <cell r="E1039">
            <v>1820421</v>
          </cell>
        </row>
        <row r="1040">
          <cell r="A1040">
            <v>1994</v>
          </cell>
          <cell r="C1040" t="str">
            <v>WI</v>
          </cell>
          <cell r="E1040">
            <v>5133678</v>
          </cell>
        </row>
        <row r="1041">
          <cell r="A1041">
            <v>1994</v>
          </cell>
          <cell r="C1041" t="str">
            <v>WY</v>
          </cell>
          <cell r="E1041">
            <v>480283</v>
          </cell>
        </row>
        <row r="1042">
          <cell r="A1042">
            <v>1993</v>
          </cell>
          <cell r="C1042" t="str">
            <v>AL</v>
          </cell>
          <cell r="E1042">
            <v>4214202</v>
          </cell>
        </row>
        <row r="1043">
          <cell r="A1043">
            <v>1993</v>
          </cell>
          <cell r="C1043" t="str">
            <v>AK</v>
          </cell>
          <cell r="E1043">
            <v>599432</v>
          </cell>
        </row>
        <row r="1044">
          <cell r="A1044">
            <v>1993</v>
          </cell>
          <cell r="C1044" t="str">
            <v>AZ</v>
          </cell>
          <cell r="E1044">
            <v>4065440</v>
          </cell>
        </row>
        <row r="1045">
          <cell r="A1045">
            <v>1993</v>
          </cell>
          <cell r="C1045" t="str">
            <v>AR</v>
          </cell>
          <cell r="E1045">
            <v>2456303</v>
          </cell>
        </row>
        <row r="1046">
          <cell r="A1046">
            <v>1993</v>
          </cell>
          <cell r="C1046" t="str">
            <v>CA</v>
          </cell>
          <cell r="E1046">
            <v>31274928</v>
          </cell>
        </row>
        <row r="1047">
          <cell r="A1047">
            <v>1993</v>
          </cell>
          <cell r="C1047" t="str">
            <v>CO</v>
          </cell>
          <cell r="E1047">
            <v>3613734</v>
          </cell>
        </row>
        <row r="1048">
          <cell r="A1048">
            <v>1993</v>
          </cell>
          <cell r="C1048" t="str">
            <v>CT</v>
          </cell>
          <cell r="E1048">
            <v>3309175</v>
          </cell>
        </row>
        <row r="1049">
          <cell r="A1049">
            <v>1993</v>
          </cell>
          <cell r="C1049" t="str">
            <v>DE</v>
          </cell>
          <cell r="E1049">
            <v>706378</v>
          </cell>
        </row>
        <row r="1050">
          <cell r="A1050">
            <v>1993</v>
          </cell>
          <cell r="C1050" t="str">
            <v>DC</v>
          </cell>
          <cell r="E1050">
            <v>595301</v>
          </cell>
        </row>
        <row r="1051">
          <cell r="A1051">
            <v>1993</v>
          </cell>
          <cell r="C1051" t="str">
            <v>FL</v>
          </cell>
          <cell r="E1051">
            <v>13927185</v>
          </cell>
        </row>
        <row r="1052">
          <cell r="A1052">
            <v>1993</v>
          </cell>
          <cell r="C1052" t="str">
            <v>GA</v>
          </cell>
          <cell r="E1052">
            <v>6978240</v>
          </cell>
        </row>
        <row r="1053">
          <cell r="A1053">
            <v>1993</v>
          </cell>
          <cell r="C1053" t="str">
            <v>HI</v>
          </cell>
          <cell r="E1053">
            <v>1172838</v>
          </cell>
        </row>
        <row r="1054">
          <cell r="A1054">
            <v>1993</v>
          </cell>
          <cell r="C1054" t="str">
            <v>ID</v>
          </cell>
          <cell r="E1054">
            <v>1108768</v>
          </cell>
        </row>
        <row r="1055">
          <cell r="A1055">
            <v>1993</v>
          </cell>
          <cell r="C1055" t="str">
            <v>IL</v>
          </cell>
          <cell r="E1055">
            <v>11809579</v>
          </cell>
        </row>
        <row r="1056">
          <cell r="A1056">
            <v>1993</v>
          </cell>
          <cell r="C1056" t="str">
            <v>IN</v>
          </cell>
          <cell r="E1056">
            <v>5739019</v>
          </cell>
        </row>
        <row r="1057">
          <cell r="A1057">
            <v>1993</v>
          </cell>
          <cell r="C1057" t="str">
            <v>IA</v>
          </cell>
          <cell r="E1057">
            <v>2836972</v>
          </cell>
        </row>
        <row r="1058">
          <cell r="A1058">
            <v>1993</v>
          </cell>
          <cell r="C1058" t="str">
            <v>KS</v>
          </cell>
          <cell r="E1058">
            <v>2556547</v>
          </cell>
        </row>
        <row r="1059">
          <cell r="A1059">
            <v>1993</v>
          </cell>
          <cell r="C1059" t="str">
            <v>KY</v>
          </cell>
          <cell r="E1059">
            <v>3812206</v>
          </cell>
        </row>
        <row r="1060">
          <cell r="A1060">
            <v>1993</v>
          </cell>
          <cell r="C1060" t="str">
            <v>LA</v>
          </cell>
          <cell r="E1060">
            <v>4316428</v>
          </cell>
        </row>
        <row r="1061">
          <cell r="A1061">
            <v>1993</v>
          </cell>
          <cell r="C1061" t="str">
            <v>ME</v>
          </cell>
          <cell r="E1061">
            <v>1242302</v>
          </cell>
        </row>
        <row r="1062">
          <cell r="A1062">
            <v>1993</v>
          </cell>
          <cell r="C1062" t="str">
            <v>MD</v>
          </cell>
          <cell r="E1062">
            <v>4971889</v>
          </cell>
        </row>
        <row r="1063">
          <cell r="A1063">
            <v>1993</v>
          </cell>
          <cell r="C1063" t="str">
            <v>MA</v>
          </cell>
          <cell r="E1063">
            <v>6060569</v>
          </cell>
        </row>
        <row r="1064">
          <cell r="A1064">
            <v>1993</v>
          </cell>
          <cell r="C1064" t="str">
            <v>MI</v>
          </cell>
          <cell r="E1064">
            <v>9540114</v>
          </cell>
        </row>
        <row r="1065">
          <cell r="A1065">
            <v>1993</v>
          </cell>
          <cell r="C1065" t="str">
            <v>MN</v>
          </cell>
          <cell r="E1065">
            <v>4555954</v>
          </cell>
        </row>
        <row r="1066">
          <cell r="A1066">
            <v>1993</v>
          </cell>
          <cell r="C1066" t="str">
            <v>MS</v>
          </cell>
          <cell r="E1066">
            <v>2655100</v>
          </cell>
        </row>
        <row r="1067">
          <cell r="A1067">
            <v>1993</v>
          </cell>
          <cell r="C1067" t="str">
            <v>MO</v>
          </cell>
          <cell r="E1067">
            <v>5271175</v>
          </cell>
        </row>
        <row r="1068">
          <cell r="A1068">
            <v>1993</v>
          </cell>
          <cell r="C1068" t="str">
            <v>MT</v>
          </cell>
          <cell r="E1068">
            <v>844761</v>
          </cell>
        </row>
        <row r="1069">
          <cell r="A1069">
            <v>1993</v>
          </cell>
          <cell r="C1069" t="str">
            <v>NE</v>
          </cell>
          <cell r="E1069">
            <v>1625590</v>
          </cell>
        </row>
        <row r="1070">
          <cell r="A1070">
            <v>1993</v>
          </cell>
          <cell r="C1070" t="str">
            <v>NV</v>
          </cell>
          <cell r="E1070">
            <v>1411215</v>
          </cell>
        </row>
        <row r="1071">
          <cell r="A1071">
            <v>1993</v>
          </cell>
          <cell r="C1071" t="str">
            <v>NH</v>
          </cell>
          <cell r="E1071">
            <v>1129458</v>
          </cell>
        </row>
        <row r="1072">
          <cell r="A1072">
            <v>1993</v>
          </cell>
          <cell r="C1072" t="str">
            <v>NJ</v>
          </cell>
          <cell r="E1072">
            <v>7948915</v>
          </cell>
        </row>
        <row r="1073">
          <cell r="A1073">
            <v>1993</v>
          </cell>
          <cell r="C1073" t="str">
            <v>NM</v>
          </cell>
          <cell r="E1073">
            <v>1636453</v>
          </cell>
        </row>
        <row r="1074">
          <cell r="A1074">
            <v>1993</v>
          </cell>
          <cell r="C1074" t="str">
            <v>NY</v>
          </cell>
          <cell r="E1074">
            <v>18374954</v>
          </cell>
        </row>
        <row r="1075">
          <cell r="A1075">
            <v>1993</v>
          </cell>
          <cell r="C1075" t="str">
            <v>NC</v>
          </cell>
          <cell r="E1075">
            <v>7042818</v>
          </cell>
        </row>
        <row r="1076">
          <cell r="A1076">
            <v>1993</v>
          </cell>
          <cell r="C1076" t="str">
            <v>ND</v>
          </cell>
          <cell r="E1076">
            <v>641216</v>
          </cell>
        </row>
        <row r="1077">
          <cell r="A1077">
            <v>1993</v>
          </cell>
          <cell r="C1077" t="str">
            <v>OH</v>
          </cell>
          <cell r="E1077">
            <v>11101140</v>
          </cell>
        </row>
        <row r="1078">
          <cell r="A1078">
            <v>1993</v>
          </cell>
          <cell r="C1078" t="str">
            <v>OK</v>
          </cell>
          <cell r="E1078">
            <v>3252285</v>
          </cell>
        </row>
        <row r="1079">
          <cell r="A1079">
            <v>1993</v>
          </cell>
          <cell r="C1079" t="str">
            <v>OR</v>
          </cell>
          <cell r="E1079">
            <v>3060367</v>
          </cell>
        </row>
        <row r="1080">
          <cell r="A1080">
            <v>1993</v>
          </cell>
          <cell r="C1080" t="str">
            <v>PA</v>
          </cell>
          <cell r="E1080">
            <v>12119724</v>
          </cell>
        </row>
        <row r="1081">
          <cell r="A1081">
            <v>1993</v>
          </cell>
          <cell r="C1081" t="str">
            <v>RI</v>
          </cell>
          <cell r="E1081">
            <v>1015112</v>
          </cell>
        </row>
        <row r="1082">
          <cell r="A1082">
            <v>1993</v>
          </cell>
          <cell r="C1082" t="str">
            <v>SC</v>
          </cell>
          <cell r="E1082">
            <v>3663314</v>
          </cell>
        </row>
        <row r="1083">
          <cell r="A1083">
            <v>1993</v>
          </cell>
          <cell r="C1083" t="str">
            <v>SD</v>
          </cell>
          <cell r="E1083">
            <v>722159</v>
          </cell>
        </row>
        <row r="1084">
          <cell r="A1084">
            <v>1993</v>
          </cell>
          <cell r="C1084" t="str">
            <v>TN</v>
          </cell>
          <cell r="E1084">
            <v>5137584</v>
          </cell>
        </row>
        <row r="1085">
          <cell r="A1085">
            <v>1993</v>
          </cell>
          <cell r="C1085" t="str">
            <v>TX</v>
          </cell>
          <cell r="E1085">
            <v>18161612</v>
          </cell>
        </row>
        <row r="1086">
          <cell r="A1086">
            <v>1993</v>
          </cell>
          <cell r="C1086" t="str">
            <v>US</v>
          </cell>
          <cell r="E1086">
            <v>259918588</v>
          </cell>
        </row>
        <row r="1087">
          <cell r="A1087">
            <v>1993</v>
          </cell>
          <cell r="C1087" t="str">
            <v>UT</v>
          </cell>
          <cell r="E1087">
            <v>1898404</v>
          </cell>
        </row>
        <row r="1088">
          <cell r="A1088">
            <v>1993</v>
          </cell>
          <cell r="C1088" t="str">
            <v>VT</v>
          </cell>
          <cell r="E1088">
            <v>577748</v>
          </cell>
        </row>
        <row r="1089">
          <cell r="A1089">
            <v>1993</v>
          </cell>
          <cell r="C1089" t="str">
            <v>VA</v>
          </cell>
          <cell r="E1089">
            <v>6509630</v>
          </cell>
        </row>
        <row r="1090">
          <cell r="A1090">
            <v>1993</v>
          </cell>
          <cell r="C1090" t="str">
            <v>WA</v>
          </cell>
          <cell r="E1090">
            <v>5278842</v>
          </cell>
        </row>
        <row r="1091">
          <cell r="A1091">
            <v>1993</v>
          </cell>
          <cell r="C1091" t="str">
            <v>WV</v>
          </cell>
          <cell r="E1091">
            <v>1817539</v>
          </cell>
        </row>
        <row r="1092">
          <cell r="A1092">
            <v>1993</v>
          </cell>
          <cell r="C1092" t="str">
            <v>WI</v>
          </cell>
          <cell r="E1092">
            <v>5084889</v>
          </cell>
        </row>
        <row r="1093">
          <cell r="A1093">
            <v>1993</v>
          </cell>
          <cell r="C1093" t="str">
            <v>WY</v>
          </cell>
          <cell r="E1093">
            <v>473081</v>
          </cell>
        </row>
        <row r="1094">
          <cell r="A1094">
            <v>1992</v>
          </cell>
          <cell r="C1094" t="str">
            <v>AL</v>
          </cell>
          <cell r="E1094">
            <v>4154014</v>
          </cell>
        </row>
        <row r="1095">
          <cell r="A1095">
            <v>1992</v>
          </cell>
          <cell r="C1095" t="str">
            <v>AK</v>
          </cell>
          <cell r="E1095">
            <v>588736</v>
          </cell>
        </row>
        <row r="1096">
          <cell r="A1096">
            <v>1992</v>
          </cell>
          <cell r="C1096" t="str">
            <v>AZ</v>
          </cell>
          <cell r="E1096">
            <v>3915740</v>
          </cell>
        </row>
        <row r="1097">
          <cell r="A1097">
            <v>1992</v>
          </cell>
          <cell r="C1097" t="str">
            <v>AR</v>
          </cell>
          <cell r="E1097">
            <v>2415984</v>
          </cell>
        </row>
        <row r="1098">
          <cell r="A1098">
            <v>1992</v>
          </cell>
          <cell r="C1098" t="str">
            <v>CA</v>
          </cell>
          <cell r="E1098">
            <v>30974659</v>
          </cell>
        </row>
        <row r="1099">
          <cell r="A1099">
            <v>1992</v>
          </cell>
          <cell r="C1099" t="str">
            <v>CO</v>
          </cell>
          <cell r="E1099">
            <v>3495939</v>
          </cell>
        </row>
        <row r="1100">
          <cell r="A1100">
            <v>1992</v>
          </cell>
          <cell r="C1100" t="str">
            <v>CT</v>
          </cell>
          <cell r="E1100">
            <v>3300712</v>
          </cell>
        </row>
        <row r="1101">
          <cell r="A1101">
            <v>1992</v>
          </cell>
          <cell r="C1101" t="str">
            <v>DE</v>
          </cell>
          <cell r="E1101">
            <v>694925</v>
          </cell>
        </row>
        <row r="1102">
          <cell r="A1102">
            <v>1992</v>
          </cell>
          <cell r="C1102" t="str">
            <v>DC</v>
          </cell>
          <cell r="E1102">
            <v>597565</v>
          </cell>
        </row>
        <row r="1103">
          <cell r="A1103">
            <v>1992</v>
          </cell>
          <cell r="C1103" t="str">
            <v>FL</v>
          </cell>
          <cell r="E1103">
            <v>13650553</v>
          </cell>
        </row>
        <row r="1104">
          <cell r="A1104">
            <v>1992</v>
          </cell>
          <cell r="C1104" t="str">
            <v>GA</v>
          </cell>
          <cell r="E1104">
            <v>6817203</v>
          </cell>
        </row>
        <row r="1105">
          <cell r="A1105">
            <v>1992</v>
          </cell>
          <cell r="C1105" t="str">
            <v>HI</v>
          </cell>
          <cell r="E1105">
            <v>1158613</v>
          </cell>
        </row>
        <row r="1106">
          <cell r="A1106">
            <v>1992</v>
          </cell>
          <cell r="C1106" t="str">
            <v>ID</v>
          </cell>
          <cell r="E1106">
            <v>1071685</v>
          </cell>
        </row>
        <row r="1107">
          <cell r="A1107">
            <v>1992</v>
          </cell>
          <cell r="C1107" t="str">
            <v>IL</v>
          </cell>
          <cell r="E1107">
            <v>11694184</v>
          </cell>
        </row>
        <row r="1108">
          <cell r="A1108">
            <v>1992</v>
          </cell>
          <cell r="C1108" t="str">
            <v>IN</v>
          </cell>
          <cell r="E1108">
            <v>5674547</v>
          </cell>
        </row>
        <row r="1109">
          <cell r="A1109">
            <v>1992</v>
          </cell>
          <cell r="C1109" t="str">
            <v>IA</v>
          </cell>
          <cell r="E1109">
            <v>2818401</v>
          </cell>
        </row>
        <row r="1110">
          <cell r="A1110">
            <v>1992</v>
          </cell>
          <cell r="C1110" t="str">
            <v>KS</v>
          </cell>
          <cell r="E1110">
            <v>2532394</v>
          </cell>
        </row>
        <row r="1111">
          <cell r="A1111">
            <v>1992</v>
          </cell>
          <cell r="C1111" t="str">
            <v>KY</v>
          </cell>
          <cell r="E1111">
            <v>3765469</v>
          </cell>
        </row>
        <row r="1112">
          <cell r="A1112">
            <v>1992</v>
          </cell>
          <cell r="C1112" t="str">
            <v>LA</v>
          </cell>
          <cell r="E1112">
            <v>4293003</v>
          </cell>
        </row>
        <row r="1113">
          <cell r="A1113">
            <v>1992</v>
          </cell>
          <cell r="C1113" t="str">
            <v>ME</v>
          </cell>
          <cell r="E1113">
            <v>1238508</v>
          </cell>
        </row>
        <row r="1114">
          <cell r="A1114">
            <v>1992</v>
          </cell>
          <cell r="C1114" t="str">
            <v>MD</v>
          </cell>
          <cell r="E1114">
            <v>4923368</v>
          </cell>
        </row>
        <row r="1115">
          <cell r="A1115">
            <v>1992</v>
          </cell>
          <cell r="C1115" t="str">
            <v>MA</v>
          </cell>
          <cell r="E1115">
            <v>6028709</v>
          </cell>
        </row>
        <row r="1116">
          <cell r="A1116">
            <v>1992</v>
          </cell>
          <cell r="C1116" t="str">
            <v>MI</v>
          </cell>
          <cell r="E1116">
            <v>9479065</v>
          </cell>
        </row>
        <row r="1117">
          <cell r="A1117">
            <v>1992</v>
          </cell>
          <cell r="C1117" t="str">
            <v>MN</v>
          </cell>
          <cell r="E1117">
            <v>4495572</v>
          </cell>
        </row>
        <row r="1118">
          <cell r="A1118">
            <v>1992</v>
          </cell>
          <cell r="C1118" t="str">
            <v>MS</v>
          </cell>
          <cell r="E1118">
            <v>2623734</v>
          </cell>
        </row>
        <row r="1119">
          <cell r="A1119">
            <v>1992</v>
          </cell>
          <cell r="C1119" t="str">
            <v>MO</v>
          </cell>
          <cell r="E1119">
            <v>5217101</v>
          </cell>
        </row>
        <row r="1120">
          <cell r="A1120">
            <v>1992</v>
          </cell>
          <cell r="C1120" t="str">
            <v>MT</v>
          </cell>
          <cell r="E1120">
            <v>825770</v>
          </cell>
        </row>
        <row r="1121">
          <cell r="A1121">
            <v>1992</v>
          </cell>
          <cell r="C1121" t="str">
            <v>NE</v>
          </cell>
          <cell r="E1121">
            <v>1611687</v>
          </cell>
        </row>
        <row r="1122">
          <cell r="A1122">
            <v>1992</v>
          </cell>
          <cell r="C1122" t="str">
            <v>NV</v>
          </cell>
          <cell r="E1122">
            <v>1351367</v>
          </cell>
        </row>
        <row r="1123">
          <cell r="A1123">
            <v>1992</v>
          </cell>
          <cell r="C1123" t="str">
            <v>NH</v>
          </cell>
          <cell r="E1123">
            <v>1117784</v>
          </cell>
        </row>
        <row r="1124">
          <cell r="A1124">
            <v>1992</v>
          </cell>
          <cell r="C1124" t="str">
            <v>NJ</v>
          </cell>
          <cell r="E1124">
            <v>7880508</v>
          </cell>
        </row>
        <row r="1125">
          <cell r="A1125">
            <v>1992</v>
          </cell>
          <cell r="C1125" t="str">
            <v>NM</v>
          </cell>
          <cell r="E1125">
            <v>1595442</v>
          </cell>
        </row>
        <row r="1126">
          <cell r="A1126">
            <v>1992</v>
          </cell>
          <cell r="C1126" t="str">
            <v>NY</v>
          </cell>
          <cell r="E1126">
            <v>18246653</v>
          </cell>
        </row>
        <row r="1127">
          <cell r="A1127">
            <v>1992</v>
          </cell>
          <cell r="C1127" t="str">
            <v>NC</v>
          </cell>
          <cell r="E1127">
            <v>6897214</v>
          </cell>
        </row>
        <row r="1128">
          <cell r="A1128">
            <v>1992</v>
          </cell>
          <cell r="C1128" t="str">
            <v>ND</v>
          </cell>
          <cell r="E1128">
            <v>638223</v>
          </cell>
        </row>
        <row r="1129">
          <cell r="A1129">
            <v>1992</v>
          </cell>
          <cell r="C1129" t="str">
            <v>OH</v>
          </cell>
          <cell r="E1129">
            <v>11029431</v>
          </cell>
        </row>
        <row r="1130">
          <cell r="A1130">
            <v>1992</v>
          </cell>
          <cell r="C1130" t="str">
            <v>OK</v>
          </cell>
          <cell r="E1130">
            <v>3220517</v>
          </cell>
        </row>
        <row r="1131">
          <cell r="A1131">
            <v>1992</v>
          </cell>
          <cell r="C1131" t="str">
            <v>OR</v>
          </cell>
          <cell r="E1131">
            <v>2991755</v>
          </cell>
        </row>
        <row r="1132">
          <cell r="A1132">
            <v>1992</v>
          </cell>
          <cell r="C1132" t="str">
            <v>PA</v>
          </cell>
          <cell r="E1132">
            <v>12049450</v>
          </cell>
        </row>
        <row r="1133">
          <cell r="A1133">
            <v>1992</v>
          </cell>
          <cell r="C1133" t="str">
            <v>RI</v>
          </cell>
          <cell r="E1133">
            <v>1012581</v>
          </cell>
        </row>
        <row r="1134">
          <cell r="A1134">
            <v>1992</v>
          </cell>
          <cell r="C1134" t="str">
            <v>SC</v>
          </cell>
          <cell r="E1134">
            <v>3620464</v>
          </cell>
        </row>
        <row r="1135">
          <cell r="A1135">
            <v>1992</v>
          </cell>
          <cell r="C1135" t="str">
            <v>SD</v>
          </cell>
          <cell r="E1135">
            <v>712801</v>
          </cell>
        </row>
        <row r="1136">
          <cell r="A1136">
            <v>1992</v>
          </cell>
          <cell r="C1136" t="str">
            <v>TN</v>
          </cell>
          <cell r="E1136">
            <v>5049742</v>
          </cell>
        </row>
        <row r="1137">
          <cell r="A1137">
            <v>1992</v>
          </cell>
          <cell r="C1137" t="str">
            <v>TX</v>
          </cell>
          <cell r="E1137">
            <v>17759738</v>
          </cell>
        </row>
        <row r="1138">
          <cell r="A1138">
            <v>1992</v>
          </cell>
          <cell r="C1138" t="str">
            <v>US</v>
          </cell>
          <cell r="E1138">
            <v>256514224</v>
          </cell>
        </row>
        <row r="1139">
          <cell r="A1139">
            <v>1992</v>
          </cell>
          <cell r="C1139" t="str">
            <v>UT</v>
          </cell>
          <cell r="E1139">
            <v>1836799</v>
          </cell>
        </row>
        <row r="1140">
          <cell r="A1140">
            <v>1992</v>
          </cell>
          <cell r="C1140" t="str">
            <v>VT</v>
          </cell>
          <cell r="E1140">
            <v>572751</v>
          </cell>
        </row>
        <row r="1141">
          <cell r="A1141">
            <v>1992</v>
          </cell>
          <cell r="C1141" t="str">
            <v>VA</v>
          </cell>
          <cell r="E1141">
            <v>6414307</v>
          </cell>
        </row>
        <row r="1142">
          <cell r="A1142">
            <v>1992</v>
          </cell>
          <cell r="C1142" t="str">
            <v>WA</v>
          </cell>
          <cell r="E1142">
            <v>5160757</v>
          </cell>
        </row>
        <row r="1143">
          <cell r="A1143">
            <v>1992</v>
          </cell>
          <cell r="C1143" t="str">
            <v>WV</v>
          </cell>
          <cell r="E1143">
            <v>1806451</v>
          </cell>
        </row>
        <row r="1144">
          <cell r="A1144">
            <v>1992</v>
          </cell>
          <cell r="C1144" t="str">
            <v>WI</v>
          </cell>
          <cell r="E1144">
            <v>5025398</v>
          </cell>
        </row>
        <row r="1145">
          <cell r="A1145">
            <v>1992</v>
          </cell>
          <cell r="C1145" t="str">
            <v>WY</v>
          </cell>
          <cell r="E1145">
            <v>466251</v>
          </cell>
        </row>
        <row r="1146">
          <cell r="A1146">
            <v>1991</v>
          </cell>
          <cell r="C1146" t="str">
            <v>AL</v>
          </cell>
          <cell r="E1146">
            <v>4099156</v>
          </cell>
        </row>
        <row r="1147">
          <cell r="A1147">
            <v>1991</v>
          </cell>
          <cell r="C1147" t="str">
            <v>AK</v>
          </cell>
          <cell r="E1147">
            <v>570193</v>
          </cell>
        </row>
        <row r="1148">
          <cell r="A1148">
            <v>1991</v>
          </cell>
          <cell r="C1148" t="str">
            <v>AZ</v>
          </cell>
          <cell r="E1148">
            <v>3788576</v>
          </cell>
        </row>
        <row r="1149">
          <cell r="A1149">
            <v>1991</v>
          </cell>
          <cell r="C1149" t="str">
            <v>AR</v>
          </cell>
          <cell r="E1149">
            <v>2383144</v>
          </cell>
        </row>
        <row r="1150">
          <cell r="A1150">
            <v>1991</v>
          </cell>
          <cell r="C1150" t="str">
            <v>CA</v>
          </cell>
          <cell r="E1150">
            <v>30470736</v>
          </cell>
        </row>
        <row r="1151">
          <cell r="A1151">
            <v>1991</v>
          </cell>
          <cell r="C1151" t="str">
            <v>CO</v>
          </cell>
          <cell r="E1151">
            <v>3387119</v>
          </cell>
        </row>
        <row r="1152">
          <cell r="A1152">
            <v>1991</v>
          </cell>
          <cell r="C1152" t="str">
            <v>CT</v>
          </cell>
          <cell r="E1152">
            <v>3302895</v>
          </cell>
        </row>
        <row r="1153">
          <cell r="A1153">
            <v>1991</v>
          </cell>
          <cell r="C1153" t="str">
            <v>DE</v>
          </cell>
          <cell r="E1153">
            <v>683080</v>
          </cell>
        </row>
        <row r="1154">
          <cell r="A1154">
            <v>1991</v>
          </cell>
          <cell r="C1154" t="str">
            <v>DC</v>
          </cell>
          <cell r="E1154">
            <v>600870</v>
          </cell>
        </row>
        <row r="1155">
          <cell r="A1155">
            <v>1991</v>
          </cell>
          <cell r="C1155" t="str">
            <v>FL</v>
          </cell>
          <cell r="E1155">
            <v>13369798</v>
          </cell>
        </row>
        <row r="1156">
          <cell r="A1156">
            <v>1991</v>
          </cell>
          <cell r="C1156" t="str">
            <v>GA</v>
          </cell>
          <cell r="E1156">
            <v>6653005</v>
          </cell>
        </row>
        <row r="1157">
          <cell r="A1157">
            <v>1991</v>
          </cell>
          <cell r="C1157" t="str">
            <v>HI</v>
          </cell>
          <cell r="E1157">
            <v>1136754</v>
          </cell>
        </row>
        <row r="1158">
          <cell r="A1158">
            <v>1991</v>
          </cell>
          <cell r="C1158" t="str">
            <v>ID</v>
          </cell>
          <cell r="E1158">
            <v>1041316</v>
          </cell>
        </row>
        <row r="1159">
          <cell r="A1159">
            <v>1991</v>
          </cell>
          <cell r="C1159" t="str">
            <v>IL</v>
          </cell>
          <cell r="E1159">
            <v>11568964</v>
          </cell>
        </row>
        <row r="1160">
          <cell r="A1160">
            <v>1991</v>
          </cell>
          <cell r="C1160" t="str">
            <v>IN</v>
          </cell>
          <cell r="E1160">
            <v>5616388</v>
          </cell>
        </row>
        <row r="1161">
          <cell r="A1161">
            <v>1991</v>
          </cell>
          <cell r="C1161" t="str">
            <v>IA</v>
          </cell>
          <cell r="E1161">
            <v>2797613</v>
          </cell>
        </row>
        <row r="1162">
          <cell r="A1162">
            <v>1991</v>
          </cell>
          <cell r="C1162" t="str">
            <v>KS</v>
          </cell>
          <cell r="E1162">
            <v>2498722</v>
          </cell>
        </row>
        <row r="1163">
          <cell r="A1163">
            <v>1991</v>
          </cell>
          <cell r="C1163" t="str">
            <v>KY</v>
          </cell>
          <cell r="E1163">
            <v>3722328</v>
          </cell>
        </row>
        <row r="1164">
          <cell r="A1164">
            <v>1991</v>
          </cell>
          <cell r="C1164" t="str">
            <v>LA</v>
          </cell>
          <cell r="E1164">
            <v>4253279</v>
          </cell>
        </row>
        <row r="1165">
          <cell r="A1165">
            <v>1991</v>
          </cell>
          <cell r="C1165" t="str">
            <v>ME</v>
          </cell>
          <cell r="E1165">
            <v>1237081</v>
          </cell>
        </row>
        <row r="1166">
          <cell r="A1166">
            <v>1991</v>
          </cell>
          <cell r="C1166" t="str">
            <v>MD</v>
          </cell>
          <cell r="E1166">
            <v>4867641</v>
          </cell>
        </row>
        <row r="1167">
          <cell r="A1167">
            <v>1991</v>
          </cell>
          <cell r="C1167" t="str">
            <v>MA</v>
          </cell>
          <cell r="E1167">
            <v>6018470</v>
          </cell>
        </row>
        <row r="1168">
          <cell r="A1168">
            <v>1991</v>
          </cell>
          <cell r="C1168" t="str">
            <v>MI</v>
          </cell>
          <cell r="E1168">
            <v>9400446</v>
          </cell>
        </row>
        <row r="1169">
          <cell r="A1169">
            <v>1991</v>
          </cell>
          <cell r="C1169" t="str">
            <v>MN</v>
          </cell>
          <cell r="E1169">
            <v>4440859</v>
          </cell>
        </row>
        <row r="1170">
          <cell r="A1170">
            <v>1991</v>
          </cell>
          <cell r="C1170" t="str">
            <v>MS</v>
          </cell>
          <cell r="E1170">
            <v>2598733</v>
          </cell>
        </row>
        <row r="1171">
          <cell r="A1171">
            <v>1991</v>
          </cell>
          <cell r="C1171" t="str">
            <v>MO</v>
          </cell>
          <cell r="E1171">
            <v>5170800</v>
          </cell>
        </row>
        <row r="1172">
          <cell r="A1172">
            <v>1991</v>
          </cell>
          <cell r="C1172" t="str">
            <v>MT</v>
          </cell>
          <cell r="E1172">
            <v>809680</v>
          </cell>
        </row>
        <row r="1173">
          <cell r="A1173">
            <v>1991</v>
          </cell>
          <cell r="C1173" t="str">
            <v>NE</v>
          </cell>
          <cell r="E1173">
            <v>1595919</v>
          </cell>
        </row>
        <row r="1174">
          <cell r="A1174">
            <v>1991</v>
          </cell>
          <cell r="C1174" t="str">
            <v>NV</v>
          </cell>
          <cell r="E1174">
            <v>1296171</v>
          </cell>
        </row>
        <row r="1175">
          <cell r="A1175">
            <v>1991</v>
          </cell>
          <cell r="C1175" t="str">
            <v>NH</v>
          </cell>
          <cell r="E1175">
            <v>1109929</v>
          </cell>
        </row>
        <row r="1176">
          <cell r="A1176">
            <v>1991</v>
          </cell>
          <cell r="C1176" t="str">
            <v>NJ</v>
          </cell>
          <cell r="E1176">
            <v>7814676</v>
          </cell>
        </row>
        <row r="1177">
          <cell r="A1177">
            <v>1991</v>
          </cell>
          <cell r="C1177" t="str">
            <v>NM</v>
          </cell>
          <cell r="E1177">
            <v>1555305</v>
          </cell>
        </row>
        <row r="1178">
          <cell r="A1178">
            <v>1991</v>
          </cell>
          <cell r="C1178" t="str">
            <v>NY</v>
          </cell>
          <cell r="E1178">
            <v>18122510</v>
          </cell>
        </row>
        <row r="1179">
          <cell r="A1179">
            <v>1991</v>
          </cell>
          <cell r="C1179" t="str">
            <v>NC</v>
          </cell>
          <cell r="E1179">
            <v>6784280</v>
          </cell>
        </row>
        <row r="1180">
          <cell r="A1180">
            <v>1991</v>
          </cell>
          <cell r="C1180" t="str">
            <v>ND</v>
          </cell>
          <cell r="E1180">
            <v>635753</v>
          </cell>
        </row>
        <row r="1181">
          <cell r="A1181">
            <v>1991</v>
          </cell>
          <cell r="C1181" t="str">
            <v>OH</v>
          </cell>
          <cell r="E1181">
            <v>10945762</v>
          </cell>
        </row>
        <row r="1182">
          <cell r="A1182">
            <v>1991</v>
          </cell>
          <cell r="C1182" t="str">
            <v>OK</v>
          </cell>
          <cell r="E1182">
            <v>3175440</v>
          </cell>
        </row>
        <row r="1183">
          <cell r="A1183">
            <v>1991</v>
          </cell>
          <cell r="C1183" t="str">
            <v>OR</v>
          </cell>
          <cell r="E1183">
            <v>2928507</v>
          </cell>
        </row>
        <row r="1184">
          <cell r="A1184">
            <v>1991</v>
          </cell>
          <cell r="C1184" t="str">
            <v>PA</v>
          </cell>
          <cell r="E1184">
            <v>11982164</v>
          </cell>
        </row>
        <row r="1185">
          <cell r="A1185">
            <v>1991</v>
          </cell>
          <cell r="C1185" t="str">
            <v>RI</v>
          </cell>
          <cell r="E1185">
            <v>1010649</v>
          </cell>
        </row>
        <row r="1186">
          <cell r="A1186">
            <v>1991</v>
          </cell>
          <cell r="C1186" t="str">
            <v>SC</v>
          </cell>
          <cell r="E1186">
            <v>3570404</v>
          </cell>
        </row>
        <row r="1187">
          <cell r="A1187">
            <v>1991</v>
          </cell>
          <cell r="C1187" t="str">
            <v>SD</v>
          </cell>
          <cell r="E1187">
            <v>703669</v>
          </cell>
        </row>
        <row r="1188">
          <cell r="A1188">
            <v>1991</v>
          </cell>
          <cell r="C1188" t="str">
            <v>TN</v>
          </cell>
          <cell r="E1188">
            <v>4966587</v>
          </cell>
        </row>
        <row r="1189">
          <cell r="A1189">
            <v>1991</v>
          </cell>
          <cell r="C1189" t="str">
            <v>TX</v>
          </cell>
          <cell r="E1189">
            <v>17398005</v>
          </cell>
        </row>
        <row r="1190">
          <cell r="A1190">
            <v>1991</v>
          </cell>
          <cell r="C1190" t="str">
            <v>US</v>
          </cell>
          <cell r="E1190">
            <v>252980941</v>
          </cell>
        </row>
        <row r="1191">
          <cell r="A1191">
            <v>1991</v>
          </cell>
          <cell r="C1191" t="str">
            <v>UT</v>
          </cell>
          <cell r="E1191">
            <v>1779780</v>
          </cell>
        </row>
        <row r="1192">
          <cell r="A1192">
            <v>1991</v>
          </cell>
          <cell r="C1192" t="str">
            <v>VT</v>
          </cell>
          <cell r="E1192">
            <v>568606</v>
          </cell>
        </row>
        <row r="1193">
          <cell r="A1193">
            <v>1991</v>
          </cell>
          <cell r="C1193" t="str">
            <v>VA</v>
          </cell>
          <cell r="E1193">
            <v>6301217</v>
          </cell>
        </row>
        <row r="1194">
          <cell r="A1194">
            <v>1991</v>
          </cell>
          <cell r="C1194" t="str">
            <v>WA</v>
          </cell>
          <cell r="E1194">
            <v>5025624</v>
          </cell>
        </row>
        <row r="1195">
          <cell r="A1195">
            <v>1991</v>
          </cell>
          <cell r="C1195" t="str">
            <v>WV</v>
          </cell>
          <cell r="E1195">
            <v>1798735</v>
          </cell>
        </row>
        <row r="1196">
          <cell r="A1196">
            <v>1991</v>
          </cell>
          <cell r="C1196" t="str">
            <v>WI</v>
          </cell>
          <cell r="E1196">
            <v>4964343</v>
          </cell>
        </row>
        <row r="1197">
          <cell r="A1197">
            <v>1991</v>
          </cell>
          <cell r="C1197" t="str">
            <v>WY</v>
          </cell>
          <cell r="E1197">
            <v>459260</v>
          </cell>
        </row>
        <row r="1198">
          <cell r="A1198">
            <v>1990</v>
          </cell>
          <cell r="C1198" t="str">
            <v>AL</v>
          </cell>
          <cell r="E1198">
            <v>4050055</v>
          </cell>
        </row>
        <row r="1199">
          <cell r="A1199">
            <v>1990</v>
          </cell>
          <cell r="C1199" t="str">
            <v>AK</v>
          </cell>
          <cell r="E1199">
            <v>553290</v>
          </cell>
        </row>
        <row r="1200">
          <cell r="A1200">
            <v>1990</v>
          </cell>
          <cell r="C1200" t="str">
            <v>AZ</v>
          </cell>
          <cell r="E1200">
            <v>3684097</v>
          </cell>
        </row>
        <row r="1201">
          <cell r="A1201">
            <v>1990</v>
          </cell>
          <cell r="C1201" t="str">
            <v>AR</v>
          </cell>
          <cell r="E1201">
            <v>2356586</v>
          </cell>
        </row>
        <row r="1202">
          <cell r="A1202">
            <v>1990</v>
          </cell>
          <cell r="C1202" t="str">
            <v>CA</v>
          </cell>
          <cell r="E1202">
            <v>29959515</v>
          </cell>
        </row>
        <row r="1203">
          <cell r="A1203">
            <v>1990</v>
          </cell>
          <cell r="C1203" t="str">
            <v>CO</v>
          </cell>
          <cell r="E1203">
            <v>3307618</v>
          </cell>
        </row>
        <row r="1204">
          <cell r="A1204">
            <v>1990</v>
          </cell>
          <cell r="C1204" t="str">
            <v>CT</v>
          </cell>
          <cell r="E1204">
            <v>3291967</v>
          </cell>
        </row>
        <row r="1205">
          <cell r="A1205">
            <v>1990</v>
          </cell>
          <cell r="C1205" t="str">
            <v>DE</v>
          </cell>
          <cell r="E1205">
            <v>669567</v>
          </cell>
        </row>
        <row r="1206">
          <cell r="A1206">
            <v>1990</v>
          </cell>
          <cell r="C1206" t="str">
            <v>DC</v>
          </cell>
          <cell r="E1206">
            <v>605321</v>
          </cell>
        </row>
        <row r="1207">
          <cell r="A1207">
            <v>1990</v>
          </cell>
          <cell r="C1207" t="str">
            <v>FL</v>
          </cell>
          <cell r="E1207">
            <v>13033307</v>
          </cell>
        </row>
        <row r="1208">
          <cell r="A1208">
            <v>1990</v>
          </cell>
          <cell r="C1208" t="str">
            <v>GA</v>
          </cell>
          <cell r="E1208">
            <v>6512602</v>
          </cell>
        </row>
        <row r="1209">
          <cell r="A1209">
            <v>1990</v>
          </cell>
          <cell r="C1209" t="str">
            <v>HI</v>
          </cell>
          <cell r="E1209">
            <v>1113491</v>
          </cell>
        </row>
        <row r="1210">
          <cell r="A1210">
            <v>1990</v>
          </cell>
          <cell r="C1210" t="str">
            <v>ID</v>
          </cell>
          <cell r="E1210">
            <v>1012384</v>
          </cell>
        </row>
        <row r="1211">
          <cell r="A1211">
            <v>1990</v>
          </cell>
          <cell r="C1211" t="str">
            <v>IL</v>
          </cell>
          <cell r="E1211">
            <v>11453316</v>
          </cell>
        </row>
        <row r="1212">
          <cell r="A1212">
            <v>1990</v>
          </cell>
          <cell r="C1212" t="str">
            <v>IN</v>
          </cell>
          <cell r="E1212">
            <v>5557798</v>
          </cell>
        </row>
        <row r="1213">
          <cell r="A1213">
            <v>1990</v>
          </cell>
          <cell r="C1213" t="str">
            <v>IA</v>
          </cell>
          <cell r="E1213">
            <v>2781018</v>
          </cell>
        </row>
        <row r="1214">
          <cell r="A1214">
            <v>1990</v>
          </cell>
          <cell r="C1214" t="str">
            <v>KS</v>
          </cell>
          <cell r="E1214">
            <v>2481349</v>
          </cell>
        </row>
        <row r="1215">
          <cell r="A1215">
            <v>1990</v>
          </cell>
          <cell r="C1215" t="str">
            <v>KY</v>
          </cell>
          <cell r="E1215">
            <v>3694048</v>
          </cell>
        </row>
        <row r="1216">
          <cell r="A1216">
            <v>1990</v>
          </cell>
          <cell r="C1216" t="str">
            <v>LA</v>
          </cell>
          <cell r="E1216">
            <v>4221532</v>
          </cell>
        </row>
        <row r="1217">
          <cell r="A1217">
            <v>1990</v>
          </cell>
          <cell r="C1217" t="str">
            <v>ME</v>
          </cell>
          <cell r="E1217">
            <v>1231719</v>
          </cell>
        </row>
        <row r="1218">
          <cell r="A1218">
            <v>1990</v>
          </cell>
          <cell r="C1218" t="str">
            <v>MD</v>
          </cell>
          <cell r="E1218">
            <v>4799770</v>
          </cell>
        </row>
        <row r="1219">
          <cell r="A1219">
            <v>1990</v>
          </cell>
          <cell r="C1219" t="str">
            <v>MA</v>
          </cell>
          <cell r="E1219">
            <v>6022639</v>
          </cell>
        </row>
        <row r="1220">
          <cell r="A1220">
            <v>1990</v>
          </cell>
          <cell r="C1220" t="str">
            <v>MI</v>
          </cell>
          <cell r="E1220">
            <v>9311319</v>
          </cell>
        </row>
        <row r="1221">
          <cell r="A1221">
            <v>1990</v>
          </cell>
          <cell r="C1221" t="str">
            <v>MN</v>
          </cell>
          <cell r="E1221">
            <v>4389857</v>
          </cell>
        </row>
        <row r="1222">
          <cell r="A1222">
            <v>1990</v>
          </cell>
          <cell r="C1222" t="str">
            <v>MS</v>
          </cell>
          <cell r="E1222">
            <v>2578897</v>
          </cell>
        </row>
        <row r="1223">
          <cell r="A1223">
            <v>1990</v>
          </cell>
          <cell r="C1223" t="str">
            <v>MO</v>
          </cell>
          <cell r="E1223">
            <v>5128880</v>
          </cell>
        </row>
        <row r="1224">
          <cell r="A1224">
            <v>1990</v>
          </cell>
          <cell r="C1224" t="str">
            <v>MT</v>
          </cell>
          <cell r="E1224">
            <v>800204</v>
          </cell>
        </row>
        <row r="1225">
          <cell r="A1225">
            <v>1990</v>
          </cell>
          <cell r="C1225" t="str">
            <v>NE</v>
          </cell>
          <cell r="E1225">
            <v>1581660</v>
          </cell>
        </row>
        <row r="1226">
          <cell r="A1226">
            <v>1990</v>
          </cell>
          <cell r="C1226" t="str">
            <v>NV</v>
          </cell>
          <cell r="E1226">
            <v>1220695</v>
          </cell>
        </row>
        <row r="1227">
          <cell r="A1227">
            <v>1990</v>
          </cell>
          <cell r="C1227" t="str">
            <v>NH</v>
          </cell>
          <cell r="E1227">
            <v>1112384</v>
          </cell>
        </row>
        <row r="1228">
          <cell r="A1228">
            <v>1990</v>
          </cell>
          <cell r="C1228" t="str">
            <v>NJ</v>
          </cell>
          <cell r="E1228">
            <v>7762963</v>
          </cell>
        </row>
        <row r="1229">
          <cell r="A1229">
            <v>1990</v>
          </cell>
          <cell r="C1229" t="str">
            <v>NM</v>
          </cell>
          <cell r="E1229">
            <v>1521574</v>
          </cell>
        </row>
        <row r="1230">
          <cell r="A1230">
            <v>1990</v>
          </cell>
          <cell r="C1230" t="str">
            <v>NY</v>
          </cell>
          <cell r="E1230">
            <v>18020784</v>
          </cell>
        </row>
        <row r="1231">
          <cell r="A1231">
            <v>1990</v>
          </cell>
          <cell r="C1231" t="str">
            <v>NC</v>
          </cell>
          <cell r="E1231">
            <v>6664016</v>
          </cell>
        </row>
        <row r="1232">
          <cell r="A1232">
            <v>1990</v>
          </cell>
          <cell r="C1232" t="str">
            <v>ND</v>
          </cell>
          <cell r="E1232">
            <v>637685</v>
          </cell>
        </row>
        <row r="1233">
          <cell r="A1233">
            <v>1990</v>
          </cell>
          <cell r="C1233" t="str">
            <v>OH</v>
          </cell>
          <cell r="E1233">
            <v>10864162</v>
          </cell>
        </row>
        <row r="1234">
          <cell r="A1234">
            <v>1990</v>
          </cell>
          <cell r="C1234" t="str">
            <v>OK</v>
          </cell>
          <cell r="E1234">
            <v>3148825</v>
          </cell>
        </row>
        <row r="1235">
          <cell r="A1235">
            <v>1990</v>
          </cell>
          <cell r="C1235" t="str">
            <v>OR</v>
          </cell>
          <cell r="E1235">
            <v>2860375</v>
          </cell>
        </row>
        <row r="1236">
          <cell r="A1236">
            <v>1990</v>
          </cell>
          <cell r="C1236" t="str">
            <v>PA</v>
          </cell>
          <cell r="E1236">
            <v>11903299</v>
          </cell>
        </row>
        <row r="1237">
          <cell r="A1237">
            <v>1990</v>
          </cell>
          <cell r="C1237" t="str">
            <v>RI</v>
          </cell>
          <cell r="E1237">
            <v>1005995</v>
          </cell>
        </row>
        <row r="1238">
          <cell r="A1238">
            <v>1990</v>
          </cell>
          <cell r="C1238" t="str">
            <v>SC</v>
          </cell>
          <cell r="E1238">
            <v>3501155</v>
          </cell>
        </row>
        <row r="1239">
          <cell r="A1239">
            <v>1990</v>
          </cell>
          <cell r="C1239" t="str">
            <v>SD</v>
          </cell>
          <cell r="E1239">
            <v>697101</v>
          </cell>
        </row>
        <row r="1240">
          <cell r="A1240">
            <v>1990</v>
          </cell>
          <cell r="C1240" t="str">
            <v>TN</v>
          </cell>
          <cell r="E1240">
            <v>4894492</v>
          </cell>
        </row>
        <row r="1241">
          <cell r="A1241">
            <v>1990</v>
          </cell>
          <cell r="C1241" t="str">
            <v>TX</v>
          </cell>
          <cell r="E1241">
            <v>17056755</v>
          </cell>
        </row>
        <row r="1242">
          <cell r="A1242">
            <v>1990</v>
          </cell>
          <cell r="C1242" t="str">
            <v>US</v>
          </cell>
          <cell r="E1242">
            <v>249622814</v>
          </cell>
        </row>
        <row r="1243">
          <cell r="A1243">
            <v>1990</v>
          </cell>
          <cell r="C1243" t="str">
            <v>UT</v>
          </cell>
          <cell r="E1243">
            <v>1731223</v>
          </cell>
        </row>
        <row r="1244">
          <cell r="A1244">
            <v>1990</v>
          </cell>
          <cell r="C1244" t="str">
            <v>VT</v>
          </cell>
          <cell r="E1244">
            <v>564798</v>
          </cell>
        </row>
        <row r="1245">
          <cell r="A1245">
            <v>1990</v>
          </cell>
          <cell r="C1245" t="str">
            <v>VA</v>
          </cell>
          <cell r="E1245">
            <v>6216884</v>
          </cell>
        </row>
        <row r="1246">
          <cell r="A1246">
            <v>1990</v>
          </cell>
          <cell r="C1246" t="str">
            <v>WA</v>
          </cell>
          <cell r="E1246">
            <v>4903043</v>
          </cell>
        </row>
        <row r="1247">
          <cell r="A1247">
            <v>1990</v>
          </cell>
          <cell r="C1247" t="str">
            <v>WV</v>
          </cell>
          <cell r="E1247">
            <v>1792548</v>
          </cell>
        </row>
        <row r="1248">
          <cell r="A1248">
            <v>1990</v>
          </cell>
          <cell r="C1248" t="str">
            <v>WI</v>
          </cell>
          <cell r="E1248">
            <v>4904562</v>
          </cell>
        </row>
        <row r="1249">
          <cell r="A1249">
            <v>1990</v>
          </cell>
          <cell r="C1249" t="str">
            <v>WY</v>
          </cell>
          <cell r="E1249">
            <v>453690</v>
          </cell>
        </row>
        <row r="1250">
          <cell r="A1250">
            <v>1989</v>
          </cell>
          <cell r="C1250" t="str">
            <v>AL</v>
          </cell>
          <cell r="E1250">
            <v>4030219</v>
          </cell>
        </row>
        <row r="1251">
          <cell r="A1251">
            <v>1989</v>
          </cell>
          <cell r="C1251" t="str">
            <v>AK</v>
          </cell>
          <cell r="E1251">
            <v>547160</v>
          </cell>
        </row>
        <row r="1252">
          <cell r="A1252">
            <v>1989</v>
          </cell>
          <cell r="C1252" t="str">
            <v>AZ</v>
          </cell>
          <cell r="E1252">
            <v>3622184</v>
          </cell>
        </row>
        <row r="1253">
          <cell r="A1253">
            <v>1989</v>
          </cell>
          <cell r="C1253" t="str">
            <v>AR</v>
          </cell>
          <cell r="E1253">
            <v>2346354</v>
          </cell>
        </row>
        <row r="1254">
          <cell r="A1254">
            <v>1989</v>
          </cell>
          <cell r="C1254" t="str">
            <v>CA</v>
          </cell>
          <cell r="E1254">
            <v>29218165</v>
          </cell>
        </row>
        <row r="1255">
          <cell r="A1255">
            <v>1989</v>
          </cell>
          <cell r="C1255" t="str">
            <v>CO</v>
          </cell>
          <cell r="E1255">
            <v>3275815</v>
          </cell>
        </row>
        <row r="1256">
          <cell r="A1256">
            <v>1989</v>
          </cell>
          <cell r="C1256" t="str">
            <v>CT</v>
          </cell>
          <cell r="E1256">
            <v>3283404</v>
          </cell>
        </row>
        <row r="1257">
          <cell r="A1257">
            <v>1989</v>
          </cell>
          <cell r="C1257" t="str">
            <v>DE</v>
          </cell>
          <cell r="E1257">
            <v>658274</v>
          </cell>
        </row>
        <row r="1258">
          <cell r="A1258">
            <v>1989</v>
          </cell>
          <cell r="C1258" t="str">
            <v>DC</v>
          </cell>
          <cell r="E1258">
            <v>624168</v>
          </cell>
        </row>
        <row r="1259">
          <cell r="A1259">
            <v>1989</v>
          </cell>
          <cell r="C1259" t="str">
            <v>FL</v>
          </cell>
          <cell r="E1259">
            <v>12637718</v>
          </cell>
        </row>
        <row r="1260">
          <cell r="A1260">
            <v>1989</v>
          </cell>
          <cell r="C1260" t="str">
            <v>GA</v>
          </cell>
          <cell r="E1260">
            <v>6411117</v>
          </cell>
        </row>
        <row r="1261">
          <cell r="A1261">
            <v>1989</v>
          </cell>
          <cell r="C1261" t="str">
            <v>HI</v>
          </cell>
          <cell r="E1261">
            <v>1094588</v>
          </cell>
        </row>
        <row r="1262">
          <cell r="A1262">
            <v>1989</v>
          </cell>
          <cell r="C1262" t="str">
            <v>ID</v>
          </cell>
          <cell r="E1262">
            <v>994422</v>
          </cell>
        </row>
        <row r="1263">
          <cell r="A1263">
            <v>1989</v>
          </cell>
          <cell r="C1263" t="str">
            <v>IL</v>
          </cell>
          <cell r="E1263">
            <v>11409782</v>
          </cell>
        </row>
        <row r="1264">
          <cell r="A1264">
            <v>1989</v>
          </cell>
          <cell r="C1264" t="str">
            <v>IN</v>
          </cell>
          <cell r="E1264">
            <v>5523679</v>
          </cell>
        </row>
        <row r="1265">
          <cell r="A1265">
            <v>1989</v>
          </cell>
          <cell r="C1265" t="str">
            <v>IA</v>
          </cell>
          <cell r="E1265">
            <v>2770590</v>
          </cell>
        </row>
        <row r="1266">
          <cell r="A1266">
            <v>1989</v>
          </cell>
          <cell r="C1266" t="str">
            <v>KS</v>
          </cell>
          <cell r="E1266">
            <v>2472838</v>
          </cell>
        </row>
        <row r="1267">
          <cell r="A1267">
            <v>1989</v>
          </cell>
          <cell r="C1267" t="str">
            <v>KY</v>
          </cell>
          <cell r="E1267">
            <v>3677318</v>
          </cell>
        </row>
        <row r="1268">
          <cell r="A1268">
            <v>1989</v>
          </cell>
          <cell r="C1268" t="str">
            <v>LA</v>
          </cell>
          <cell r="E1268">
            <v>4252896</v>
          </cell>
        </row>
        <row r="1269">
          <cell r="A1269">
            <v>1989</v>
          </cell>
          <cell r="C1269" t="str">
            <v>ME</v>
          </cell>
          <cell r="E1269">
            <v>1219961</v>
          </cell>
        </row>
        <row r="1270">
          <cell r="A1270">
            <v>1989</v>
          </cell>
          <cell r="C1270" t="str">
            <v>MD</v>
          </cell>
          <cell r="E1270">
            <v>4727303</v>
          </cell>
        </row>
        <row r="1271">
          <cell r="A1271">
            <v>1989</v>
          </cell>
          <cell r="C1271" t="str">
            <v>MA</v>
          </cell>
          <cell r="E1271">
            <v>6015478</v>
          </cell>
        </row>
        <row r="1272">
          <cell r="A1272">
            <v>1989</v>
          </cell>
          <cell r="C1272" t="str">
            <v>MI</v>
          </cell>
          <cell r="E1272">
            <v>9253298</v>
          </cell>
        </row>
        <row r="1273">
          <cell r="A1273">
            <v>1989</v>
          </cell>
          <cell r="C1273" t="str">
            <v>MN</v>
          </cell>
          <cell r="E1273">
            <v>4338056</v>
          </cell>
        </row>
        <row r="1274">
          <cell r="A1274">
            <v>1989</v>
          </cell>
          <cell r="C1274" t="str">
            <v>MS</v>
          </cell>
          <cell r="E1274">
            <v>2574272</v>
          </cell>
        </row>
        <row r="1275">
          <cell r="A1275">
            <v>1989</v>
          </cell>
          <cell r="C1275" t="str">
            <v>MO</v>
          </cell>
          <cell r="E1275">
            <v>5095844</v>
          </cell>
        </row>
        <row r="1276">
          <cell r="A1276">
            <v>1989</v>
          </cell>
          <cell r="C1276" t="str">
            <v>MT</v>
          </cell>
          <cell r="E1276">
            <v>799634</v>
          </cell>
        </row>
        <row r="1277">
          <cell r="A1277">
            <v>1989</v>
          </cell>
          <cell r="C1277" t="str">
            <v>NE</v>
          </cell>
          <cell r="E1277">
            <v>1574858</v>
          </cell>
        </row>
        <row r="1278">
          <cell r="A1278">
            <v>1989</v>
          </cell>
          <cell r="C1278" t="str">
            <v>NV</v>
          </cell>
          <cell r="E1278">
            <v>1137382</v>
          </cell>
        </row>
        <row r="1279">
          <cell r="A1279">
            <v>1989</v>
          </cell>
          <cell r="C1279" t="str">
            <v>NH</v>
          </cell>
          <cell r="E1279">
            <v>1104523</v>
          </cell>
        </row>
        <row r="1280">
          <cell r="A1280">
            <v>1989</v>
          </cell>
          <cell r="C1280" t="str">
            <v>NJ</v>
          </cell>
          <cell r="E1280">
            <v>7726086</v>
          </cell>
        </row>
        <row r="1281">
          <cell r="A1281">
            <v>1989</v>
          </cell>
          <cell r="C1281" t="str">
            <v>NM</v>
          </cell>
          <cell r="E1281">
            <v>1503901</v>
          </cell>
        </row>
        <row r="1282">
          <cell r="A1282">
            <v>1989</v>
          </cell>
          <cell r="C1282" t="str">
            <v>NY</v>
          </cell>
          <cell r="E1282">
            <v>17983084</v>
          </cell>
        </row>
        <row r="1283">
          <cell r="A1283">
            <v>1989</v>
          </cell>
          <cell r="C1283" t="str">
            <v>NC</v>
          </cell>
          <cell r="E1283">
            <v>6565462</v>
          </cell>
        </row>
        <row r="1284">
          <cell r="A1284">
            <v>1989</v>
          </cell>
          <cell r="C1284" t="str">
            <v>ND</v>
          </cell>
          <cell r="E1284">
            <v>646351</v>
          </cell>
        </row>
        <row r="1285">
          <cell r="A1285">
            <v>1989</v>
          </cell>
          <cell r="C1285" t="str">
            <v>OH</v>
          </cell>
          <cell r="E1285">
            <v>10829216</v>
          </cell>
        </row>
        <row r="1286">
          <cell r="A1286">
            <v>1989</v>
          </cell>
          <cell r="C1286" t="str">
            <v>OK</v>
          </cell>
          <cell r="E1286">
            <v>3150304</v>
          </cell>
        </row>
        <row r="1287">
          <cell r="A1287">
            <v>1989</v>
          </cell>
          <cell r="C1287" t="str">
            <v>OR</v>
          </cell>
          <cell r="E1287">
            <v>2790579</v>
          </cell>
        </row>
        <row r="1288">
          <cell r="A1288">
            <v>1989</v>
          </cell>
          <cell r="C1288" t="str">
            <v>PA</v>
          </cell>
          <cell r="E1288">
            <v>11865992</v>
          </cell>
        </row>
        <row r="1289">
          <cell r="A1289">
            <v>1989</v>
          </cell>
          <cell r="C1289" t="str">
            <v>RI</v>
          </cell>
          <cell r="E1289">
            <v>1000666</v>
          </cell>
        </row>
        <row r="1290">
          <cell r="A1290">
            <v>1989</v>
          </cell>
          <cell r="C1290" t="str">
            <v>SC</v>
          </cell>
          <cell r="E1290">
            <v>3456777</v>
          </cell>
        </row>
        <row r="1291">
          <cell r="A1291">
            <v>1989</v>
          </cell>
          <cell r="C1291" t="str">
            <v>SD</v>
          </cell>
          <cell r="E1291">
            <v>696698</v>
          </cell>
        </row>
        <row r="1292">
          <cell r="A1292">
            <v>1989</v>
          </cell>
          <cell r="C1292" t="str">
            <v>TN</v>
          </cell>
          <cell r="E1292">
            <v>4854432</v>
          </cell>
        </row>
        <row r="1293">
          <cell r="A1293">
            <v>1989</v>
          </cell>
          <cell r="C1293" t="str">
            <v>TX</v>
          </cell>
          <cell r="E1293">
            <v>16806729</v>
          </cell>
        </row>
        <row r="1294">
          <cell r="A1294">
            <v>1989</v>
          </cell>
          <cell r="C1294" t="str">
            <v>US</v>
          </cell>
          <cell r="E1294">
            <v>246819222</v>
          </cell>
        </row>
        <row r="1295">
          <cell r="A1295">
            <v>1989</v>
          </cell>
          <cell r="C1295" t="str">
            <v>UT</v>
          </cell>
          <cell r="E1295">
            <v>1705865</v>
          </cell>
        </row>
        <row r="1296">
          <cell r="A1296">
            <v>1989</v>
          </cell>
          <cell r="C1296" t="str">
            <v>VT</v>
          </cell>
          <cell r="E1296">
            <v>557708</v>
          </cell>
        </row>
        <row r="1297">
          <cell r="A1297">
            <v>1989</v>
          </cell>
          <cell r="C1297" t="str">
            <v>VA</v>
          </cell>
          <cell r="E1297">
            <v>6120246</v>
          </cell>
        </row>
        <row r="1298">
          <cell r="A1298">
            <v>1989</v>
          </cell>
          <cell r="C1298" t="str">
            <v>WA</v>
          </cell>
          <cell r="E1298">
            <v>4746315</v>
          </cell>
        </row>
        <row r="1299">
          <cell r="A1299">
            <v>1989</v>
          </cell>
          <cell r="C1299" t="str">
            <v>WV</v>
          </cell>
          <cell r="E1299">
            <v>1806570</v>
          </cell>
        </row>
        <row r="1300">
          <cell r="A1300">
            <v>1989</v>
          </cell>
          <cell r="C1300" t="str">
            <v>WI</v>
          </cell>
          <cell r="E1300">
            <v>4856568</v>
          </cell>
        </row>
        <row r="1301">
          <cell r="A1301">
            <v>1989</v>
          </cell>
          <cell r="C1301" t="str">
            <v>WY</v>
          </cell>
          <cell r="E1301">
            <v>458373</v>
          </cell>
        </row>
        <row r="1302">
          <cell r="A1302">
            <v>1988</v>
          </cell>
          <cell r="C1302" t="str">
            <v>AL</v>
          </cell>
          <cell r="E1302">
            <v>4023842</v>
          </cell>
        </row>
        <row r="1303">
          <cell r="A1303">
            <v>1988</v>
          </cell>
          <cell r="C1303" t="str">
            <v>AK</v>
          </cell>
          <cell r="E1303">
            <v>541984</v>
          </cell>
        </row>
        <row r="1304">
          <cell r="A1304">
            <v>1988</v>
          </cell>
          <cell r="C1304" t="str">
            <v>AZ</v>
          </cell>
          <cell r="E1304">
            <v>3535183</v>
          </cell>
        </row>
        <row r="1305">
          <cell r="A1305">
            <v>1988</v>
          </cell>
          <cell r="C1305" t="str">
            <v>AR</v>
          </cell>
          <cell r="E1305">
            <v>2342655</v>
          </cell>
        </row>
        <row r="1306">
          <cell r="A1306">
            <v>1988</v>
          </cell>
          <cell r="C1306" t="str">
            <v>CA</v>
          </cell>
          <cell r="E1306">
            <v>28464250</v>
          </cell>
        </row>
        <row r="1307">
          <cell r="A1307">
            <v>1988</v>
          </cell>
          <cell r="C1307" t="str">
            <v>CO</v>
          </cell>
          <cell r="E1307">
            <v>3262280</v>
          </cell>
        </row>
        <row r="1308">
          <cell r="A1308">
            <v>1988</v>
          </cell>
          <cell r="C1308" t="str">
            <v>CT</v>
          </cell>
          <cell r="E1308">
            <v>3271954</v>
          </cell>
        </row>
        <row r="1309">
          <cell r="A1309">
            <v>1988</v>
          </cell>
          <cell r="C1309" t="str">
            <v>DE</v>
          </cell>
          <cell r="E1309">
            <v>647621</v>
          </cell>
        </row>
        <row r="1310">
          <cell r="A1310">
            <v>1988</v>
          </cell>
          <cell r="C1310" t="str">
            <v>DC</v>
          </cell>
          <cell r="E1310">
            <v>630432</v>
          </cell>
        </row>
        <row r="1311">
          <cell r="A1311">
            <v>1988</v>
          </cell>
          <cell r="C1311" t="str">
            <v>FL</v>
          </cell>
          <cell r="E1311">
            <v>12306400</v>
          </cell>
        </row>
        <row r="1312">
          <cell r="A1312">
            <v>1988</v>
          </cell>
          <cell r="C1312" t="str">
            <v>GA</v>
          </cell>
          <cell r="E1312">
            <v>6316139</v>
          </cell>
        </row>
        <row r="1313">
          <cell r="A1313">
            <v>1988</v>
          </cell>
          <cell r="C1313" t="str">
            <v>HI</v>
          </cell>
          <cell r="E1313">
            <v>1079827</v>
          </cell>
        </row>
        <row r="1314">
          <cell r="A1314">
            <v>1988</v>
          </cell>
          <cell r="C1314" t="str">
            <v>ID</v>
          </cell>
          <cell r="E1314">
            <v>985661</v>
          </cell>
        </row>
        <row r="1315">
          <cell r="A1315">
            <v>1988</v>
          </cell>
          <cell r="C1315" t="str">
            <v>IL</v>
          </cell>
          <cell r="E1315">
            <v>11390186</v>
          </cell>
        </row>
        <row r="1316">
          <cell r="A1316">
            <v>1988</v>
          </cell>
          <cell r="C1316" t="str">
            <v>IN</v>
          </cell>
          <cell r="E1316">
            <v>5491733</v>
          </cell>
        </row>
        <row r="1317">
          <cell r="A1317">
            <v>1988</v>
          </cell>
          <cell r="C1317" t="str">
            <v>IA</v>
          </cell>
          <cell r="E1317">
            <v>2768393</v>
          </cell>
        </row>
        <row r="1318">
          <cell r="A1318">
            <v>1988</v>
          </cell>
          <cell r="C1318" t="str">
            <v>KS</v>
          </cell>
          <cell r="E1318">
            <v>2461995</v>
          </cell>
        </row>
        <row r="1319">
          <cell r="A1319">
            <v>1988</v>
          </cell>
          <cell r="C1319" t="str">
            <v>KY</v>
          </cell>
          <cell r="E1319">
            <v>3680002</v>
          </cell>
        </row>
        <row r="1320">
          <cell r="A1320">
            <v>1988</v>
          </cell>
          <cell r="C1320" t="str">
            <v>LA</v>
          </cell>
          <cell r="E1320">
            <v>4288859</v>
          </cell>
        </row>
        <row r="1321">
          <cell r="A1321">
            <v>1988</v>
          </cell>
          <cell r="C1321" t="str">
            <v>ME</v>
          </cell>
          <cell r="E1321">
            <v>1203840</v>
          </cell>
        </row>
        <row r="1322">
          <cell r="A1322">
            <v>1988</v>
          </cell>
          <cell r="C1322" t="str">
            <v>MD</v>
          </cell>
          <cell r="E1322">
            <v>4657903</v>
          </cell>
        </row>
        <row r="1323">
          <cell r="A1323">
            <v>1988</v>
          </cell>
          <cell r="C1323" t="str">
            <v>MA</v>
          </cell>
          <cell r="E1323">
            <v>5979983</v>
          </cell>
        </row>
        <row r="1324">
          <cell r="A1324">
            <v>1988</v>
          </cell>
          <cell r="C1324" t="str">
            <v>MI</v>
          </cell>
          <cell r="E1324">
            <v>9218002</v>
          </cell>
        </row>
        <row r="1325">
          <cell r="A1325">
            <v>1988</v>
          </cell>
          <cell r="C1325" t="str">
            <v>MN</v>
          </cell>
          <cell r="E1325">
            <v>4296163</v>
          </cell>
        </row>
        <row r="1326">
          <cell r="A1326">
            <v>1988</v>
          </cell>
          <cell r="C1326" t="str">
            <v>MS</v>
          </cell>
          <cell r="E1326">
            <v>2580349</v>
          </cell>
        </row>
        <row r="1327">
          <cell r="A1327">
            <v>1988</v>
          </cell>
          <cell r="C1327" t="str">
            <v>MO</v>
          </cell>
          <cell r="E1327">
            <v>5081737</v>
          </cell>
        </row>
        <row r="1328">
          <cell r="A1328">
            <v>1988</v>
          </cell>
          <cell r="C1328" t="str">
            <v>MT</v>
          </cell>
          <cell r="E1328">
            <v>800200</v>
          </cell>
        </row>
        <row r="1329">
          <cell r="A1329">
            <v>1988</v>
          </cell>
          <cell r="C1329" t="str">
            <v>NE</v>
          </cell>
          <cell r="E1329">
            <v>1571477</v>
          </cell>
        </row>
        <row r="1330">
          <cell r="A1330">
            <v>1988</v>
          </cell>
          <cell r="C1330" t="str">
            <v>NV</v>
          </cell>
          <cell r="E1330">
            <v>1075023</v>
          </cell>
        </row>
        <row r="1331">
          <cell r="A1331">
            <v>1988</v>
          </cell>
          <cell r="C1331" t="str">
            <v>NH</v>
          </cell>
          <cell r="E1331">
            <v>1082576</v>
          </cell>
        </row>
        <row r="1332">
          <cell r="A1332">
            <v>1988</v>
          </cell>
          <cell r="C1332" t="str">
            <v>NJ</v>
          </cell>
          <cell r="E1332">
            <v>7712333</v>
          </cell>
        </row>
        <row r="1333">
          <cell r="A1333">
            <v>1988</v>
          </cell>
          <cell r="C1333" t="str">
            <v>NM</v>
          </cell>
          <cell r="E1333">
            <v>1490336</v>
          </cell>
        </row>
        <row r="1334">
          <cell r="A1334">
            <v>1988</v>
          </cell>
          <cell r="C1334" t="str">
            <v>NY</v>
          </cell>
          <cell r="E1334">
            <v>17941309</v>
          </cell>
        </row>
        <row r="1335">
          <cell r="A1335">
            <v>1988</v>
          </cell>
          <cell r="C1335" t="str">
            <v>NC</v>
          </cell>
          <cell r="E1335">
            <v>6480591</v>
          </cell>
        </row>
        <row r="1336">
          <cell r="A1336">
            <v>1988</v>
          </cell>
          <cell r="C1336" t="str">
            <v>ND</v>
          </cell>
          <cell r="E1336">
            <v>655330</v>
          </cell>
        </row>
        <row r="1337">
          <cell r="A1337">
            <v>1988</v>
          </cell>
          <cell r="C1337" t="str">
            <v>OH</v>
          </cell>
          <cell r="E1337">
            <v>10798554</v>
          </cell>
        </row>
        <row r="1338">
          <cell r="A1338">
            <v>1988</v>
          </cell>
          <cell r="C1338" t="str">
            <v>OK</v>
          </cell>
          <cell r="E1338">
            <v>3167064</v>
          </cell>
        </row>
        <row r="1339">
          <cell r="A1339">
            <v>1988</v>
          </cell>
          <cell r="C1339" t="str">
            <v>OR</v>
          </cell>
          <cell r="E1339">
            <v>2741297</v>
          </cell>
        </row>
        <row r="1340">
          <cell r="A1340">
            <v>1988</v>
          </cell>
          <cell r="C1340" t="str">
            <v>PA</v>
          </cell>
          <cell r="E1340">
            <v>11845755</v>
          </cell>
        </row>
        <row r="1341">
          <cell r="A1341">
            <v>1988</v>
          </cell>
          <cell r="C1341" t="str">
            <v>RI</v>
          </cell>
          <cell r="E1341">
            <v>996407</v>
          </cell>
        </row>
        <row r="1342">
          <cell r="A1342">
            <v>1988</v>
          </cell>
          <cell r="C1342" t="str">
            <v>SC</v>
          </cell>
          <cell r="E1342">
            <v>3412097</v>
          </cell>
        </row>
        <row r="1343">
          <cell r="A1343">
            <v>1988</v>
          </cell>
          <cell r="C1343" t="str">
            <v>SD</v>
          </cell>
          <cell r="E1343">
            <v>698160</v>
          </cell>
        </row>
        <row r="1344">
          <cell r="A1344">
            <v>1988</v>
          </cell>
          <cell r="C1344" t="str">
            <v>TN</v>
          </cell>
          <cell r="E1344">
            <v>4822438</v>
          </cell>
        </row>
        <row r="1345">
          <cell r="A1345">
            <v>1988</v>
          </cell>
          <cell r="C1345" t="str">
            <v>TX</v>
          </cell>
          <cell r="E1345">
            <v>16667040</v>
          </cell>
        </row>
        <row r="1346">
          <cell r="A1346">
            <v>1988</v>
          </cell>
          <cell r="C1346" t="str">
            <v>US</v>
          </cell>
          <cell r="E1346">
            <v>244499004</v>
          </cell>
        </row>
        <row r="1347">
          <cell r="A1347">
            <v>1988</v>
          </cell>
          <cell r="C1347" t="str">
            <v>UT</v>
          </cell>
          <cell r="E1347">
            <v>1689372</v>
          </cell>
        </row>
        <row r="1348">
          <cell r="A1348">
            <v>1988</v>
          </cell>
          <cell r="C1348" t="str">
            <v>VT</v>
          </cell>
          <cell r="E1348">
            <v>549763</v>
          </cell>
        </row>
        <row r="1349">
          <cell r="A1349">
            <v>1988</v>
          </cell>
          <cell r="C1349" t="str">
            <v>VA</v>
          </cell>
          <cell r="E1349">
            <v>6036908</v>
          </cell>
        </row>
        <row r="1350">
          <cell r="A1350">
            <v>1988</v>
          </cell>
          <cell r="C1350" t="str">
            <v>WA</v>
          </cell>
          <cell r="E1350">
            <v>4639894</v>
          </cell>
        </row>
        <row r="1351">
          <cell r="A1351">
            <v>1988</v>
          </cell>
          <cell r="C1351" t="str">
            <v>WV</v>
          </cell>
          <cell r="E1351">
            <v>1830213</v>
          </cell>
        </row>
        <row r="1352">
          <cell r="A1352">
            <v>1988</v>
          </cell>
          <cell r="C1352" t="str">
            <v>WI</v>
          </cell>
          <cell r="E1352">
            <v>4822391</v>
          </cell>
        </row>
        <row r="1353">
          <cell r="A1353">
            <v>1988</v>
          </cell>
          <cell r="C1353" t="str">
            <v>WY</v>
          </cell>
          <cell r="E1353">
            <v>465103</v>
          </cell>
        </row>
        <row r="1354">
          <cell r="A1354">
            <v>1987</v>
          </cell>
          <cell r="C1354" t="str">
            <v>AL</v>
          </cell>
          <cell r="E1354">
            <v>4015262</v>
          </cell>
        </row>
        <row r="1355">
          <cell r="A1355">
            <v>1987</v>
          </cell>
          <cell r="C1355" t="str">
            <v>AK</v>
          </cell>
          <cell r="E1355">
            <v>539310</v>
          </cell>
        </row>
        <row r="1356">
          <cell r="A1356">
            <v>1987</v>
          </cell>
          <cell r="C1356" t="str">
            <v>AZ</v>
          </cell>
          <cell r="E1356">
            <v>3437103</v>
          </cell>
        </row>
        <row r="1357">
          <cell r="A1357">
            <v>1987</v>
          </cell>
          <cell r="C1357" t="str">
            <v>AR</v>
          </cell>
          <cell r="E1357">
            <v>2342357</v>
          </cell>
        </row>
        <row r="1358">
          <cell r="A1358">
            <v>1987</v>
          </cell>
          <cell r="C1358" t="str">
            <v>CA</v>
          </cell>
          <cell r="E1358">
            <v>27777160</v>
          </cell>
        </row>
        <row r="1359">
          <cell r="A1359">
            <v>1987</v>
          </cell>
          <cell r="C1359" t="str">
            <v>CO</v>
          </cell>
          <cell r="E1359">
            <v>3260477</v>
          </cell>
        </row>
        <row r="1360">
          <cell r="A1360">
            <v>1987</v>
          </cell>
          <cell r="C1360" t="str">
            <v>CT</v>
          </cell>
          <cell r="E1360">
            <v>3247290</v>
          </cell>
        </row>
        <row r="1361">
          <cell r="A1361">
            <v>1987</v>
          </cell>
          <cell r="C1361" t="str">
            <v>DE</v>
          </cell>
          <cell r="E1361">
            <v>636946</v>
          </cell>
        </row>
        <row r="1362">
          <cell r="A1362">
            <v>1987</v>
          </cell>
          <cell r="C1362" t="str">
            <v>DC</v>
          </cell>
          <cell r="E1362">
            <v>636930</v>
          </cell>
        </row>
        <row r="1363">
          <cell r="A1363">
            <v>1987</v>
          </cell>
          <cell r="C1363" t="str">
            <v>FL</v>
          </cell>
          <cell r="E1363">
            <v>11997282</v>
          </cell>
        </row>
        <row r="1364">
          <cell r="A1364">
            <v>1987</v>
          </cell>
          <cell r="C1364" t="str">
            <v>GA</v>
          </cell>
          <cell r="E1364">
            <v>6208479</v>
          </cell>
        </row>
        <row r="1365">
          <cell r="A1365">
            <v>1987</v>
          </cell>
          <cell r="C1365" t="str">
            <v>HI</v>
          </cell>
          <cell r="E1365">
            <v>1067917</v>
          </cell>
        </row>
        <row r="1366">
          <cell r="A1366">
            <v>1987</v>
          </cell>
          <cell r="C1366" t="str">
            <v>ID</v>
          </cell>
          <cell r="E1366">
            <v>984997</v>
          </cell>
        </row>
        <row r="1367">
          <cell r="A1367">
            <v>1987</v>
          </cell>
          <cell r="C1367" t="str">
            <v>IL</v>
          </cell>
          <cell r="E1367">
            <v>11391176</v>
          </cell>
        </row>
        <row r="1368">
          <cell r="A1368">
            <v>1987</v>
          </cell>
          <cell r="C1368" t="str">
            <v>IN</v>
          </cell>
          <cell r="E1368">
            <v>5473023</v>
          </cell>
        </row>
        <row r="1369">
          <cell r="A1369">
            <v>1987</v>
          </cell>
          <cell r="C1369" t="str">
            <v>IA</v>
          </cell>
          <cell r="E1369">
            <v>2767006</v>
          </cell>
        </row>
        <row r="1370">
          <cell r="A1370">
            <v>1987</v>
          </cell>
          <cell r="C1370" t="str">
            <v>KS</v>
          </cell>
          <cell r="E1370">
            <v>2445367</v>
          </cell>
        </row>
        <row r="1371">
          <cell r="A1371">
            <v>1987</v>
          </cell>
          <cell r="C1371" t="str">
            <v>KY</v>
          </cell>
          <cell r="E1371">
            <v>3683330</v>
          </cell>
        </row>
        <row r="1372">
          <cell r="A1372">
            <v>1987</v>
          </cell>
          <cell r="C1372" t="str">
            <v>LA</v>
          </cell>
          <cell r="E1372">
            <v>4344151</v>
          </cell>
        </row>
        <row r="1373">
          <cell r="A1373">
            <v>1987</v>
          </cell>
          <cell r="C1373" t="str">
            <v>ME</v>
          </cell>
          <cell r="E1373">
            <v>1184577</v>
          </cell>
        </row>
        <row r="1374">
          <cell r="A1374">
            <v>1987</v>
          </cell>
          <cell r="C1374" t="str">
            <v>MD</v>
          </cell>
          <cell r="E1374">
            <v>4565558</v>
          </cell>
        </row>
        <row r="1375">
          <cell r="A1375">
            <v>1987</v>
          </cell>
          <cell r="C1375" t="str">
            <v>MA</v>
          </cell>
          <cell r="E1375">
            <v>5935205</v>
          </cell>
        </row>
        <row r="1376">
          <cell r="A1376">
            <v>1987</v>
          </cell>
          <cell r="C1376" t="str">
            <v>MI</v>
          </cell>
          <cell r="E1376">
            <v>9187484</v>
          </cell>
        </row>
        <row r="1377">
          <cell r="A1377">
            <v>1987</v>
          </cell>
          <cell r="C1377" t="str">
            <v>MN</v>
          </cell>
          <cell r="E1377">
            <v>4235136</v>
          </cell>
        </row>
        <row r="1378">
          <cell r="A1378">
            <v>1987</v>
          </cell>
          <cell r="C1378" t="str">
            <v>MS</v>
          </cell>
          <cell r="E1378">
            <v>2588545</v>
          </cell>
        </row>
        <row r="1379">
          <cell r="A1379">
            <v>1987</v>
          </cell>
          <cell r="C1379" t="str">
            <v>MO</v>
          </cell>
          <cell r="E1379">
            <v>5056702</v>
          </cell>
        </row>
        <row r="1380">
          <cell r="A1380">
            <v>1987</v>
          </cell>
          <cell r="C1380" t="str">
            <v>MT</v>
          </cell>
          <cell r="E1380">
            <v>805064</v>
          </cell>
        </row>
        <row r="1381">
          <cell r="A1381">
            <v>1987</v>
          </cell>
          <cell r="C1381" t="str">
            <v>NE</v>
          </cell>
          <cell r="E1381">
            <v>1566544</v>
          </cell>
        </row>
        <row r="1382">
          <cell r="A1382">
            <v>1987</v>
          </cell>
          <cell r="C1382" t="str">
            <v>NV</v>
          </cell>
          <cell r="E1382">
            <v>1023374</v>
          </cell>
        </row>
        <row r="1383">
          <cell r="A1383">
            <v>1987</v>
          </cell>
          <cell r="C1383" t="str">
            <v>NH</v>
          </cell>
          <cell r="E1383">
            <v>1054289</v>
          </cell>
        </row>
        <row r="1384">
          <cell r="A1384">
            <v>1987</v>
          </cell>
          <cell r="C1384" t="str">
            <v>NJ</v>
          </cell>
          <cell r="E1384">
            <v>7670741</v>
          </cell>
        </row>
        <row r="1385">
          <cell r="A1385">
            <v>1987</v>
          </cell>
          <cell r="C1385" t="str">
            <v>NM</v>
          </cell>
          <cell r="E1385">
            <v>1478519</v>
          </cell>
        </row>
        <row r="1386">
          <cell r="A1386">
            <v>1987</v>
          </cell>
          <cell r="C1386" t="str">
            <v>NY</v>
          </cell>
          <cell r="E1386">
            <v>17868844</v>
          </cell>
        </row>
        <row r="1387">
          <cell r="A1387">
            <v>1987</v>
          </cell>
          <cell r="C1387" t="str">
            <v>NC</v>
          </cell>
          <cell r="E1387">
            <v>6403693</v>
          </cell>
        </row>
        <row r="1388">
          <cell r="A1388">
            <v>1987</v>
          </cell>
          <cell r="C1388" t="str">
            <v>ND</v>
          </cell>
          <cell r="E1388">
            <v>661141</v>
          </cell>
        </row>
        <row r="1389">
          <cell r="A1389">
            <v>1987</v>
          </cell>
          <cell r="C1389" t="str">
            <v>OH</v>
          </cell>
          <cell r="E1389">
            <v>10760081</v>
          </cell>
        </row>
        <row r="1390">
          <cell r="A1390">
            <v>1987</v>
          </cell>
          <cell r="C1390" t="str">
            <v>OK</v>
          </cell>
          <cell r="E1390">
            <v>3210124</v>
          </cell>
        </row>
        <row r="1391">
          <cell r="A1391">
            <v>1987</v>
          </cell>
          <cell r="C1391" t="str">
            <v>OR</v>
          </cell>
          <cell r="E1391">
            <v>2700996</v>
          </cell>
        </row>
        <row r="1392">
          <cell r="A1392">
            <v>1987</v>
          </cell>
          <cell r="C1392" t="str">
            <v>PA</v>
          </cell>
          <cell r="E1392">
            <v>11810869</v>
          </cell>
        </row>
        <row r="1393">
          <cell r="A1393">
            <v>1987</v>
          </cell>
          <cell r="C1393" t="str">
            <v>RI</v>
          </cell>
          <cell r="E1393">
            <v>989605</v>
          </cell>
        </row>
        <row r="1394">
          <cell r="A1394">
            <v>1987</v>
          </cell>
          <cell r="C1394" t="str">
            <v>SC</v>
          </cell>
          <cell r="E1394">
            <v>3380507</v>
          </cell>
        </row>
        <row r="1395">
          <cell r="A1395">
            <v>1987</v>
          </cell>
          <cell r="C1395" t="str">
            <v>SD</v>
          </cell>
          <cell r="E1395">
            <v>696034</v>
          </cell>
        </row>
        <row r="1396">
          <cell r="A1396">
            <v>1987</v>
          </cell>
          <cell r="C1396" t="str">
            <v>TN</v>
          </cell>
          <cell r="E1396">
            <v>4782939</v>
          </cell>
        </row>
        <row r="1397">
          <cell r="A1397">
            <v>1987</v>
          </cell>
          <cell r="C1397" t="str">
            <v>TX</v>
          </cell>
          <cell r="E1397">
            <v>16621767</v>
          </cell>
        </row>
        <row r="1398">
          <cell r="A1398">
            <v>1987</v>
          </cell>
          <cell r="C1398" t="str">
            <v>US</v>
          </cell>
          <cell r="E1398">
            <v>242288936</v>
          </cell>
        </row>
        <row r="1399">
          <cell r="A1399">
            <v>1987</v>
          </cell>
          <cell r="C1399" t="str">
            <v>UT</v>
          </cell>
          <cell r="E1399">
            <v>1678120</v>
          </cell>
        </row>
        <row r="1400">
          <cell r="A1400">
            <v>1987</v>
          </cell>
          <cell r="C1400" t="str">
            <v>VT</v>
          </cell>
          <cell r="E1400">
            <v>540267</v>
          </cell>
        </row>
        <row r="1401">
          <cell r="A1401">
            <v>1987</v>
          </cell>
          <cell r="C1401" t="str">
            <v>VA</v>
          </cell>
          <cell r="E1401">
            <v>5932273</v>
          </cell>
        </row>
        <row r="1402">
          <cell r="A1402">
            <v>1987</v>
          </cell>
          <cell r="C1402" t="str">
            <v>WA</v>
          </cell>
          <cell r="E1402">
            <v>4531903</v>
          </cell>
        </row>
        <row r="1403">
          <cell r="A1403">
            <v>1987</v>
          </cell>
          <cell r="C1403" t="str">
            <v>WV</v>
          </cell>
          <cell r="E1403">
            <v>1857583</v>
          </cell>
        </row>
        <row r="1404">
          <cell r="A1404">
            <v>1987</v>
          </cell>
          <cell r="C1404" t="str">
            <v>WI</v>
          </cell>
          <cell r="E1404">
            <v>4777923</v>
          </cell>
        </row>
        <row r="1405">
          <cell r="A1405">
            <v>1987</v>
          </cell>
          <cell r="C1405" t="str">
            <v>WY</v>
          </cell>
          <cell r="E1405">
            <v>476966</v>
          </cell>
        </row>
        <row r="1406">
          <cell r="A1406">
            <v>1986</v>
          </cell>
          <cell r="C1406" t="str">
            <v>AL</v>
          </cell>
          <cell r="E1406">
            <v>3991569</v>
          </cell>
        </row>
        <row r="1407">
          <cell r="A1407">
            <v>1986</v>
          </cell>
          <cell r="C1407" t="str">
            <v>AK</v>
          </cell>
          <cell r="E1407">
            <v>544269</v>
          </cell>
        </row>
        <row r="1408">
          <cell r="A1408">
            <v>1986</v>
          </cell>
          <cell r="C1408" t="str">
            <v>AZ</v>
          </cell>
          <cell r="E1408">
            <v>3308261</v>
          </cell>
        </row>
        <row r="1409">
          <cell r="A1409">
            <v>1986</v>
          </cell>
          <cell r="C1409" t="str">
            <v>AR</v>
          </cell>
          <cell r="E1409">
            <v>2331988</v>
          </cell>
        </row>
        <row r="1410">
          <cell r="A1410">
            <v>1986</v>
          </cell>
          <cell r="C1410" t="str">
            <v>CA</v>
          </cell>
          <cell r="E1410">
            <v>27102238</v>
          </cell>
        </row>
        <row r="1411">
          <cell r="A1411">
            <v>1986</v>
          </cell>
          <cell r="C1411" t="str">
            <v>CO</v>
          </cell>
          <cell r="E1411">
            <v>3237448</v>
          </cell>
        </row>
        <row r="1412">
          <cell r="A1412">
            <v>1986</v>
          </cell>
          <cell r="C1412" t="str">
            <v>CT</v>
          </cell>
          <cell r="E1412">
            <v>3223741</v>
          </cell>
        </row>
        <row r="1413">
          <cell r="A1413">
            <v>1986</v>
          </cell>
          <cell r="C1413" t="str">
            <v>DE</v>
          </cell>
          <cell r="E1413">
            <v>627559</v>
          </cell>
        </row>
        <row r="1414">
          <cell r="A1414">
            <v>1986</v>
          </cell>
          <cell r="C1414" t="str">
            <v>DC</v>
          </cell>
          <cell r="E1414">
            <v>638269</v>
          </cell>
        </row>
        <row r="1415">
          <cell r="A1415">
            <v>1986</v>
          </cell>
          <cell r="C1415" t="str">
            <v>FL</v>
          </cell>
          <cell r="E1415">
            <v>11667503</v>
          </cell>
        </row>
        <row r="1416">
          <cell r="A1416">
            <v>1986</v>
          </cell>
          <cell r="C1416" t="str">
            <v>GA</v>
          </cell>
          <cell r="E1416">
            <v>6084645</v>
          </cell>
        </row>
        <row r="1417">
          <cell r="A1417">
            <v>1986</v>
          </cell>
          <cell r="C1417" t="str">
            <v>HI</v>
          </cell>
          <cell r="E1417">
            <v>1051762</v>
          </cell>
        </row>
        <row r="1418">
          <cell r="A1418">
            <v>1986</v>
          </cell>
          <cell r="C1418" t="str">
            <v>ID</v>
          </cell>
          <cell r="E1418">
            <v>990222</v>
          </cell>
        </row>
        <row r="1419">
          <cell r="A1419">
            <v>1986</v>
          </cell>
          <cell r="C1419" t="str">
            <v>IL</v>
          </cell>
          <cell r="E1419">
            <v>11387256</v>
          </cell>
        </row>
        <row r="1420">
          <cell r="A1420">
            <v>1986</v>
          </cell>
          <cell r="C1420" t="str">
            <v>IN</v>
          </cell>
          <cell r="E1420">
            <v>5454103</v>
          </cell>
        </row>
        <row r="1421">
          <cell r="A1421">
            <v>1986</v>
          </cell>
          <cell r="C1421" t="str">
            <v>IA</v>
          </cell>
          <cell r="E1421">
            <v>2791969</v>
          </cell>
        </row>
        <row r="1422">
          <cell r="A1422">
            <v>1986</v>
          </cell>
          <cell r="C1422" t="str">
            <v>KS</v>
          </cell>
          <cell r="E1422">
            <v>2432614</v>
          </cell>
        </row>
        <row r="1423">
          <cell r="A1423">
            <v>1986</v>
          </cell>
          <cell r="C1423" t="str">
            <v>KY</v>
          </cell>
          <cell r="E1423">
            <v>3687805</v>
          </cell>
        </row>
        <row r="1424">
          <cell r="A1424">
            <v>1986</v>
          </cell>
          <cell r="C1424" t="str">
            <v>LA</v>
          </cell>
          <cell r="E1424">
            <v>4406922</v>
          </cell>
        </row>
        <row r="1425">
          <cell r="A1425">
            <v>1986</v>
          </cell>
          <cell r="C1425" t="str">
            <v>ME</v>
          </cell>
          <cell r="E1425">
            <v>1170126</v>
          </cell>
        </row>
        <row r="1426">
          <cell r="A1426">
            <v>1986</v>
          </cell>
          <cell r="C1426" t="str">
            <v>MD</v>
          </cell>
          <cell r="E1426">
            <v>4486956</v>
          </cell>
        </row>
        <row r="1427">
          <cell r="A1427">
            <v>1986</v>
          </cell>
          <cell r="C1427" t="str">
            <v>MA</v>
          </cell>
          <cell r="E1427">
            <v>5902677</v>
          </cell>
        </row>
        <row r="1428">
          <cell r="A1428">
            <v>1986</v>
          </cell>
          <cell r="C1428" t="str">
            <v>MI</v>
          </cell>
          <cell r="E1428">
            <v>9127774</v>
          </cell>
        </row>
        <row r="1429">
          <cell r="A1429">
            <v>1986</v>
          </cell>
          <cell r="C1429" t="str">
            <v>MN</v>
          </cell>
          <cell r="E1429">
            <v>4205213</v>
          </cell>
        </row>
        <row r="1430">
          <cell r="A1430">
            <v>1986</v>
          </cell>
          <cell r="C1430" t="str">
            <v>MS</v>
          </cell>
          <cell r="E1430">
            <v>2593596</v>
          </cell>
        </row>
        <row r="1431">
          <cell r="A1431">
            <v>1986</v>
          </cell>
          <cell r="C1431" t="str">
            <v>MO</v>
          </cell>
          <cell r="E1431">
            <v>5023055</v>
          </cell>
        </row>
        <row r="1432">
          <cell r="A1432">
            <v>1986</v>
          </cell>
          <cell r="C1432" t="str">
            <v>MT</v>
          </cell>
          <cell r="E1432">
            <v>813738</v>
          </cell>
        </row>
        <row r="1433">
          <cell r="A1433">
            <v>1986</v>
          </cell>
          <cell r="C1433" t="str">
            <v>NE</v>
          </cell>
          <cell r="E1433">
            <v>1574328</v>
          </cell>
        </row>
        <row r="1434">
          <cell r="A1434">
            <v>1986</v>
          </cell>
          <cell r="C1434" t="str">
            <v>NV</v>
          </cell>
          <cell r="E1434">
            <v>980614</v>
          </cell>
        </row>
        <row r="1435">
          <cell r="A1435">
            <v>1986</v>
          </cell>
          <cell r="C1435" t="str">
            <v>NH</v>
          </cell>
          <cell r="E1435">
            <v>1025054</v>
          </cell>
        </row>
        <row r="1436">
          <cell r="A1436">
            <v>1986</v>
          </cell>
          <cell r="C1436" t="str">
            <v>NJ</v>
          </cell>
          <cell r="E1436">
            <v>7622161</v>
          </cell>
        </row>
        <row r="1437">
          <cell r="A1437">
            <v>1986</v>
          </cell>
          <cell r="C1437" t="str">
            <v>NM</v>
          </cell>
          <cell r="E1437">
            <v>1462728</v>
          </cell>
        </row>
        <row r="1438">
          <cell r="A1438">
            <v>1986</v>
          </cell>
          <cell r="C1438" t="str">
            <v>NY</v>
          </cell>
          <cell r="E1438">
            <v>17833421</v>
          </cell>
        </row>
        <row r="1439">
          <cell r="A1439">
            <v>1986</v>
          </cell>
          <cell r="C1439" t="str">
            <v>NC</v>
          </cell>
          <cell r="E1439">
            <v>6321576</v>
          </cell>
        </row>
        <row r="1440">
          <cell r="A1440">
            <v>1986</v>
          </cell>
          <cell r="C1440" t="str">
            <v>ND</v>
          </cell>
          <cell r="E1440">
            <v>669513</v>
          </cell>
        </row>
        <row r="1441">
          <cell r="A1441">
            <v>1986</v>
          </cell>
          <cell r="C1441" t="str">
            <v>OH</v>
          </cell>
          <cell r="E1441">
            <v>10730272</v>
          </cell>
        </row>
        <row r="1442">
          <cell r="A1442">
            <v>1986</v>
          </cell>
          <cell r="C1442" t="str">
            <v>OK</v>
          </cell>
          <cell r="E1442">
            <v>3252735</v>
          </cell>
        </row>
        <row r="1443">
          <cell r="A1443">
            <v>1986</v>
          </cell>
          <cell r="C1443" t="str">
            <v>OR</v>
          </cell>
          <cell r="E1443">
            <v>2683526</v>
          </cell>
        </row>
        <row r="1444">
          <cell r="A1444">
            <v>1986</v>
          </cell>
          <cell r="C1444" t="str">
            <v>PA</v>
          </cell>
          <cell r="E1444">
            <v>11782754</v>
          </cell>
        </row>
        <row r="1445">
          <cell r="A1445">
            <v>1986</v>
          </cell>
          <cell r="C1445" t="str">
            <v>RI</v>
          </cell>
          <cell r="E1445">
            <v>977340</v>
          </cell>
        </row>
        <row r="1446">
          <cell r="A1446">
            <v>1986</v>
          </cell>
          <cell r="C1446" t="str">
            <v>SC</v>
          </cell>
          <cell r="E1446">
            <v>3342759</v>
          </cell>
        </row>
        <row r="1447">
          <cell r="A1447">
            <v>1986</v>
          </cell>
          <cell r="C1447" t="str">
            <v>SD</v>
          </cell>
          <cell r="E1447">
            <v>696036</v>
          </cell>
        </row>
        <row r="1448">
          <cell r="A1448">
            <v>1986</v>
          </cell>
          <cell r="C1448" t="str">
            <v>TN</v>
          </cell>
          <cell r="E1448">
            <v>4738708</v>
          </cell>
        </row>
        <row r="1449">
          <cell r="A1449">
            <v>1986</v>
          </cell>
          <cell r="C1449" t="str">
            <v>TX</v>
          </cell>
          <cell r="E1449">
            <v>16561103</v>
          </cell>
        </row>
        <row r="1450">
          <cell r="A1450">
            <v>1986</v>
          </cell>
          <cell r="C1450" t="str">
            <v>US</v>
          </cell>
          <cell r="E1450">
            <v>240132831</v>
          </cell>
        </row>
        <row r="1451">
          <cell r="A1451">
            <v>1986</v>
          </cell>
          <cell r="C1451" t="str">
            <v>UT</v>
          </cell>
          <cell r="E1451">
            <v>1662833</v>
          </cell>
        </row>
        <row r="1452">
          <cell r="A1452">
            <v>1986</v>
          </cell>
          <cell r="C1452" t="str">
            <v>VT</v>
          </cell>
          <cell r="E1452">
            <v>534066</v>
          </cell>
        </row>
        <row r="1453">
          <cell r="A1453">
            <v>1986</v>
          </cell>
          <cell r="C1453" t="str">
            <v>VA</v>
          </cell>
          <cell r="E1453">
            <v>5811692</v>
          </cell>
        </row>
        <row r="1454">
          <cell r="A1454">
            <v>1986</v>
          </cell>
          <cell r="C1454" t="str">
            <v>WA</v>
          </cell>
          <cell r="E1454">
            <v>4452724</v>
          </cell>
        </row>
        <row r="1455">
          <cell r="A1455">
            <v>1986</v>
          </cell>
          <cell r="C1455" t="str">
            <v>WV</v>
          </cell>
          <cell r="E1455">
            <v>1882352</v>
          </cell>
        </row>
        <row r="1456">
          <cell r="A1456">
            <v>1986</v>
          </cell>
          <cell r="C1456" t="str">
            <v>WI</v>
          </cell>
          <cell r="E1456">
            <v>4755625</v>
          </cell>
        </row>
        <row r="1457">
          <cell r="A1457">
            <v>1986</v>
          </cell>
          <cell r="C1457" t="str">
            <v>WY</v>
          </cell>
          <cell r="E1457">
            <v>495633</v>
          </cell>
        </row>
        <row r="1458">
          <cell r="A1458">
            <v>1985</v>
          </cell>
          <cell r="C1458" t="str">
            <v>AL</v>
          </cell>
          <cell r="E1458">
            <v>3972520</v>
          </cell>
        </row>
        <row r="1459">
          <cell r="A1459">
            <v>1985</v>
          </cell>
          <cell r="C1459" t="str">
            <v>AK</v>
          </cell>
          <cell r="E1459">
            <v>532496</v>
          </cell>
        </row>
        <row r="1460">
          <cell r="A1460">
            <v>1985</v>
          </cell>
          <cell r="C1460" t="str">
            <v>AZ</v>
          </cell>
          <cell r="E1460">
            <v>3183539</v>
          </cell>
        </row>
        <row r="1461">
          <cell r="A1461">
            <v>1985</v>
          </cell>
          <cell r="C1461" t="str">
            <v>AR</v>
          </cell>
          <cell r="E1461">
            <v>2327046</v>
          </cell>
        </row>
        <row r="1462">
          <cell r="A1462">
            <v>1985</v>
          </cell>
          <cell r="C1462" t="str">
            <v>CA</v>
          </cell>
          <cell r="E1462">
            <v>26441107</v>
          </cell>
        </row>
        <row r="1463">
          <cell r="A1463">
            <v>1985</v>
          </cell>
          <cell r="C1463" t="str">
            <v>CO</v>
          </cell>
          <cell r="E1463">
            <v>3208726</v>
          </cell>
        </row>
        <row r="1464">
          <cell r="A1464">
            <v>1985</v>
          </cell>
          <cell r="C1464" t="str">
            <v>CT</v>
          </cell>
          <cell r="E1464">
            <v>3201131</v>
          </cell>
        </row>
        <row r="1465">
          <cell r="A1465">
            <v>1985</v>
          </cell>
          <cell r="C1465" t="str">
            <v>DE</v>
          </cell>
          <cell r="E1465">
            <v>618279</v>
          </cell>
        </row>
        <row r="1466">
          <cell r="A1466">
            <v>1985</v>
          </cell>
          <cell r="C1466" t="str">
            <v>DC</v>
          </cell>
          <cell r="E1466">
            <v>634549</v>
          </cell>
        </row>
        <row r="1467">
          <cell r="A1467">
            <v>1985</v>
          </cell>
          <cell r="C1467" t="str">
            <v>FL</v>
          </cell>
          <cell r="E1467">
            <v>11351120</v>
          </cell>
        </row>
        <row r="1468">
          <cell r="A1468">
            <v>1985</v>
          </cell>
          <cell r="C1468" t="str">
            <v>GA</v>
          </cell>
          <cell r="E1468">
            <v>5962639</v>
          </cell>
        </row>
        <row r="1469">
          <cell r="A1469">
            <v>1985</v>
          </cell>
          <cell r="C1469" t="str">
            <v>HI</v>
          </cell>
          <cell r="E1469">
            <v>1039698</v>
          </cell>
        </row>
        <row r="1470">
          <cell r="A1470">
            <v>1985</v>
          </cell>
          <cell r="C1470" t="str">
            <v>ID</v>
          </cell>
          <cell r="E1470">
            <v>994052</v>
          </cell>
        </row>
        <row r="1471">
          <cell r="A1471">
            <v>1985</v>
          </cell>
          <cell r="C1471" t="str">
            <v>IL</v>
          </cell>
          <cell r="E1471">
            <v>11399803</v>
          </cell>
        </row>
        <row r="1472">
          <cell r="A1472">
            <v>1985</v>
          </cell>
          <cell r="C1472" t="str">
            <v>IN</v>
          </cell>
          <cell r="E1472">
            <v>5459214</v>
          </cell>
        </row>
        <row r="1473">
          <cell r="A1473">
            <v>1985</v>
          </cell>
          <cell r="C1473" t="str">
            <v>IA</v>
          </cell>
          <cell r="E1473">
            <v>2829684</v>
          </cell>
        </row>
        <row r="1474">
          <cell r="A1474">
            <v>1985</v>
          </cell>
          <cell r="C1474" t="str">
            <v>KS</v>
          </cell>
          <cell r="E1474">
            <v>2427401</v>
          </cell>
        </row>
        <row r="1475">
          <cell r="A1475">
            <v>1985</v>
          </cell>
          <cell r="C1475" t="str">
            <v>KY</v>
          </cell>
          <cell r="E1475">
            <v>3694816</v>
          </cell>
        </row>
        <row r="1476">
          <cell r="A1476">
            <v>1985</v>
          </cell>
          <cell r="C1476" t="str">
            <v>LA</v>
          </cell>
          <cell r="E1476">
            <v>4408113</v>
          </cell>
        </row>
        <row r="1477">
          <cell r="A1477">
            <v>1985</v>
          </cell>
          <cell r="C1477" t="str">
            <v>ME</v>
          </cell>
          <cell r="E1477">
            <v>1162935</v>
          </cell>
        </row>
        <row r="1478">
          <cell r="A1478">
            <v>1985</v>
          </cell>
          <cell r="C1478" t="str">
            <v>MD</v>
          </cell>
          <cell r="E1478">
            <v>4413072</v>
          </cell>
        </row>
        <row r="1479">
          <cell r="A1479">
            <v>1985</v>
          </cell>
          <cell r="C1479" t="str">
            <v>MA</v>
          </cell>
          <cell r="E1479">
            <v>5880734</v>
          </cell>
        </row>
        <row r="1480">
          <cell r="A1480">
            <v>1985</v>
          </cell>
          <cell r="C1480" t="str">
            <v>MI</v>
          </cell>
          <cell r="E1480">
            <v>9076287</v>
          </cell>
        </row>
        <row r="1481">
          <cell r="A1481">
            <v>1985</v>
          </cell>
          <cell r="C1481" t="str">
            <v>MN</v>
          </cell>
          <cell r="E1481">
            <v>4184301</v>
          </cell>
        </row>
        <row r="1482">
          <cell r="A1482">
            <v>1985</v>
          </cell>
          <cell r="C1482" t="str">
            <v>MS</v>
          </cell>
          <cell r="E1482">
            <v>2588103</v>
          </cell>
        </row>
        <row r="1483">
          <cell r="A1483">
            <v>1985</v>
          </cell>
          <cell r="C1483" t="str">
            <v>MO</v>
          </cell>
          <cell r="E1483">
            <v>5000260</v>
          </cell>
        </row>
        <row r="1484">
          <cell r="A1484">
            <v>1985</v>
          </cell>
          <cell r="C1484" t="str">
            <v>MT</v>
          </cell>
          <cell r="E1484">
            <v>822320</v>
          </cell>
        </row>
        <row r="1485">
          <cell r="A1485">
            <v>1985</v>
          </cell>
          <cell r="C1485" t="str">
            <v>NE</v>
          </cell>
          <cell r="E1485">
            <v>1584661</v>
          </cell>
        </row>
        <row r="1486">
          <cell r="A1486">
            <v>1985</v>
          </cell>
          <cell r="C1486" t="str">
            <v>NV</v>
          </cell>
          <cell r="E1486">
            <v>951032</v>
          </cell>
        </row>
        <row r="1487">
          <cell r="A1487">
            <v>1985</v>
          </cell>
          <cell r="C1487" t="str">
            <v>NH</v>
          </cell>
          <cell r="E1487">
            <v>996753</v>
          </cell>
        </row>
        <row r="1488">
          <cell r="A1488">
            <v>1985</v>
          </cell>
          <cell r="C1488" t="str">
            <v>NJ</v>
          </cell>
          <cell r="E1488">
            <v>7565530</v>
          </cell>
        </row>
        <row r="1489">
          <cell r="A1489">
            <v>1985</v>
          </cell>
          <cell r="C1489" t="str">
            <v>NM</v>
          </cell>
          <cell r="E1489">
            <v>1438360</v>
          </cell>
        </row>
        <row r="1490">
          <cell r="A1490">
            <v>1985</v>
          </cell>
          <cell r="C1490" t="str">
            <v>NY</v>
          </cell>
          <cell r="E1490">
            <v>17791678</v>
          </cell>
        </row>
        <row r="1491">
          <cell r="A1491">
            <v>1985</v>
          </cell>
          <cell r="C1491" t="str">
            <v>NC</v>
          </cell>
          <cell r="E1491">
            <v>6253957</v>
          </cell>
        </row>
        <row r="1492">
          <cell r="A1492">
            <v>1985</v>
          </cell>
          <cell r="C1492" t="str">
            <v>ND</v>
          </cell>
          <cell r="E1492">
            <v>676979</v>
          </cell>
        </row>
        <row r="1493">
          <cell r="A1493">
            <v>1985</v>
          </cell>
          <cell r="C1493" t="str">
            <v>OH</v>
          </cell>
          <cell r="E1493">
            <v>10734926</v>
          </cell>
        </row>
        <row r="1494">
          <cell r="A1494">
            <v>1985</v>
          </cell>
          <cell r="C1494" t="str">
            <v>OK</v>
          </cell>
          <cell r="E1494">
            <v>3271333</v>
          </cell>
        </row>
        <row r="1495">
          <cell r="A1495">
            <v>1985</v>
          </cell>
          <cell r="C1495" t="str">
            <v>OR</v>
          </cell>
          <cell r="E1495">
            <v>2672648</v>
          </cell>
        </row>
        <row r="1496">
          <cell r="A1496">
            <v>1985</v>
          </cell>
          <cell r="C1496" t="str">
            <v>PA</v>
          </cell>
          <cell r="E1496">
            <v>11770865</v>
          </cell>
        </row>
        <row r="1497">
          <cell r="A1497">
            <v>1985</v>
          </cell>
          <cell r="C1497" t="str">
            <v>RI</v>
          </cell>
          <cell r="E1497">
            <v>968956</v>
          </cell>
        </row>
        <row r="1498">
          <cell r="A1498">
            <v>1985</v>
          </cell>
          <cell r="C1498" t="str">
            <v>SC</v>
          </cell>
          <cell r="E1498">
            <v>3303211</v>
          </cell>
        </row>
        <row r="1499">
          <cell r="A1499">
            <v>1985</v>
          </cell>
          <cell r="C1499" t="str">
            <v>SD</v>
          </cell>
          <cell r="E1499">
            <v>698404</v>
          </cell>
        </row>
        <row r="1500">
          <cell r="A1500">
            <v>1985</v>
          </cell>
          <cell r="C1500" t="str">
            <v>TN</v>
          </cell>
          <cell r="E1500">
            <v>4715292</v>
          </cell>
        </row>
        <row r="1501">
          <cell r="A1501">
            <v>1985</v>
          </cell>
          <cell r="C1501" t="str">
            <v>TX</v>
          </cell>
          <cell r="E1501">
            <v>16272722</v>
          </cell>
        </row>
        <row r="1502">
          <cell r="A1502">
            <v>1985</v>
          </cell>
          <cell r="C1502" t="str">
            <v>US</v>
          </cell>
          <cell r="E1502">
            <v>237923734</v>
          </cell>
        </row>
        <row r="1503">
          <cell r="A1503">
            <v>1985</v>
          </cell>
          <cell r="C1503" t="str">
            <v>UT</v>
          </cell>
          <cell r="E1503">
            <v>1642910</v>
          </cell>
        </row>
        <row r="1504">
          <cell r="A1504">
            <v>1985</v>
          </cell>
          <cell r="C1504" t="str">
            <v>VT</v>
          </cell>
          <cell r="E1504">
            <v>530035</v>
          </cell>
        </row>
        <row r="1505">
          <cell r="A1505">
            <v>1985</v>
          </cell>
          <cell r="C1505" t="str">
            <v>VA</v>
          </cell>
          <cell r="E1505">
            <v>5715149</v>
          </cell>
        </row>
        <row r="1506">
          <cell r="A1506">
            <v>1985</v>
          </cell>
          <cell r="C1506" t="str">
            <v>WA</v>
          </cell>
          <cell r="E1506">
            <v>4400096</v>
          </cell>
        </row>
        <row r="1507">
          <cell r="A1507">
            <v>1985</v>
          </cell>
          <cell r="C1507" t="str">
            <v>WV</v>
          </cell>
          <cell r="E1507">
            <v>1906831</v>
          </cell>
        </row>
        <row r="1508">
          <cell r="A1508">
            <v>1985</v>
          </cell>
          <cell r="C1508" t="str">
            <v>WI</v>
          </cell>
          <cell r="E1508">
            <v>4747765</v>
          </cell>
        </row>
        <row r="1509">
          <cell r="A1509">
            <v>1985</v>
          </cell>
          <cell r="C1509" t="str">
            <v>WY</v>
          </cell>
          <cell r="E1509">
            <v>499696</v>
          </cell>
        </row>
        <row r="1510">
          <cell r="A1510">
            <v>1984</v>
          </cell>
          <cell r="C1510" t="str">
            <v>AL</v>
          </cell>
          <cell r="E1510">
            <v>3951824</v>
          </cell>
        </row>
        <row r="1511">
          <cell r="A1511">
            <v>1984</v>
          </cell>
          <cell r="C1511" t="str">
            <v>AK</v>
          </cell>
          <cell r="E1511">
            <v>513704</v>
          </cell>
        </row>
        <row r="1512">
          <cell r="A1512">
            <v>1984</v>
          </cell>
          <cell r="C1512" t="str">
            <v>AZ</v>
          </cell>
          <cell r="E1512">
            <v>3067134</v>
          </cell>
        </row>
        <row r="1513">
          <cell r="A1513">
            <v>1984</v>
          </cell>
          <cell r="C1513" t="str">
            <v>AR</v>
          </cell>
          <cell r="E1513">
            <v>2319767</v>
          </cell>
        </row>
        <row r="1514">
          <cell r="A1514">
            <v>1984</v>
          </cell>
          <cell r="C1514" t="str">
            <v>CA</v>
          </cell>
          <cell r="E1514">
            <v>25844397</v>
          </cell>
        </row>
        <row r="1515">
          <cell r="A1515">
            <v>1984</v>
          </cell>
          <cell r="C1515" t="str">
            <v>CO</v>
          </cell>
          <cell r="E1515">
            <v>3169995</v>
          </cell>
        </row>
        <row r="1516">
          <cell r="A1516">
            <v>1984</v>
          </cell>
          <cell r="C1516" t="str">
            <v>CT</v>
          </cell>
          <cell r="E1516">
            <v>3180014</v>
          </cell>
        </row>
        <row r="1517">
          <cell r="A1517">
            <v>1984</v>
          </cell>
          <cell r="C1517" t="str">
            <v>DE</v>
          </cell>
          <cell r="E1517">
            <v>611565</v>
          </cell>
        </row>
        <row r="1518">
          <cell r="A1518">
            <v>1984</v>
          </cell>
          <cell r="C1518" t="str">
            <v>DC</v>
          </cell>
          <cell r="E1518">
            <v>633382</v>
          </cell>
        </row>
        <row r="1519">
          <cell r="A1519">
            <v>1984</v>
          </cell>
          <cell r="C1519" t="str">
            <v>FL</v>
          </cell>
          <cell r="E1519">
            <v>11039925</v>
          </cell>
        </row>
        <row r="1520">
          <cell r="A1520">
            <v>1984</v>
          </cell>
          <cell r="C1520" t="str">
            <v>GA</v>
          </cell>
          <cell r="E1520">
            <v>5834943</v>
          </cell>
        </row>
        <row r="1521">
          <cell r="A1521">
            <v>1984</v>
          </cell>
          <cell r="C1521" t="str">
            <v>HI</v>
          </cell>
          <cell r="E1521">
            <v>1027922</v>
          </cell>
        </row>
        <row r="1522">
          <cell r="A1522">
            <v>1984</v>
          </cell>
          <cell r="C1522" t="str">
            <v>ID</v>
          </cell>
          <cell r="E1522">
            <v>990841</v>
          </cell>
        </row>
        <row r="1523">
          <cell r="A1523">
            <v>1984</v>
          </cell>
          <cell r="C1523" t="str">
            <v>IL</v>
          </cell>
          <cell r="E1523">
            <v>11412128</v>
          </cell>
        </row>
        <row r="1524">
          <cell r="A1524">
            <v>1984</v>
          </cell>
          <cell r="C1524" t="str">
            <v>IN</v>
          </cell>
          <cell r="E1524">
            <v>5458322</v>
          </cell>
        </row>
        <row r="1525">
          <cell r="A1525">
            <v>1984</v>
          </cell>
          <cell r="C1525" t="str">
            <v>IA</v>
          </cell>
          <cell r="E1525">
            <v>2858615</v>
          </cell>
        </row>
        <row r="1526">
          <cell r="A1526">
            <v>1984</v>
          </cell>
          <cell r="C1526" t="str">
            <v>KS</v>
          </cell>
          <cell r="E1526">
            <v>2424088</v>
          </cell>
        </row>
        <row r="1527">
          <cell r="A1527">
            <v>1984</v>
          </cell>
          <cell r="C1527" t="str">
            <v>KY</v>
          </cell>
          <cell r="E1527">
            <v>3695459</v>
          </cell>
        </row>
        <row r="1528">
          <cell r="A1528">
            <v>1984</v>
          </cell>
          <cell r="C1528" t="str">
            <v>LA</v>
          </cell>
          <cell r="E1528">
            <v>4400474</v>
          </cell>
        </row>
        <row r="1529">
          <cell r="A1529">
            <v>1984</v>
          </cell>
          <cell r="C1529" t="str">
            <v>ME</v>
          </cell>
          <cell r="E1529">
            <v>1155634</v>
          </cell>
        </row>
        <row r="1530">
          <cell r="A1530">
            <v>1984</v>
          </cell>
          <cell r="C1530" t="str">
            <v>MD</v>
          </cell>
          <cell r="E1530">
            <v>4365246</v>
          </cell>
        </row>
        <row r="1531">
          <cell r="A1531">
            <v>1984</v>
          </cell>
          <cell r="C1531" t="str">
            <v>MA</v>
          </cell>
          <cell r="E1531">
            <v>5840774</v>
          </cell>
        </row>
        <row r="1532">
          <cell r="A1532">
            <v>1984</v>
          </cell>
          <cell r="C1532" t="str">
            <v>MI</v>
          </cell>
          <cell r="E1532">
            <v>9049454</v>
          </cell>
        </row>
        <row r="1533">
          <cell r="A1533">
            <v>1984</v>
          </cell>
          <cell r="C1533" t="str">
            <v>MN</v>
          </cell>
          <cell r="E1533">
            <v>4157704</v>
          </cell>
        </row>
        <row r="1534">
          <cell r="A1534">
            <v>1984</v>
          </cell>
          <cell r="C1534" t="str">
            <v>MS</v>
          </cell>
          <cell r="E1534">
            <v>2578053</v>
          </cell>
        </row>
        <row r="1535">
          <cell r="A1535">
            <v>1984</v>
          </cell>
          <cell r="C1535" t="str">
            <v>MO</v>
          </cell>
          <cell r="E1535">
            <v>4975276</v>
          </cell>
        </row>
        <row r="1536">
          <cell r="A1536">
            <v>1984</v>
          </cell>
          <cell r="C1536" t="str">
            <v>MT</v>
          </cell>
          <cell r="E1536">
            <v>820904</v>
          </cell>
        </row>
        <row r="1537">
          <cell r="A1537">
            <v>1984</v>
          </cell>
          <cell r="C1537" t="str">
            <v>NE</v>
          </cell>
          <cell r="E1537">
            <v>1588638</v>
          </cell>
        </row>
        <row r="1538">
          <cell r="A1538">
            <v>1984</v>
          </cell>
          <cell r="C1538" t="str">
            <v>NV</v>
          </cell>
          <cell r="E1538">
            <v>924921</v>
          </cell>
        </row>
        <row r="1539">
          <cell r="A1539">
            <v>1984</v>
          </cell>
          <cell r="C1539" t="str">
            <v>NH</v>
          </cell>
          <cell r="E1539">
            <v>976863</v>
          </cell>
        </row>
        <row r="1540">
          <cell r="A1540">
            <v>1984</v>
          </cell>
          <cell r="C1540" t="str">
            <v>NJ</v>
          </cell>
          <cell r="E1540">
            <v>7515474</v>
          </cell>
        </row>
        <row r="1541">
          <cell r="A1541">
            <v>1984</v>
          </cell>
          <cell r="C1541" t="str">
            <v>NM</v>
          </cell>
          <cell r="E1541">
            <v>1416719</v>
          </cell>
        </row>
        <row r="1542">
          <cell r="A1542">
            <v>1984</v>
          </cell>
          <cell r="C1542" t="str">
            <v>NY</v>
          </cell>
          <cell r="E1542">
            <v>17745676</v>
          </cell>
        </row>
        <row r="1543">
          <cell r="A1543">
            <v>1984</v>
          </cell>
          <cell r="C1543" t="str">
            <v>NC</v>
          </cell>
          <cell r="E1543">
            <v>6164004</v>
          </cell>
        </row>
        <row r="1544">
          <cell r="A1544">
            <v>1984</v>
          </cell>
          <cell r="C1544" t="str">
            <v>ND</v>
          </cell>
          <cell r="E1544">
            <v>680499</v>
          </cell>
        </row>
        <row r="1545">
          <cell r="A1545">
            <v>1984</v>
          </cell>
          <cell r="C1545" t="str">
            <v>OH</v>
          </cell>
          <cell r="E1545">
            <v>10737743</v>
          </cell>
        </row>
        <row r="1546">
          <cell r="A1546">
            <v>1984</v>
          </cell>
          <cell r="C1546" t="str">
            <v>OK</v>
          </cell>
          <cell r="E1546">
            <v>3285535</v>
          </cell>
        </row>
        <row r="1547">
          <cell r="A1547">
            <v>1984</v>
          </cell>
          <cell r="C1547" t="str">
            <v>OR</v>
          </cell>
          <cell r="E1547">
            <v>2666589</v>
          </cell>
        </row>
        <row r="1548">
          <cell r="A1548">
            <v>1984</v>
          </cell>
          <cell r="C1548" t="str">
            <v>PA</v>
          </cell>
          <cell r="E1548">
            <v>11815175</v>
          </cell>
        </row>
        <row r="1549">
          <cell r="A1549">
            <v>1984</v>
          </cell>
          <cell r="C1549" t="str">
            <v>RI</v>
          </cell>
          <cell r="E1549">
            <v>961895</v>
          </cell>
        </row>
        <row r="1550">
          <cell r="A1550">
            <v>1984</v>
          </cell>
          <cell r="C1550" t="str">
            <v>SC</v>
          </cell>
          <cell r="E1550">
            <v>3271864</v>
          </cell>
        </row>
        <row r="1551">
          <cell r="A1551">
            <v>1984</v>
          </cell>
          <cell r="C1551" t="str">
            <v>SD</v>
          </cell>
          <cell r="E1551">
            <v>697250</v>
          </cell>
        </row>
        <row r="1552">
          <cell r="A1552">
            <v>1984</v>
          </cell>
          <cell r="C1552" t="str">
            <v>TN</v>
          </cell>
          <cell r="E1552">
            <v>4686743</v>
          </cell>
        </row>
        <row r="1553">
          <cell r="A1553">
            <v>1984</v>
          </cell>
          <cell r="C1553" t="str">
            <v>TX</v>
          </cell>
          <cell r="E1553">
            <v>16007088</v>
          </cell>
        </row>
        <row r="1554">
          <cell r="A1554">
            <v>1984</v>
          </cell>
          <cell r="C1554" t="str">
            <v>US</v>
          </cell>
          <cell r="E1554">
            <v>235824907</v>
          </cell>
        </row>
        <row r="1555">
          <cell r="A1555">
            <v>1984</v>
          </cell>
          <cell r="C1555" t="str">
            <v>UT</v>
          </cell>
          <cell r="E1555">
            <v>1622342</v>
          </cell>
        </row>
        <row r="1556">
          <cell r="A1556">
            <v>1984</v>
          </cell>
          <cell r="C1556" t="str">
            <v>VT</v>
          </cell>
          <cell r="E1556">
            <v>526658</v>
          </cell>
        </row>
        <row r="1557">
          <cell r="A1557">
            <v>1984</v>
          </cell>
          <cell r="C1557" t="str">
            <v>VA</v>
          </cell>
          <cell r="E1557">
            <v>5643868</v>
          </cell>
        </row>
        <row r="1558">
          <cell r="A1558">
            <v>1984</v>
          </cell>
          <cell r="C1558" t="str">
            <v>WA</v>
          </cell>
          <cell r="E1558">
            <v>4343657</v>
          </cell>
        </row>
        <row r="1559">
          <cell r="A1559">
            <v>1984</v>
          </cell>
          <cell r="C1559" t="str">
            <v>WV</v>
          </cell>
          <cell r="E1559">
            <v>1927696</v>
          </cell>
        </row>
        <row r="1560">
          <cell r="A1560">
            <v>1984</v>
          </cell>
          <cell r="C1560" t="str">
            <v>WI</v>
          </cell>
          <cell r="E1560">
            <v>4735571</v>
          </cell>
        </row>
        <row r="1561">
          <cell r="A1561">
            <v>1984</v>
          </cell>
          <cell r="C1561" t="str">
            <v>WY</v>
          </cell>
          <cell r="E1561">
            <v>504895</v>
          </cell>
        </row>
        <row r="1562">
          <cell r="A1562">
            <v>1983</v>
          </cell>
          <cell r="C1562" t="str">
            <v>AL</v>
          </cell>
          <cell r="E1562">
            <v>3934100</v>
          </cell>
        </row>
        <row r="1563">
          <cell r="A1563">
            <v>1983</v>
          </cell>
          <cell r="C1563" t="str">
            <v>AK</v>
          </cell>
          <cell r="E1563">
            <v>488418</v>
          </cell>
        </row>
        <row r="1564">
          <cell r="A1564">
            <v>1983</v>
          </cell>
          <cell r="C1564" t="str">
            <v>AZ</v>
          </cell>
          <cell r="E1564">
            <v>2968924</v>
          </cell>
        </row>
        <row r="1565">
          <cell r="A1565">
            <v>1983</v>
          </cell>
          <cell r="C1565" t="str">
            <v>AR</v>
          </cell>
          <cell r="E1565">
            <v>2305766</v>
          </cell>
        </row>
        <row r="1566">
          <cell r="A1566">
            <v>1983</v>
          </cell>
          <cell r="C1566" t="str">
            <v>CA</v>
          </cell>
          <cell r="E1566">
            <v>25360023</v>
          </cell>
        </row>
        <row r="1567">
          <cell r="A1567">
            <v>1983</v>
          </cell>
          <cell r="C1567" t="str">
            <v>CO</v>
          </cell>
          <cell r="E1567">
            <v>3133634</v>
          </cell>
        </row>
        <row r="1568">
          <cell r="A1568">
            <v>1983</v>
          </cell>
          <cell r="C1568" t="str">
            <v>CT</v>
          </cell>
          <cell r="E1568">
            <v>3162355</v>
          </cell>
        </row>
        <row r="1569">
          <cell r="A1569">
            <v>1983</v>
          </cell>
          <cell r="C1569" t="str">
            <v>DE</v>
          </cell>
          <cell r="E1569">
            <v>605459</v>
          </cell>
        </row>
        <row r="1570">
          <cell r="A1570">
            <v>1983</v>
          </cell>
          <cell r="C1570" t="str">
            <v>DC</v>
          </cell>
          <cell r="E1570">
            <v>632433</v>
          </cell>
        </row>
        <row r="1571">
          <cell r="A1571">
            <v>1983</v>
          </cell>
          <cell r="C1571" t="str">
            <v>FL</v>
          </cell>
          <cell r="E1571">
            <v>10749849</v>
          </cell>
        </row>
        <row r="1572">
          <cell r="A1572">
            <v>1983</v>
          </cell>
          <cell r="C1572" t="str">
            <v>GA</v>
          </cell>
          <cell r="E1572">
            <v>5728248</v>
          </cell>
        </row>
        <row r="1573">
          <cell r="A1573">
            <v>1983</v>
          </cell>
          <cell r="C1573" t="str">
            <v>HI</v>
          </cell>
          <cell r="E1573">
            <v>1012717</v>
          </cell>
        </row>
        <row r="1574">
          <cell r="A1574">
            <v>1983</v>
          </cell>
          <cell r="C1574" t="str">
            <v>ID</v>
          </cell>
          <cell r="E1574">
            <v>981866</v>
          </cell>
        </row>
        <row r="1575">
          <cell r="A1575">
            <v>1983</v>
          </cell>
          <cell r="C1575" t="str">
            <v>IL</v>
          </cell>
          <cell r="E1575">
            <v>11408817</v>
          </cell>
        </row>
        <row r="1576">
          <cell r="A1576">
            <v>1983</v>
          </cell>
          <cell r="C1576" t="str">
            <v>IN</v>
          </cell>
          <cell r="E1576">
            <v>5450396</v>
          </cell>
        </row>
        <row r="1577">
          <cell r="A1577">
            <v>1983</v>
          </cell>
          <cell r="C1577" t="str">
            <v>IA</v>
          </cell>
          <cell r="E1577">
            <v>2870547</v>
          </cell>
        </row>
        <row r="1578">
          <cell r="A1578">
            <v>1983</v>
          </cell>
          <cell r="C1578" t="str">
            <v>KS</v>
          </cell>
          <cell r="E1578">
            <v>2415529</v>
          </cell>
        </row>
        <row r="1579">
          <cell r="A1579">
            <v>1983</v>
          </cell>
          <cell r="C1579" t="str">
            <v>KY</v>
          </cell>
          <cell r="E1579">
            <v>3694469</v>
          </cell>
        </row>
        <row r="1580">
          <cell r="A1580">
            <v>1983</v>
          </cell>
          <cell r="C1580" t="str">
            <v>LA</v>
          </cell>
          <cell r="E1580">
            <v>4395311</v>
          </cell>
        </row>
        <row r="1581">
          <cell r="A1581">
            <v>1983</v>
          </cell>
          <cell r="C1581" t="str">
            <v>ME</v>
          </cell>
          <cell r="E1581">
            <v>1144772</v>
          </cell>
        </row>
        <row r="1582">
          <cell r="A1582">
            <v>1983</v>
          </cell>
          <cell r="C1582" t="str">
            <v>MD</v>
          </cell>
          <cell r="E1582">
            <v>4313329</v>
          </cell>
        </row>
        <row r="1583">
          <cell r="A1583">
            <v>1983</v>
          </cell>
          <cell r="C1583" t="str">
            <v>MA</v>
          </cell>
          <cell r="E1583">
            <v>5799405</v>
          </cell>
        </row>
        <row r="1584">
          <cell r="A1584">
            <v>1983</v>
          </cell>
          <cell r="C1584" t="str">
            <v>MI</v>
          </cell>
          <cell r="E1584">
            <v>9047764</v>
          </cell>
        </row>
        <row r="1585">
          <cell r="A1585">
            <v>1983</v>
          </cell>
          <cell r="C1585" t="str">
            <v>MN</v>
          </cell>
          <cell r="E1585">
            <v>4141458</v>
          </cell>
        </row>
        <row r="1586">
          <cell r="A1586">
            <v>1983</v>
          </cell>
          <cell r="C1586" t="str">
            <v>MS</v>
          </cell>
          <cell r="E1586">
            <v>2567719</v>
          </cell>
        </row>
        <row r="1587">
          <cell r="A1587">
            <v>1983</v>
          </cell>
          <cell r="C1587" t="str">
            <v>MO</v>
          </cell>
          <cell r="E1587">
            <v>4943735</v>
          </cell>
        </row>
        <row r="1588">
          <cell r="A1588">
            <v>1983</v>
          </cell>
          <cell r="C1588" t="str">
            <v>MT</v>
          </cell>
          <cell r="E1588">
            <v>814029</v>
          </cell>
        </row>
        <row r="1589">
          <cell r="A1589">
            <v>1983</v>
          </cell>
          <cell r="C1589" t="str">
            <v>NE</v>
          </cell>
          <cell r="E1589">
            <v>1584293</v>
          </cell>
        </row>
        <row r="1590">
          <cell r="A1590">
            <v>1983</v>
          </cell>
          <cell r="C1590" t="str">
            <v>NV</v>
          </cell>
          <cell r="E1590">
            <v>901978</v>
          </cell>
        </row>
        <row r="1591">
          <cell r="A1591">
            <v>1983</v>
          </cell>
          <cell r="C1591" t="str">
            <v>NH</v>
          </cell>
          <cell r="E1591">
            <v>958134</v>
          </cell>
        </row>
        <row r="1592">
          <cell r="A1592">
            <v>1983</v>
          </cell>
          <cell r="C1592" t="str">
            <v>NJ</v>
          </cell>
          <cell r="E1592">
            <v>7467784</v>
          </cell>
        </row>
        <row r="1593">
          <cell r="A1593">
            <v>1983</v>
          </cell>
          <cell r="C1593" t="str">
            <v>NM</v>
          </cell>
          <cell r="E1593">
            <v>1394362</v>
          </cell>
        </row>
        <row r="1594">
          <cell r="A1594">
            <v>1983</v>
          </cell>
          <cell r="C1594" t="str">
            <v>NY</v>
          </cell>
          <cell r="E1594">
            <v>17686907</v>
          </cell>
        </row>
        <row r="1595">
          <cell r="A1595">
            <v>1983</v>
          </cell>
          <cell r="C1595" t="str">
            <v>NC</v>
          </cell>
          <cell r="E1595">
            <v>6077059</v>
          </cell>
        </row>
        <row r="1596">
          <cell r="A1596">
            <v>1983</v>
          </cell>
          <cell r="C1596" t="str">
            <v>ND</v>
          </cell>
          <cell r="E1596">
            <v>676687</v>
          </cell>
        </row>
        <row r="1597">
          <cell r="A1597">
            <v>1983</v>
          </cell>
          <cell r="C1597" t="str">
            <v>OH</v>
          </cell>
          <cell r="E1597">
            <v>10737631</v>
          </cell>
        </row>
        <row r="1598">
          <cell r="A1598">
            <v>1983</v>
          </cell>
          <cell r="C1598" t="str">
            <v>OK</v>
          </cell>
          <cell r="E1598">
            <v>3290404</v>
          </cell>
        </row>
        <row r="1599">
          <cell r="A1599">
            <v>1983</v>
          </cell>
          <cell r="C1599" t="str">
            <v>OR</v>
          </cell>
          <cell r="E1599">
            <v>2653071</v>
          </cell>
        </row>
        <row r="1600">
          <cell r="A1600">
            <v>1983</v>
          </cell>
          <cell r="C1600" t="str">
            <v>PA</v>
          </cell>
          <cell r="E1600">
            <v>11837726</v>
          </cell>
        </row>
        <row r="1601">
          <cell r="A1601">
            <v>1983</v>
          </cell>
          <cell r="C1601" t="str">
            <v>RI</v>
          </cell>
          <cell r="E1601">
            <v>956382</v>
          </cell>
        </row>
        <row r="1602">
          <cell r="A1602">
            <v>1983</v>
          </cell>
          <cell r="C1602" t="str">
            <v>SC</v>
          </cell>
          <cell r="E1602">
            <v>3234068</v>
          </cell>
        </row>
        <row r="1603">
          <cell r="A1603">
            <v>1983</v>
          </cell>
          <cell r="C1603" t="str">
            <v>SD</v>
          </cell>
          <cell r="E1603">
            <v>693009</v>
          </cell>
        </row>
        <row r="1604">
          <cell r="A1604">
            <v>1983</v>
          </cell>
          <cell r="C1604" t="str">
            <v>TN</v>
          </cell>
          <cell r="E1604">
            <v>4659757</v>
          </cell>
        </row>
        <row r="1605">
          <cell r="A1605">
            <v>1983</v>
          </cell>
          <cell r="C1605" t="str">
            <v>TX</v>
          </cell>
          <cell r="E1605">
            <v>15751674</v>
          </cell>
        </row>
        <row r="1606">
          <cell r="A1606">
            <v>1983</v>
          </cell>
          <cell r="C1606" t="str">
            <v>US</v>
          </cell>
          <cell r="E1606">
            <v>233792014</v>
          </cell>
        </row>
        <row r="1607">
          <cell r="A1607">
            <v>1983</v>
          </cell>
          <cell r="C1607" t="str">
            <v>UT</v>
          </cell>
          <cell r="E1607">
            <v>1594943</v>
          </cell>
        </row>
        <row r="1608">
          <cell r="A1608">
            <v>1983</v>
          </cell>
          <cell r="C1608" t="str">
            <v>VT</v>
          </cell>
          <cell r="E1608">
            <v>523302</v>
          </cell>
        </row>
        <row r="1609">
          <cell r="A1609">
            <v>1983</v>
          </cell>
          <cell r="C1609" t="str">
            <v>VA</v>
          </cell>
          <cell r="E1609">
            <v>5564662</v>
          </cell>
        </row>
        <row r="1610">
          <cell r="A1610">
            <v>1983</v>
          </cell>
          <cell r="C1610" t="str">
            <v>WA</v>
          </cell>
          <cell r="E1610">
            <v>4300269</v>
          </cell>
        </row>
        <row r="1611">
          <cell r="A1611">
            <v>1983</v>
          </cell>
          <cell r="C1611" t="str">
            <v>WV</v>
          </cell>
          <cell r="E1611">
            <v>1945058</v>
          </cell>
        </row>
        <row r="1612">
          <cell r="A1612">
            <v>1983</v>
          </cell>
          <cell r="C1612" t="str">
            <v>WI</v>
          </cell>
          <cell r="E1612">
            <v>4721438</v>
          </cell>
        </row>
        <row r="1613">
          <cell r="A1613">
            <v>1983</v>
          </cell>
          <cell r="C1613" t="str">
            <v>WY</v>
          </cell>
          <cell r="E1613">
            <v>510344</v>
          </cell>
        </row>
        <row r="1614">
          <cell r="A1614">
            <v>1982</v>
          </cell>
          <cell r="C1614" t="str">
            <v>AL</v>
          </cell>
          <cell r="E1614">
            <v>3925263</v>
          </cell>
        </row>
        <row r="1615">
          <cell r="A1615">
            <v>1982</v>
          </cell>
          <cell r="C1615" t="str">
            <v>AK</v>
          </cell>
          <cell r="E1615">
            <v>449606</v>
          </cell>
        </row>
        <row r="1616">
          <cell r="A1616">
            <v>1982</v>
          </cell>
          <cell r="C1616" t="str">
            <v>AZ</v>
          </cell>
          <cell r="E1616">
            <v>2889860</v>
          </cell>
        </row>
        <row r="1617">
          <cell r="A1617">
            <v>1982</v>
          </cell>
          <cell r="C1617" t="str">
            <v>AR</v>
          </cell>
          <cell r="E1617">
            <v>2294254</v>
          </cell>
        </row>
        <row r="1618">
          <cell r="A1618">
            <v>1982</v>
          </cell>
          <cell r="C1618" t="str">
            <v>CA</v>
          </cell>
          <cell r="E1618">
            <v>24820007</v>
          </cell>
        </row>
        <row r="1619">
          <cell r="A1619">
            <v>1982</v>
          </cell>
          <cell r="C1619" t="str">
            <v>CO</v>
          </cell>
          <cell r="E1619">
            <v>3061562</v>
          </cell>
        </row>
        <row r="1620">
          <cell r="A1620">
            <v>1982</v>
          </cell>
          <cell r="C1620" t="str">
            <v>CT</v>
          </cell>
          <cell r="E1620">
            <v>3139014</v>
          </cell>
        </row>
        <row r="1621">
          <cell r="A1621">
            <v>1982</v>
          </cell>
          <cell r="C1621" t="str">
            <v>DE</v>
          </cell>
          <cell r="E1621">
            <v>599148</v>
          </cell>
        </row>
        <row r="1622">
          <cell r="A1622">
            <v>1982</v>
          </cell>
          <cell r="C1622" t="str">
            <v>DC</v>
          </cell>
          <cell r="E1622">
            <v>634174</v>
          </cell>
        </row>
        <row r="1623">
          <cell r="A1623">
            <v>1982</v>
          </cell>
          <cell r="C1623" t="str">
            <v>FL</v>
          </cell>
          <cell r="E1623">
            <v>10471405</v>
          </cell>
        </row>
        <row r="1624">
          <cell r="A1624">
            <v>1982</v>
          </cell>
          <cell r="C1624" t="str">
            <v>GA</v>
          </cell>
          <cell r="E1624">
            <v>5649788</v>
          </cell>
        </row>
        <row r="1625">
          <cell r="A1625">
            <v>1982</v>
          </cell>
          <cell r="C1625" t="str">
            <v>HI</v>
          </cell>
          <cell r="E1625">
            <v>993780</v>
          </cell>
        </row>
        <row r="1626">
          <cell r="A1626">
            <v>1982</v>
          </cell>
          <cell r="C1626" t="str">
            <v>ID</v>
          </cell>
          <cell r="E1626">
            <v>973719</v>
          </cell>
        </row>
        <row r="1627">
          <cell r="A1627">
            <v>1982</v>
          </cell>
          <cell r="C1627" t="str">
            <v>IL</v>
          </cell>
          <cell r="E1627">
            <v>11423413</v>
          </cell>
        </row>
        <row r="1628">
          <cell r="A1628">
            <v>1982</v>
          </cell>
          <cell r="C1628" t="str">
            <v>IN</v>
          </cell>
          <cell r="E1628">
            <v>5467918</v>
          </cell>
        </row>
        <row r="1629">
          <cell r="A1629">
            <v>1982</v>
          </cell>
          <cell r="C1629" t="str">
            <v>IA</v>
          </cell>
          <cell r="E1629">
            <v>2888190</v>
          </cell>
        </row>
        <row r="1630">
          <cell r="A1630">
            <v>1982</v>
          </cell>
          <cell r="C1630" t="str">
            <v>KS</v>
          </cell>
          <cell r="E1630">
            <v>2401207</v>
          </cell>
        </row>
        <row r="1631">
          <cell r="A1631">
            <v>1982</v>
          </cell>
          <cell r="C1631" t="str">
            <v>KY</v>
          </cell>
          <cell r="E1631">
            <v>3683449</v>
          </cell>
        </row>
        <row r="1632">
          <cell r="A1632">
            <v>1982</v>
          </cell>
          <cell r="C1632" t="str">
            <v>LA</v>
          </cell>
          <cell r="E1632">
            <v>4352609</v>
          </cell>
        </row>
        <row r="1633">
          <cell r="A1633">
            <v>1982</v>
          </cell>
          <cell r="C1633" t="str">
            <v>ME</v>
          </cell>
          <cell r="E1633">
            <v>1136683</v>
          </cell>
        </row>
        <row r="1634">
          <cell r="A1634">
            <v>1982</v>
          </cell>
          <cell r="C1634" t="str">
            <v>MD</v>
          </cell>
          <cell r="E1634">
            <v>4282923</v>
          </cell>
        </row>
        <row r="1635">
          <cell r="A1635">
            <v>1982</v>
          </cell>
          <cell r="C1635" t="str">
            <v>MA</v>
          </cell>
          <cell r="E1635">
            <v>5771222</v>
          </cell>
        </row>
        <row r="1636">
          <cell r="A1636">
            <v>1982</v>
          </cell>
          <cell r="C1636" t="str">
            <v>MI</v>
          </cell>
          <cell r="E1636">
            <v>9115196</v>
          </cell>
        </row>
        <row r="1637">
          <cell r="A1637">
            <v>1982</v>
          </cell>
          <cell r="C1637" t="str">
            <v>MN</v>
          </cell>
          <cell r="E1637">
            <v>4131450</v>
          </cell>
        </row>
        <row r="1638">
          <cell r="A1638">
            <v>1982</v>
          </cell>
          <cell r="C1638" t="str">
            <v>MS</v>
          </cell>
          <cell r="E1638">
            <v>2556776</v>
          </cell>
        </row>
        <row r="1639">
          <cell r="A1639">
            <v>1982</v>
          </cell>
          <cell r="C1639" t="str">
            <v>MO</v>
          </cell>
          <cell r="E1639">
            <v>4929456</v>
          </cell>
        </row>
        <row r="1640">
          <cell r="A1640">
            <v>1982</v>
          </cell>
          <cell r="C1640" t="str">
            <v>MT</v>
          </cell>
          <cell r="E1640">
            <v>803984</v>
          </cell>
        </row>
        <row r="1641">
          <cell r="A1641">
            <v>1982</v>
          </cell>
          <cell r="C1641" t="str">
            <v>NE</v>
          </cell>
          <cell r="E1641">
            <v>1581776</v>
          </cell>
        </row>
        <row r="1642">
          <cell r="A1642">
            <v>1982</v>
          </cell>
          <cell r="C1642" t="str">
            <v>NV</v>
          </cell>
          <cell r="E1642">
            <v>881538</v>
          </cell>
        </row>
        <row r="1643">
          <cell r="A1643">
            <v>1982</v>
          </cell>
          <cell r="C1643" t="str">
            <v>NH</v>
          </cell>
          <cell r="E1643">
            <v>947720</v>
          </cell>
        </row>
        <row r="1644">
          <cell r="A1644">
            <v>1982</v>
          </cell>
          <cell r="C1644" t="str">
            <v>NJ</v>
          </cell>
          <cell r="E1644">
            <v>7430970</v>
          </cell>
        </row>
        <row r="1645">
          <cell r="A1645">
            <v>1982</v>
          </cell>
          <cell r="C1645" t="str">
            <v>NM</v>
          </cell>
          <cell r="E1645">
            <v>1363822</v>
          </cell>
        </row>
        <row r="1646">
          <cell r="A1646">
            <v>1982</v>
          </cell>
          <cell r="C1646" t="str">
            <v>NY</v>
          </cell>
          <cell r="E1646">
            <v>17589737</v>
          </cell>
        </row>
        <row r="1647">
          <cell r="A1647">
            <v>1982</v>
          </cell>
          <cell r="C1647" t="str">
            <v>NC</v>
          </cell>
          <cell r="E1647">
            <v>6019108</v>
          </cell>
        </row>
        <row r="1648">
          <cell r="A1648">
            <v>1982</v>
          </cell>
          <cell r="C1648" t="str">
            <v>ND</v>
          </cell>
          <cell r="E1648">
            <v>668972</v>
          </cell>
        </row>
        <row r="1649">
          <cell r="A1649">
            <v>1982</v>
          </cell>
          <cell r="C1649" t="str">
            <v>OH</v>
          </cell>
          <cell r="E1649">
            <v>10757085</v>
          </cell>
        </row>
        <row r="1650">
          <cell r="A1650">
            <v>1982</v>
          </cell>
          <cell r="C1650" t="str">
            <v>OK</v>
          </cell>
          <cell r="E1650">
            <v>3206129</v>
          </cell>
        </row>
        <row r="1651">
          <cell r="A1651">
            <v>1982</v>
          </cell>
          <cell r="C1651" t="str">
            <v>OR</v>
          </cell>
          <cell r="E1651">
            <v>2664919</v>
          </cell>
        </row>
        <row r="1652">
          <cell r="A1652">
            <v>1982</v>
          </cell>
          <cell r="C1652" t="str">
            <v>PA</v>
          </cell>
          <cell r="E1652">
            <v>11845146</v>
          </cell>
        </row>
        <row r="1653">
          <cell r="A1653">
            <v>1982</v>
          </cell>
          <cell r="C1653" t="str">
            <v>RI</v>
          </cell>
          <cell r="E1653">
            <v>954170</v>
          </cell>
        </row>
        <row r="1654">
          <cell r="A1654">
            <v>1982</v>
          </cell>
          <cell r="C1654" t="str">
            <v>SC</v>
          </cell>
          <cell r="E1654">
            <v>3207611</v>
          </cell>
        </row>
        <row r="1655">
          <cell r="A1655">
            <v>1982</v>
          </cell>
          <cell r="C1655" t="str">
            <v>SD</v>
          </cell>
          <cell r="E1655">
            <v>690597</v>
          </cell>
        </row>
        <row r="1656">
          <cell r="A1656">
            <v>1982</v>
          </cell>
          <cell r="C1656" t="str">
            <v>TN</v>
          </cell>
          <cell r="E1656">
            <v>4646043</v>
          </cell>
        </row>
        <row r="1657">
          <cell r="A1657">
            <v>1982</v>
          </cell>
          <cell r="C1657" t="str">
            <v>TX</v>
          </cell>
          <cell r="E1657">
            <v>15331408</v>
          </cell>
        </row>
        <row r="1658">
          <cell r="A1658">
            <v>1982</v>
          </cell>
          <cell r="C1658" t="str">
            <v>US</v>
          </cell>
          <cell r="E1658">
            <v>231664432</v>
          </cell>
        </row>
        <row r="1659">
          <cell r="A1659">
            <v>1982</v>
          </cell>
          <cell r="C1659" t="str">
            <v>UT</v>
          </cell>
          <cell r="E1659">
            <v>1558314</v>
          </cell>
        </row>
        <row r="1660">
          <cell r="A1660">
            <v>1982</v>
          </cell>
          <cell r="C1660" t="str">
            <v>VT</v>
          </cell>
          <cell r="E1660">
            <v>519108</v>
          </cell>
        </row>
        <row r="1661">
          <cell r="A1661">
            <v>1982</v>
          </cell>
          <cell r="C1661" t="str">
            <v>VA</v>
          </cell>
          <cell r="E1661">
            <v>5492785</v>
          </cell>
        </row>
        <row r="1662">
          <cell r="A1662">
            <v>1982</v>
          </cell>
          <cell r="C1662" t="str">
            <v>WA</v>
          </cell>
          <cell r="E1662">
            <v>4276551</v>
          </cell>
        </row>
        <row r="1663">
          <cell r="A1663">
            <v>1982</v>
          </cell>
          <cell r="C1663" t="str">
            <v>WV</v>
          </cell>
          <cell r="E1663">
            <v>1949605</v>
          </cell>
        </row>
        <row r="1664">
          <cell r="A1664">
            <v>1982</v>
          </cell>
          <cell r="C1664" t="str">
            <v>WI</v>
          </cell>
          <cell r="E1664">
            <v>4728862</v>
          </cell>
        </row>
        <row r="1665">
          <cell r="A1665">
            <v>1982</v>
          </cell>
          <cell r="C1665" t="str">
            <v>WY</v>
          </cell>
          <cell r="E1665">
            <v>506400</v>
          </cell>
        </row>
        <row r="1666">
          <cell r="A1666">
            <v>1981</v>
          </cell>
          <cell r="C1666" t="str">
            <v>AL</v>
          </cell>
          <cell r="E1666">
            <v>3918533</v>
          </cell>
        </row>
        <row r="1667">
          <cell r="A1667">
            <v>1981</v>
          </cell>
          <cell r="C1667" t="str">
            <v>AK</v>
          </cell>
          <cell r="E1667">
            <v>418493</v>
          </cell>
        </row>
        <row r="1668">
          <cell r="A1668">
            <v>1981</v>
          </cell>
          <cell r="C1668" t="str">
            <v>AZ</v>
          </cell>
          <cell r="E1668">
            <v>2810108</v>
          </cell>
        </row>
        <row r="1669">
          <cell r="A1669">
            <v>1981</v>
          </cell>
          <cell r="C1669" t="str">
            <v>AR</v>
          </cell>
          <cell r="E1669">
            <v>2293204</v>
          </cell>
        </row>
        <row r="1670">
          <cell r="A1670">
            <v>1981</v>
          </cell>
          <cell r="C1670" t="str">
            <v>CA</v>
          </cell>
          <cell r="E1670">
            <v>24285933</v>
          </cell>
        </row>
        <row r="1671">
          <cell r="A1671">
            <v>1981</v>
          </cell>
          <cell r="C1671" t="str">
            <v>CO</v>
          </cell>
          <cell r="E1671">
            <v>2977899</v>
          </cell>
        </row>
        <row r="1672">
          <cell r="A1672">
            <v>1981</v>
          </cell>
          <cell r="C1672" t="str">
            <v>CT</v>
          </cell>
          <cell r="E1672">
            <v>3128837</v>
          </cell>
        </row>
        <row r="1673">
          <cell r="A1673">
            <v>1981</v>
          </cell>
          <cell r="C1673" t="str">
            <v>DE</v>
          </cell>
          <cell r="E1673">
            <v>595974</v>
          </cell>
        </row>
        <row r="1674">
          <cell r="A1674">
            <v>1981</v>
          </cell>
          <cell r="C1674" t="str">
            <v>DC</v>
          </cell>
          <cell r="E1674">
            <v>636893</v>
          </cell>
        </row>
        <row r="1675">
          <cell r="A1675">
            <v>1981</v>
          </cell>
          <cell r="C1675" t="str">
            <v>FL</v>
          </cell>
          <cell r="E1675">
            <v>10192775</v>
          </cell>
        </row>
        <row r="1676">
          <cell r="A1676">
            <v>1981</v>
          </cell>
          <cell r="C1676" t="str">
            <v>GA</v>
          </cell>
          <cell r="E1676">
            <v>5568346</v>
          </cell>
        </row>
        <row r="1677">
          <cell r="A1677">
            <v>1981</v>
          </cell>
          <cell r="C1677" t="str">
            <v>HI</v>
          </cell>
          <cell r="E1677">
            <v>978195</v>
          </cell>
        </row>
        <row r="1678">
          <cell r="A1678">
            <v>1981</v>
          </cell>
          <cell r="C1678" t="str">
            <v>ID</v>
          </cell>
          <cell r="E1678">
            <v>962204</v>
          </cell>
        </row>
        <row r="1679">
          <cell r="A1679">
            <v>1981</v>
          </cell>
          <cell r="C1679" t="str">
            <v>IL</v>
          </cell>
          <cell r="E1679">
            <v>11443461</v>
          </cell>
        </row>
        <row r="1680">
          <cell r="A1680">
            <v>1981</v>
          </cell>
          <cell r="C1680" t="str">
            <v>IN</v>
          </cell>
          <cell r="E1680">
            <v>5480440</v>
          </cell>
        </row>
        <row r="1681">
          <cell r="A1681">
            <v>1981</v>
          </cell>
          <cell r="C1681" t="str">
            <v>IA</v>
          </cell>
          <cell r="E1681">
            <v>2907985</v>
          </cell>
        </row>
        <row r="1682">
          <cell r="A1682">
            <v>1981</v>
          </cell>
          <cell r="C1682" t="str">
            <v>KS</v>
          </cell>
          <cell r="E1682">
            <v>2384853</v>
          </cell>
        </row>
        <row r="1683">
          <cell r="A1683">
            <v>1981</v>
          </cell>
          <cell r="C1683" t="str">
            <v>KY</v>
          </cell>
          <cell r="E1683">
            <v>3670395</v>
          </cell>
        </row>
        <row r="1684">
          <cell r="A1684">
            <v>1981</v>
          </cell>
          <cell r="C1684" t="str">
            <v>LA</v>
          </cell>
          <cell r="E1684">
            <v>4283297</v>
          </cell>
        </row>
        <row r="1685">
          <cell r="A1685">
            <v>1981</v>
          </cell>
          <cell r="C1685" t="str">
            <v>ME</v>
          </cell>
          <cell r="E1685">
            <v>1133033</v>
          </cell>
        </row>
        <row r="1686">
          <cell r="A1686">
            <v>1981</v>
          </cell>
          <cell r="C1686" t="str">
            <v>MD</v>
          </cell>
          <cell r="E1686">
            <v>4261905</v>
          </cell>
        </row>
        <row r="1687">
          <cell r="A1687">
            <v>1981</v>
          </cell>
          <cell r="C1687" t="str">
            <v>MA</v>
          </cell>
          <cell r="E1687">
            <v>5768685</v>
          </cell>
        </row>
        <row r="1688">
          <cell r="A1688">
            <v>1981</v>
          </cell>
          <cell r="C1688" t="str">
            <v>MI</v>
          </cell>
          <cell r="E1688">
            <v>9209287</v>
          </cell>
        </row>
        <row r="1689">
          <cell r="A1689">
            <v>1981</v>
          </cell>
          <cell r="C1689" t="str">
            <v>MN</v>
          </cell>
          <cell r="E1689">
            <v>4111733</v>
          </cell>
        </row>
        <row r="1690">
          <cell r="A1690">
            <v>1981</v>
          </cell>
          <cell r="C1690" t="str">
            <v>MS</v>
          </cell>
          <cell r="E1690">
            <v>2539032</v>
          </cell>
        </row>
        <row r="1691">
          <cell r="A1691">
            <v>1981</v>
          </cell>
          <cell r="C1691" t="str">
            <v>MO</v>
          </cell>
          <cell r="E1691">
            <v>4932069</v>
          </cell>
        </row>
        <row r="1692">
          <cell r="A1692">
            <v>1981</v>
          </cell>
          <cell r="C1692" t="str">
            <v>MT</v>
          </cell>
          <cell r="E1692">
            <v>795325</v>
          </cell>
        </row>
        <row r="1693">
          <cell r="A1693">
            <v>1981</v>
          </cell>
          <cell r="C1693" t="str">
            <v>NE</v>
          </cell>
          <cell r="E1693">
            <v>1578517</v>
          </cell>
        </row>
        <row r="1694">
          <cell r="A1694">
            <v>1981</v>
          </cell>
          <cell r="C1694" t="str">
            <v>NV</v>
          </cell>
          <cell r="E1694">
            <v>847656</v>
          </cell>
        </row>
        <row r="1695">
          <cell r="A1695">
            <v>1981</v>
          </cell>
          <cell r="C1695" t="str">
            <v>NH</v>
          </cell>
          <cell r="E1695">
            <v>936621</v>
          </cell>
        </row>
        <row r="1696">
          <cell r="A1696">
            <v>1981</v>
          </cell>
          <cell r="C1696" t="str">
            <v>NJ</v>
          </cell>
          <cell r="E1696">
            <v>7407471</v>
          </cell>
        </row>
        <row r="1697">
          <cell r="A1697">
            <v>1981</v>
          </cell>
          <cell r="C1697" t="str">
            <v>NM</v>
          </cell>
          <cell r="E1697">
            <v>1332747</v>
          </cell>
        </row>
        <row r="1698">
          <cell r="A1698">
            <v>1981</v>
          </cell>
          <cell r="C1698" t="str">
            <v>NY</v>
          </cell>
          <cell r="E1698">
            <v>17567731</v>
          </cell>
        </row>
        <row r="1699">
          <cell r="A1699">
            <v>1981</v>
          </cell>
          <cell r="C1699" t="str">
            <v>NC</v>
          </cell>
          <cell r="E1699">
            <v>5956653</v>
          </cell>
        </row>
        <row r="1700">
          <cell r="A1700">
            <v>1981</v>
          </cell>
          <cell r="C1700" t="str">
            <v>ND</v>
          </cell>
          <cell r="E1700">
            <v>659504</v>
          </cell>
        </row>
        <row r="1701">
          <cell r="A1701">
            <v>1981</v>
          </cell>
          <cell r="C1701" t="str">
            <v>OH</v>
          </cell>
          <cell r="E1701">
            <v>10788336</v>
          </cell>
        </row>
        <row r="1702">
          <cell r="A1702">
            <v>1981</v>
          </cell>
          <cell r="C1702" t="str">
            <v>OK</v>
          </cell>
          <cell r="E1702">
            <v>3096159</v>
          </cell>
        </row>
        <row r="1703">
          <cell r="A1703">
            <v>1981</v>
          </cell>
          <cell r="C1703" t="str">
            <v>OR</v>
          </cell>
          <cell r="E1703">
            <v>2667985</v>
          </cell>
        </row>
        <row r="1704">
          <cell r="A1704">
            <v>1981</v>
          </cell>
          <cell r="C1704" t="str">
            <v>PA</v>
          </cell>
          <cell r="E1704">
            <v>11858569</v>
          </cell>
        </row>
        <row r="1705">
          <cell r="A1705">
            <v>1981</v>
          </cell>
          <cell r="C1705" t="str">
            <v>RI</v>
          </cell>
          <cell r="E1705">
            <v>953012</v>
          </cell>
        </row>
        <row r="1706">
          <cell r="A1706">
            <v>1981</v>
          </cell>
          <cell r="C1706" t="str">
            <v>SC</v>
          </cell>
          <cell r="E1706">
            <v>3179255</v>
          </cell>
        </row>
        <row r="1707">
          <cell r="A1707">
            <v>1981</v>
          </cell>
          <cell r="C1707" t="str">
            <v>SD</v>
          </cell>
          <cell r="E1707">
            <v>689584</v>
          </cell>
        </row>
        <row r="1708">
          <cell r="A1708">
            <v>1981</v>
          </cell>
          <cell r="C1708" t="str">
            <v>TN</v>
          </cell>
          <cell r="E1708">
            <v>4627662</v>
          </cell>
        </row>
        <row r="1709">
          <cell r="A1709">
            <v>1981</v>
          </cell>
          <cell r="C1709" t="str">
            <v>TX</v>
          </cell>
          <cell r="E1709">
            <v>14746318</v>
          </cell>
        </row>
        <row r="1710">
          <cell r="A1710">
            <v>1981</v>
          </cell>
          <cell r="C1710" t="str">
            <v>US</v>
          </cell>
          <cell r="E1710">
            <v>229465744</v>
          </cell>
        </row>
        <row r="1711">
          <cell r="A1711">
            <v>1981</v>
          </cell>
          <cell r="C1711" t="str">
            <v>UT</v>
          </cell>
          <cell r="E1711">
            <v>1515472</v>
          </cell>
        </row>
        <row r="1712">
          <cell r="A1712">
            <v>1981</v>
          </cell>
          <cell r="C1712" t="str">
            <v>VT</v>
          </cell>
          <cell r="E1712">
            <v>515594</v>
          </cell>
        </row>
        <row r="1713">
          <cell r="A1713">
            <v>1981</v>
          </cell>
          <cell r="C1713" t="str">
            <v>VA</v>
          </cell>
          <cell r="E1713">
            <v>5444094</v>
          </cell>
        </row>
        <row r="1714">
          <cell r="A1714">
            <v>1981</v>
          </cell>
          <cell r="C1714" t="str">
            <v>WA</v>
          </cell>
          <cell r="E1714">
            <v>4235728</v>
          </cell>
        </row>
        <row r="1715">
          <cell r="A1715">
            <v>1981</v>
          </cell>
          <cell r="C1715" t="str">
            <v>WV</v>
          </cell>
          <cell r="E1715">
            <v>1954125</v>
          </cell>
        </row>
        <row r="1716">
          <cell r="A1716">
            <v>1981</v>
          </cell>
          <cell r="C1716" t="str">
            <v>WI</v>
          </cell>
          <cell r="E1716">
            <v>4726345</v>
          </cell>
        </row>
        <row r="1717">
          <cell r="A1717">
            <v>1981</v>
          </cell>
          <cell r="C1717" t="str">
            <v>WY</v>
          </cell>
          <cell r="E1717">
            <v>491712</v>
          </cell>
        </row>
        <row r="1718">
          <cell r="A1718">
            <v>1980</v>
          </cell>
          <cell r="C1718" t="str">
            <v>AL</v>
          </cell>
          <cell r="E1718">
            <v>3900368</v>
          </cell>
        </row>
        <row r="1719">
          <cell r="A1719">
            <v>1980</v>
          </cell>
          <cell r="C1719" t="str">
            <v>AK</v>
          </cell>
          <cell r="E1719">
            <v>405315</v>
          </cell>
        </row>
        <row r="1720">
          <cell r="A1720">
            <v>1980</v>
          </cell>
          <cell r="C1720" t="str">
            <v>AZ</v>
          </cell>
          <cell r="E1720">
            <v>2737774</v>
          </cell>
        </row>
        <row r="1721">
          <cell r="A1721">
            <v>1980</v>
          </cell>
          <cell r="C1721" t="str">
            <v>AR</v>
          </cell>
          <cell r="E1721">
            <v>2288738</v>
          </cell>
        </row>
        <row r="1722">
          <cell r="A1722">
            <v>1980</v>
          </cell>
          <cell r="C1722" t="str">
            <v>CA</v>
          </cell>
          <cell r="E1722">
            <v>23800800</v>
          </cell>
        </row>
        <row r="1723">
          <cell r="A1723">
            <v>1980</v>
          </cell>
          <cell r="C1723" t="str">
            <v>CO</v>
          </cell>
          <cell r="E1723">
            <v>2908803</v>
          </cell>
        </row>
        <row r="1724">
          <cell r="A1724">
            <v>1980</v>
          </cell>
          <cell r="C1724" t="str">
            <v>CT</v>
          </cell>
          <cell r="E1724">
            <v>3113174</v>
          </cell>
        </row>
        <row r="1725">
          <cell r="A1725">
            <v>1980</v>
          </cell>
          <cell r="C1725" t="str">
            <v>DE</v>
          </cell>
          <cell r="E1725">
            <v>594919</v>
          </cell>
        </row>
        <row r="1726">
          <cell r="A1726">
            <v>1980</v>
          </cell>
          <cell r="C1726" t="str">
            <v>DC</v>
          </cell>
          <cell r="E1726">
            <v>638284</v>
          </cell>
        </row>
        <row r="1727">
          <cell r="A1727">
            <v>1980</v>
          </cell>
          <cell r="C1727" t="str">
            <v>FL</v>
          </cell>
          <cell r="E1727">
            <v>9839835</v>
          </cell>
        </row>
        <row r="1728">
          <cell r="A1728">
            <v>1980</v>
          </cell>
          <cell r="C1728" t="str">
            <v>GA</v>
          </cell>
          <cell r="E1728">
            <v>5486174</v>
          </cell>
        </row>
        <row r="1729">
          <cell r="A1729">
            <v>1980</v>
          </cell>
          <cell r="C1729" t="str">
            <v>HI</v>
          </cell>
          <cell r="E1729">
            <v>967710</v>
          </cell>
        </row>
        <row r="1730">
          <cell r="A1730">
            <v>1980</v>
          </cell>
          <cell r="C1730" t="str">
            <v>ID</v>
          </cell>
          <cell r="E1730">
            <v>947983</v>
          </cell>
        </row>
        <row r="1731">
          <cell r="A1731">
            <v>1980</v>
          </cell>
          <cell r="C1731" t="str">
            <v>IL</v>
          </cell>
          <cell r="E1731">
            <v>11434702</v>
          </cell>
        </row>
        <row r="1732">
          <cell r="A1732">
            <v>1980</v>
          </cell>
          <cell r="C1732" t="str">
            <v>IN</v>
          </cell>
          <cell r="E1732">
            <v>5490721</v>
          </cell>
        </row>
        <row r="1733">
          <cell r="A1733">
            <v>1980</v>
          </cell>
          <cell r="C1733" t="str">
            <v>IA</v>
          </cell>
          <cell r="E1733">
            <v>2914018</v>
          </cell>
        </row>
        <row r="1734">
          <cell r="A1734">
            <v>1980</v>
          </cell>
          <cell r="C1734" t="str">
            <v>KS</v>
          </cell>
          <cell r="E1734">
            <v>2369039</v>
          </cell>
        </row>
        <row r="1735">
          <cell r="A1735">
            <v>1980</v>
          </cell>
          <cell r="C1735" t="str">
            <v>KY</v>
          </cell>
          <cell r="E1735">
            <v>3664221</v>
          </cell>
        </row>
        <row r="1736">
          <cell r="A1736">
            <v>1980</v>
          </cell>
          <cell r="C1736" t="str">
            <v>LA</v>
          </cell>
          <cell r="E1736">
            <v>4223101</v>
          </cell>
        </row>
        <row r="1737">
          <cell r="A1737">
            <v>1980</v>
          </cell>
          <cell r="C1737" t="str">
            <v>ME</v>
          </cell>
          <cell r="E1737">
            <v>1126860</v>
          </cell>
        </row>
        <row r="1738">
          <cell r="A1738">
            <v>1980</v>
          </cell>
          <cell r="C1738" t="str">
            <v>MD</v>
          </cell>
          <cell r="E1738">
            <v>4227643</v>
          </cell>
        </row>
        <row r="1739">
          <cell r="A1739">
            <v>1980</v>
          </cell>
          <cell r="C1739" t="str">
            <v>MA</v>
          </cell>
          <cell r="E1739">
            <v>5746075</v>
          </cell>
        </row>
        <row r="1740">
          <cell r="A1740">
            <v>1980</v>
          </cell>
          <cell r="C1740" t="str">
            <v>MI</v>
          </cell>
          <cell r="E1740">
            <v>9255553</v>
          </cell>
        </row>
        <row r="1741">
          <cell r="A1741">
            <v>1980</v>
          </cell>
          <cell r="C1741" t="str">
            <v>MN</v>
          </cell>
          <cell r="E1741">
            <v>4085017</v>
          </cell>
        </row>
        <row r="1742">
          <cell r="A1742">
            <v>1980</v>
          </cell>
          <cell r="C1742" t="str">
            <v>MS</v>
          </cell>
          <cell r="E1742">
            <v>2525342</v>
          </cell>
        </row>
        <row r="1743">
          <cell r="A1743">
            <v>1980</v>
          </cell>
          <cell r="C1743" t="str">
            <v>MO</v>
          </cell>
          <cell r="E1743">
            <v>4921966</v>
          </cell>
        </row>
        <row r="1744">
          <cell r="A1744">
            <v>1980</v>
          </cell>
          <cell r="C1744" t="str">
            <v>MT</v>
          </cell>
          <cell r="E1744">
            <v>788752</v>
          </cell>
        </row>
        <row r="1745">
          <cell r="A1745">
            <v>1980</v>
          </cell>
          <cell r="C1745" t="str">
            <v>NE</v>
          </cell>
          <cell r="E1745">
            <v>1572296</v>
          </cell>
        </row>
        <row r="1746">
          <cell r="A1746">
            <v>1980</v>
          </cell>
          <cell r="C1746" t="str">
            <v>NV</v>
          </cell>
          <cell r="E1746">
            <v>810215</v>
          </cell>
        </row>
        <row r="1747">
          <cell r="A1747">
            <v>1980</v>
          </cell>
          <cell r="C1747" t="str">
            <v>NH</v>
          </cell>
          <cell r="E1747">
            <v>924250</v>
          </cell>
        </row>
        <row r="1748">
          <cell r="A1748">
            <v>1980</v>
          </cell>
          <cell r="C1748" t="str">
            <v>NJ</v>
          </cell>
          <cell r="E1748">
            <v>7376330</v>
          </cell>
        </row>
        <row r="1749">
          <cell r="A1749">
            <v>1980</v>
          </cell>
          <cell r="C1749" t="str">
            <v>NM</v>
          </cell>
          <cell r="E1749">
            <v>1309400</v>
          </cell>
        </row>
        <row r="1750">
          <cell r="A1750">
            <v>1980</v>
          </cell>
          <cell r="C1750" t="str">
            <v>NY</v>
          </cell>
          <cell r="E1750">
            <v>17566754</v>
          </cell>
        </row>
        <row r="1751">
          <cell r="A1751">
            <v>1980</v>
          </cell>
          <cell r="C1751" t="str">
            <v>NC</v>
          </cell>
          <cell r="E1751">
            <v>5898980</v>
          </cell>
        </row>
        <row r="1752">
          <cell r="A1752">
            <v>1980</v>
          </cell>
          <cell r="C1752" t="str">
            <v>ND</v>
          </cell>
          <cell r="E1752">
            <v>654380</v>
          </cell>
        </row>
        <row r="1753">
          <cell r="A1753">
            <v>1980</v>
          </cell>
          <cell r="C1753" t="str">
            <v>OH</v>
          </cell>
          <cell r="E1753">
            <v>10800650</v>
          </cell>
        </row>
        <row r="1754">
          <cell r="A1754">
            <v>1980</v>
          </cell>
          <cell r="C1754" t="str">
            <v>OK</v>
          </cell>
          <cell r="E1754">
            <v>3040758</v>
          </cell>
        </row>
        <row r="1755">
          <cell r="A1755">
            <v>1980</v>
          </cell>
          <cell r="C1755" t="str">
            <v>OR</v>
          </cell>
          <cell r="E1755">
            <v>2641218</v>
          </cell>
        </row>
        <row r="1756">
          <cell r="A1756">
            <v>1980</v>
          </cell>
          <cell r="C1756" t="str">
            <v>PA</v>
          </cell>
          <cell r="E1756">
            <v>11868305</v>
          </cell>
        </row>
        <row r="1757">
          <cell r="A1757">
            <v>1980</v>
          </cell>
          <cell r="C1757" t="str">
            <v>RI</v>
          </cell>
          <cell r="E1757">
            <v>948773</v>
          </cell>
        </row>
        <row r="1758">
          <cell r="A1758">
            <v>1980</v>
          </cell>
          <cell r="C1758" t="str">
            <v>SC</v>
          </cell>
          <cell r="E1758">
            <v>3134502</v>
          </cell>
        </row>
        <row r="1759">
          <cell r="A1759">
            <v>1980</v>
          </cell>
          <cell r="C1759" t="str">
            <v>SD</v>
          </cell>
          <cell r="E1759">
            <v>690851</v>
          </cell>
        </row>
        <row r="1760">
          <cell r="A1760">
            <v>1980</v>
          </cell>
          <cell r="C1760" t="str">
            <v>TN</v>
          </cell>
          <cell r="E1760">
            <v>4600252</v>
          </cell>
        </row>
        <row r="1761">
          <cell r="A1761">
            <v>1980</v>
          </cell>
          <cell r="C1761" t="str">
            <v>TX</v>
          </cell>
          <cell r="E1761">
            <v>14338208</v>
          </cell>
        </row>
        <row r="1762">
          <cell r="A1762">
            <v>1980</v>
          </cell>
          <cell r="C1762" t="str">
            <v>US</v>
          </cell>
          <cell r="E1762">
            <v>227224719</v>
          </cell>
        </row>
        <row r="1763">
          <cell r="A1763">
            <v>1980</v>
          </cell>
          <cell r="C1763" t="str">
            <v>UT</v>
          </cell>
          <cell r="E1763">
            <v>1472595</v>
          </cell>
        </row>
        <row r="1764">
          <cell r="A1764">
            <v>1980</v>
          </cell>
          <cell r="C1764" t="str">
            <v>VT</v>
          </cell>
          <cell r="E1764">
            <v>512524</v>
          </cell>
        </row>
        <row r="1765">
          <cell r="A1765">
            <v>1980</v>
          </cell>
          <cell r="C1765" t="str">
            <v>VA</v>
          </cell>
          <cell r="E1765">
            <v>5368334</v>
          </cell>
        </row>
        <row r="1766">
          <cell r="A1766">
            <v>1980</v>
          </cell>
          <cell r="C1766" t="str">
            <v>WA</v>
          </cell>
          <cell r="E1766">
            <v>4154678</v>
          </cell>
        </row>
        <row r="1767">
          <cell r="A1767">
            <v>1980</v>
          </cell>
          <cell r="C1767" t="str">
            <v>WV</v>
          </cell>
          <cell r="E1767">
            <v>1951349</v>
          </cell>
        </row>
        <row r="1768">
          <cell r="A1768">
            <v>1980</v>
          </cell>
          <cell r="C1768" t="str">
            <v>WI</v>
          </cell>
          <cell r="E1768">
            <v>4712045</v>
          </cell>
        </row>
        <row r="1769">
          <cell r="A1769">
            <v>1980</v>
          </cell>
          <cell r="C1769" t="str">
            <v>WY</v>
          </cell>
          <cell r="E1769">
            <v>474185</v>
          </cell>
        </row>
        <row r="1770">
          <cell r="A1770">
            <v>1979</v>
          </cell>
          <cell r="C1770" t="str">
            <v>AL</v>
          </cell>
          <cell r="E1770">
            <v>3869444</v>
          </cell>
        </row>
        <row r="1771">
          <cell r="A1771">
            <v>1979</v>
          </cell>
          <cell r="C1771" t="str">
            <v>AK</v>
          </cell>
          <cell r="E1771">
            <v>403544</v>
          </cell>
        </row>
        <row r="1772">
          <cell r="A1772">
            <v>1979</v>
          </cell>
          <cell r="C1772" t="str">
            <v>AZ</v>
          </cell>
          <cell r="E1772">
            <v>2638582</v>
          </cell>
        </row>
        <row r="1773">
          <cell r="A1773">
            <v>1979</v>
          </cell>
          <cell r="C1773" t="str">
            <v>AR</v>
          </cell>
          <cell r="E1773">
            <v>2269115</v>
          </cell>
        </row>
        <row r="1774">
          <cell r="A1774">
            <v>1979</v>
          </cell>
          <cell r="C1774" t="str">
            <v>CA</v>
          </cell>
          <cell r="E1774">
            <v>23255069</v>
          </cell>
        </row>
        <row r="1775">
          <cell r="A1775">
            <v>1979</v>
          </cell>
          <cell r="C1775" t="str">
            <v>CO</v>
          </cell>
          <cell r="E1775">
            <v>2849181</v>
          </cell>
        </row>
        <row r="1776">
          <cell r="A1776">
            <v>1979</v>
          </cell>
          <cell r="C1776" t="str">
            <v>CT</v>
          </cell>
          <cell r="E1776">
            <v>3099907</v>
          </cell>
        </row>
        <row r="1777">
          <cell r="A1777">
            <v>1979</v>
          </cell>
          <cell r="C1777" t="str">
            <v>DE</v>
          </cell>
          <cell r="E1777">
            <v>598830</v>
          </cell>
        </row>
        <row r="1778">
          <cell r="A1778">
            <v>1979</v>
          </cell>
          <cell r="C1778" t="str">
            <v>DC</v>
          </cell>
          <cell r="E1778">
            <v>655616</v>
          </cell>
        </row>
        <row r="1779">
          <cell r="A1779">
            <v>1979</v>
          </cell>
          <cell r="C1779" t="str">
            <v>FL</v>
          </cell>
          <cell r="E1779">
            <v>9470585</v>
          </cell>
        </row>
        <row r="1780">
          <cell r="A1780">
            <v>1979</v>
          </cell>
          <cell r="C1780" t="str">
            <v>GA</v>
          </cell>
          <cell r="E1780">
            <v>5391265</v>
          </cell>
        </row>
        <row r="1781">
          <cell r="A1781">
            <v>1979</v>
          </cell>
          <cell r="C1781" t="str">
            <v>HI</v>
          </cell>
          <cell r="E1781">
            <v>950050</v>
          </cell>
        </row>
        <row r="1782">
          <cell r="A1782">
            <v>1979</v>
          </cell>
          <cell r="C1782" t="str">
            <v>ID</v>
          </cell>
          <cell r="E1782">
            <v>932636</v>
          </cell>
        </row>
        <row r="1783">
          <cell r="A1783">
            <v>1979</v>
          </cell>
          <cell r="C1783" t="str">
            <v>IL</v>
          </cell>
          <cell r="E1783">
            <v>11422782</v>
          </cell>
        </row>
        <row r="1784">
          <cell r="A1784">
            <v>1979</v>
          </cell>
          <cell r="C1784" t="str">
            <v>IN</v>
          </cell>
          <cell r="E1784">
            <v>5474909</v>
          </cell>
        </row>
        <row r="1785">
          <cell r="A1785">
            <v>1979</v>
          </cell>
          <cell r="C1785" t="str">
            <v>IA</v>
          </cell>
          <cell r="E1785">
            <v>2916803</v>
          </cell>
        </row>
        <row r="1786">
          <cell r="A1786">
            <v>1979</v>
          </cell>
          <cell r="C1786" t="str">
            <v>KS</v>
          </cell>
          <cell r="E1786">
            <v>2347370</v>
          </cell>
        </row>
        <row r="1787">
          <cell r="A1787">
            <v>1979</v>
          </cell>
          <cell r="C1787" t="str">
            <v>KY</v>
          </cell>
          <cell r="E1787">
            <v>3643655</v>
          </cell>
        </row>
        <row r="1788">
          <cell r="A1788">
            <v>1979</v>
          </cell>
          <cell r="C1788" t="str">
            <v>LA</v>
          </cell>
          <cell r="E1788">
            <v>4139316</v>
          </cell>
        </row>
        <row r="1789">
          <cell r="A1789">
            <v>1979</v>
          </cell>
          <cell r="C1789" t="str">
            <v>ME</v>
          </cell>
          <cell r="E1789">
            <v>1124927</v>
          </cell>
        </row>
        <row r="1790">
          <cell r="A1790">
            <v>1979</v>
          </cell>
          <cell r="C1790" t="str">
            <v>MD</v>
          </cell>
          <cell r="E1790">
            <v>4223398</v>
          </cell>
        </row>
        <row r="1791">
          <cell r="A1791">
            <v>1979</v>
          </cell>
          <cell r="C1791" t="str">
            <v>MA</v>
          </cell>
          <cell r="E1791">
            <v>5746188</v>
          </cell>
        </row>
        <row r="1792">
          <cell r="A1792">
            <v>1979</v>
          </cell>
          <cell r="C1792" t="str">
            <v>MI</v>
          </cell>
          <cell r="E1792">
            <v>9248814</v>
          </cell>
        </row>
        <row r="1793">
          <cell r="A1793">
            <v>1979</v>
          </cell>
          <cell r="C1793" t="str">
            <v>MN</v>
          </cell>
          <cell r="E1793">
            <v>4038150</v>
          </cell>
        </row>
        <row r="1794">
          <cell r="A1794">
            <v>1979</v>
          </cell>
          <cell r="C1794" t="str">
            <v>MS</v>
          </cell>
          <cell r="E1794">
            <v>2507967</v>
          </cell>
        </row>
        <row r="1795">
          <cell r="A1795">
            <v>1979</v>
          </cell>
          <cell r="C1795" t="str">
            <v>MO</v>
          </cell>
          <cell r="E1795">
            <v>4889327</v>
          </cell>
        </row>
        <row r="1796">
          <cell r="A1796">
            <v>1979</v>
          </cell>
          <cell r="C1796" t="str">
            <v>MT</v>
          </cell>
          <cell r="E1796">
            <v>789167</v>
          </cell>
        </row>
        <row r="1797">
          <cell r="A1797">
            <v>1979</v>
          </cell>
          <cell r="C1797" t="str">
            <v>NE</v>
          </cell>
          <cell r="E1797">
            <v>1564356</v>
          </cell>
        </row>
        <row r="1798">
          <cell r="A1798">
            <v>1979</v>
          </cell>
          <cell r="C1798" t="str">
            <v>NV</v>
          </cell>
          <cell r="E1798">
            <v>765121</v>
          </cell>
        </row>
        <row r="1799">
          <cell r="A1799">
            <v>1979</v>
          </cell>
          <cell r="C1799" t="str">
            <v>NH</v>
          </cell>
          <cell r="E1799">
            <v>911893</v>
          </cell>
        </row>
        <row r="1800">
          <cell r="A1800">
            <v>1979</v>
          </cell>
          <cell r="C1800" t="str">
            <v>NJ</v>
          </cell>
          <cell r="E1800">
            <v>7373048</v>
          </cell>
        </row>
        <row r="1801">
          <cell r="A1801">
            <v>1979</v>
          </cell>
          <cell r="C1801" t="str">
            <v>NM</v>
          </cell>
          <cell r="E1801">
            <v>1280539</v>
          </cell>
        </row>
        <row r="1802">
          <cell r="A1802">
            <v>1979</v>
          </cell>
          <cell r="C1802" t="str">
            <v>NY</v>
          </cell>
          <cell r="E1802">
            <v>17633646</v>
          </cell>
        </row>
        <row r="1803">
          <cell r="A1803">
            <v>1979</v>
          </cell>
          <cell r="C1803" t="str">
            <v>NC</v>
          </cell>
          <cell r="E1803">
            <v>5801563</v>
          </cell>
        </row>
        <row r="1804">
          <cell r="A1804">
            <v>1979</v>
          </cell>
          <cell r="C1804" t="str">
            <v>ND</v>
          </cell>
          <cell r="E1804">
            <v>652152</v>
          </cell>
        </row>
        <row r="1805">
          <cell r="A1805">
            <v>1979</v>
          </cell>
          <cell r="C1805" t="str">
            <v>OH</v>
          </cell>
          <cell r="E1805">
            <v>10798562</v>
          </cell>
        </row>
        <row r="1806">
          <cell r="A1806">
            <v>1979</v>
          </cell>
          <cell r="C1806" t="str">
            <v>OK</v>
          </cell>
          <cell r="E1806">
            <v>2970080</v>
          </cell>
        </row>
        <row r="1807">
          <cell r="A1807">
            <v>1979</v>
          </cell>
          <cell r="C1807" t="str">
            <v>OR</v>
          </cell>
          <cell r="E1807">
            <v>2578312</v>
          </cell>
        </row>
        <row r="1808">
          <cell r="A1808">
            <v>1979</v>
          </cell>
          <cell r="C1808" t="str">
            <v>PA</v>
          </cell>
          <cell r="E1808">
            <v>11873563</v>
          </cell>
        </row>
        <row r="1809">
          <cell r="A1809">
            <v>1979</v>
          </cell>
          <cell r="C1809" t="str">
            <v>RI</v>
          </cell>
          <cell r="E1809">
            <v>956643</v>
          </cell>
        </row>
        <row r="1810">
          <cell r="A1810">
            <v>1979</v>
          </cell>
          <cell r="C1810" t="str">
            <v>SC</v>
          </cell>
          <cell r="E1810">
            <v>3086885</v>
          </cell>
        </row>
        <row r="1811">
          <cell r="A1811">
            <v>1979</v>
          </cell>
          <cell r="C1811" t="str">
            <v>SD</v>
          </cell>
          <cell r="E1811">
            <v>689018</v>
          </cell>
        </row>
        <row r="1812">
          <cell r="A1812">
            <v>1979</v>
          </cell>
          <cell r="C1812" t="str">
            <v>TN</v>
          </cell>
          <cell r="E1812">
            <v>4533297</v>
          </cell>
        </row>
        <row r="1813">
          <cell r="A1813">
            <v>1979</v>
          </cell>
          <cell r="C1813" t="str">
            <v>TX</v>
          </cell>
          <cell r="E1813">
            <v>13887312</v>
          </cell>
        </row>
        <row r="1814">
          <cell r="A1814">
            <v>1979</v>
          </cell>
          <cell r="C1814" t="str">
            <v>US</v>
          </cell>
          <cell r="E1814">
            <v>224568579</v>
          </cell>
        </row>
        <row r="1815">
          <cell r="A1815">
            <v>1979</v>
          </cell>
          <cell r="C1815" t="str">
            <v>UT</v>
          </cell>
          <cell r="E1815">
            <v>1416094</v>
          </cell>
        </row>
        <row r="1816">
          <cell r="A1816">
            <v>1979</v>
          </cell>
          <cell r="C1816" t="str">
            <v>VT</v>
          </cell>
          <cell r="E1816">
            <v>505711</v>
          </cell>
        </row>
        <row r="1817">
          <cell r="A1817">
            <v>1979</v>
          </cell>
          <cell r="C1817" t="str">
            <v>VA</v>
          </cell>
          <cell r="E1817">
            <v>5324533</v>
          </cell>
        </row>
        <row r="1818">
          <cell r="A1818">
            <v>1979</v>
          </cell>
          <cell r="C1818" t="str">
            <v>WA</v>
          </cell>
          <cell r="E1818">
            <v>4012831</v>
          </cell>
        </row>
        <row r="1819">
          <cell r="A1819">
            <v>1979</v>
          </cell>
          <cell r="C1819" t="str">
            <v>WV</v>
          </cell>
          <cell r="E1819">
            <v>1939062</v>
          </cell>
        </row>
        <row r="1820">
          <cell r="A1820">
            <v>1979</v>
          </cell>
          <cell r="C1820" t="str">
            <v>WI</v>
          </cell>
          <cell r="E1820">
            <v>4665911</v>
          </cell>
        </row>
        <row r="1821">
          <cell r="A1821">
            <v>1979</v>
          </cell>
          <cell r="C1821" t="str">
            <v>WY</v>
          </cell>
          <cell r="E1821">
            <v>451850</v>
          </cell>
        </row>
        <row r="1822">
          <cell r="A1822">
            <v>1978</v>
          </cell>
          <cell r="C1822" t="str">
            <v>AL</v>
          </cell>
          <cell r="E1822">
            <v>3834120</v>
          </cell>
        </row>
        <row r="1823">
          <cell r="A1823">
            <v>1978</v>
          </cell>
          <cell r="C1823" t="str">
            <v>AK</v>
          </cell>
          <cell r="E1823">
            <v>402191</v>
          </cell>
        </row>
        <row r="1824">
          <cell r="A1824">
            <v>1978</v>
          </cell>
          <cell r="C1824" t="str">
            <v>AZ</v>
          </cell>
          <cell r="E1824">
            <v>2517852</v>
          </cell>
        </row>
        <row r="1825">
          <cell r="A1825">
            <v>1978</v>
          </cell>
          <cell r="C1825" t="str">
            <v>AR</v>
          </cell>
          <cell r="E1825">
            <v>2241019</v>
          </cell>
        </row>
        <row r="1826">
          <cell r="A1826">
            <v>1978</v>
          </cell>
          <cell r="C1826" t="str">
            <v>CA</v>
          </cell>
          <cell r="E1826">
            <v>22838960</v>
          </cell>
        </row>
        <row r="1827">
          <cell r="A1827">
            <v>1978</v>
          </cell>
          <cell r="C1827" t="str">
            <v>CO</v>
          </cell>
          <cell r="E1827">
            <v>2766725</v>
          </cell>
        </row>
        <row r="1828">
          <cell r="A1828">
            <v>1978</v>
          </cell>
          <cell r="C1828" t="str">
            <v>CT</v>
          </cell>
          <cell r="E1828">
            <v>3094839</v>
          </cell>
        </row>
        <row r="1829">
          <cell r="A1829">
            <v>1978</v>
          </cell>
          <cell r="C1829" t="str">
            <v>DE</v>
          </cell>
          <cell r="E1829">
            <v>598188</v>
          </cell>
        </row>
        <row r="1830">
          <cell r="A1830">
            <v>1978</v>
          </cell>
          <cell r="C1830" t="str">
            <v>DC</v>
          </cell>
          <cell r="E1830">
            <v>670046</v>
          </cell>
        </row>
        <row r="1831">
          <cell r="A1831">
            <v>1978</v>
          </cell>
          <cell r="C1831" t="str">
            <v>FL</v>
          </cell>
          <cell r="E1831">
            <v>9131554</v>
          </cell>
        </row>
        <row r="1832">
          <cell r="A1832">
            <v>1978</v>
          </cell>
          <cell r="C1832" t="str">
            <v>GA</v>
          </cell>
          <cell r="E1832">
            <v>5286148</v>
          </cell>
        </row>
        <row r="1833">
          <cell r="A1833">
            <v>1978</v>
          </cell>
          <cell r="C1833" t="str">
            <v>HI</v>
          </cell>
          <cell r="E1833">
            <v>928816</v>
          </cell>
        </row>
        <row r="1834">
          <cell r="A1834">
            <v>1978</v>
          </cell>
          <cell r="C1834" t="str">
            <v>ID</v>
          </cell>
          <cell r="E1834">
            <v>910962</v>
          </cell>
        </row>
        <row r="1835">
          <cell r="A1835">
            <v>1978</v>
          </cell>
          <cell r="C1835" t="str">
            <v>IL</v>
          </cell>
          <cell r="E1835">
            <v>11434421</v>
          </cell>
        </row>
        <row r="1836">
          <cell r="A1836">
            <v>1978</v>
          </cell>
          <cell r="C1836" t="str">
            <v>IN</v>
          </cell>
          <cell r="E1836">
            <v>5446403</v>
          </cell>
        </row>
        <row r="1837">
          <cell r="A1837">
            <v>1978</v>
          </cell>
          <cell r="C1837" t="str">
            <v>IA</v>
          </cell>
          <cell r="E1837">
            <v>2919008</v>
          </cell>
        </row>
        <row r="1838">
          <cell r="A1838">
            <v>1978</v>
          </cell>
          <cell r="C1838" t="str">
            <v>KS</v>
          </cell>
          <cell r="E1838">
            <v>2332815</v>
          </cell>
        </row>
        <row r="1839">
          <cell r="A1839">
            <v>1978</v>
          </cell>
          <cell r="C1839" t="str">
            <v>KY</v>
          </cell>
          <cell r="E1839">
            <v>3611382</v>
          </cell>
        </row>
        <row r="1840">
          <cell r="A1840">
            <v>1978</v>
          </cell>
          <cell r="C1840" t="str">
            <v>LA</v>
          </cell>
          <cell r="E1840">
            <v>4073288</v>
          </cell>
        </row>
        <row r="1841">
          <cell r="A1841">
            <v>1978</v>
          </cell>
          <cell r="C1841" t="str">
            <v>ME</v>
          </cell>
          <cell r="E1841">
            <v>1115457</v>
          </cell>
        </row>
        <row r="1842">
          <cell r="A1842">
            <v>1978</v>
          </cell>
          <cell r="C1842" t="str">
            <v>MD</v>
          </cell>
          <cell r="E1842">
            <v>4211641</v>
          </cell>
        </row>
        <row r="1843">
          <cell r="A1843">
            <v>1978</v>
          </cell>
          <cell r="C1843" t="str">
            <v>MA</v>
          </cell>
          <cell r="E1843">
            <v>5742923</v>
          </cell>
        </row>
        <row r="1844">
          <cell r="A1844">
            <v>1978</v>
          </cell>
          <cell r="C1844" t="str">
            <v>MI</v>
          </cell>
          <cell r="E1844">
            <v>9201953</v>
          </cell>
        </row>
        <row r="1845">
          <cell r="A1845">
            <v>1978</v>
          </cell>
          <cell r="C1845" t="str">
            <v>MN</v>
          </cell>
          <cell r="E1845">
            <v>4004676</v>
          </cell>
        </row>
        <row r="1846">
          <cell r="A1846">
            <v>1978</v>
          </cell>
          <cell r="C1846" t="str">
            <v>MS</v>
          </cell>
          <cell r="E1846">
            <v>2488033</v>
          </cell>
        </row>
        <row r="1847">
          <cell r="A1847">
            <v>1978</v>
          </cell>
          <cell r="C1847" t="str">
            <v>MO</v>
          </cell>
          <cell r="E1847">
            <v>4871171</v>
          </cell>
        </row>
        <row r="1848">
          <cell r="A1848">
            <v>1978</v>
          </cell>
          <cell r="C1848" t="str">
            <v>MT</v>
          </cell>
          <cell r="E1848">
            <v>784043</v>
          </cell>
        </row>
        <row r="1849">
          <cell r="A1849">
            <v>1978</v>
          </cell>
          <cell r="C1849" t="str">
            <v>NE</v>
          </cell>
          <cell r="E1849">
            <v>1560826</v>
          </cell>
        </row>
        <row r="1850">
          <cell r="A1850">
            <v>1978</v>
          </cell>
          <cell r="C1850" t="str">
            <v>NV</v>
          </cell>
          <cell r="E1850">
            <v>719345</v>
          </cell>
        </row>
        <row r="1851">
          <cell r="A1851">
            <v>1978</v>
          </cell>
          <cell r="C1851" t="str">
            <v>NH</v>
          </cell>
          <cell r="E1851">
            <v>893974</v>
          </cell>
        </row>
        <row r="1852">
          <cell r="A1852">
            <v>1978</v>
          </cell>
          <cell r="C1852" t="str">
            <v>NJ</v>
          </cell>
          <cell r="E1852">
            <v>7356414</v>
          </cell>
        </row>
        <row r="1853">
          <cell r="A1853">
            <v>1978</v>
          </cell>
          <cell r="C1853" t="str">
            <v>NM</v>
          </cell>
          <cell r="E1853">
            <v>1251848</v>
          </cell>
        </row>
        <row r="1854">
          <cell r="A1854">
            <v>1978</v>
          </cell>
          <cell r="C1854" t="str">
            <v>NY</v>
          </cell>
          <cell r="E1854">
            <v>17720421</v>
          </cell>
        </row>
        <row r="1855">
          <cell r="A1855">
            <v>1978</v>
          </cell>
          <cell r="C1855" t="str">
            <v>NC</v>
          </cell>
          <cell r="E1855">
            <v>5740286</v>
          </cell>
        </row>
        <row r="1856">
          <cell r="A1856">
            <v>1978</v>
          </cell>
          <cell r="C1856" t="str">
            <v>ND</v>
          </cell>
          <cell r="E1856">
            <v>650648</v>
          </cell>
        </row>
        <row r="1857">
          <cell r="A1857">
            <v>1978</v>
          </cell>
          <cell r="C1857" t="str">
            <v>OH</v>
          </cell>
          <cell r="E1857">
            <v>10795431</v>
          </cell>
        </row>
        <row r="1858">
          <cell r="A1858">
            <v>1978</v>
          </cell>
          <cell r="C1858" t="str">
            <v>OK</v>
          </cell>
          <cell r="E1858">
            <v>2913056</v>
          </cell>
        </row>
        <row r="1859">
          <cell r="A1859">
            <v>1978</v>
          </cell>
          <cell r="C1859" t="str">
            <v>OR</v>
          </cell>
          <cell r="E1859">
            <v>2509609</v>
          </cell>
        </row>
        <row r="1860">
          <cell r="A1860">
            <v>1978</v>
          </cell>
          <cell r="C1860" t="str">
            <v>PA</v>
          </cell>
          <cell r="E1860">
            <v>11864774</v>
          </cell>
        </row>
        <row r="1861">
          <cell r="A1861">
            <v>1978</v>
          </cell>
          <cell r="C1861" t="str">
            <v>RI</v>
          </cell>
          <cell r="E1861">
            <v>957237</v>
          </cell>
        </row>
        <row r="1862">
          <cell r="A1862">
            <v>1978</v>
          </cell>
          <cell r="C1862" t="str">
            <v>SC</v>
          </cell>
          <cell r="E1862">
            <v>3041068</v>
          </cell>
        </row>
        <row r="1863">
          <cell r="A1863">
            <v>1978</v>
          </cell>
          <cell r="C1863" t="str">
            <v>SD</v>
          </cell>
          <cell r="E1863">
            <v>689293</v>
          </cell>
        </row>
        <row r="1864">
          <cell r="A1864">
            <v>1978</v>
          </cell>
          <cell r="C1864" t="str">
            <v>TN</v>
          </cell>
          <cell r="E1864">
            <v>4461639</v>
          </cell>
        </row>
        <row r="1865">
          <cell r="A1865">
            <v>1978</v>
          </cell>
          <cell r="C1865" t="str">
            <v>TX</v>
          </cell>
          <cell r="E1865">
            <v>13497726</v>
          </cell>
        </row>
        <row r="1866">
          <cell r="A1866">
            <v>1978</v>
          </cell>
          <cell r="C1866" t="str">
            <v>US</v>
          </cell>
          <cell r="E1866">
            <v>222098244</v>
          </cell>
        </row>
        <row r="1867">
          <cell r="A1867">
            <v>1978</v>
          </cell>
          <cell r="C1867" t="str">
            <v>UT</v>
          </cell>
          <cell r="E1867">
            <v>1364235</v>
          </cell>
        </row>
        <row r="1868">
          <cell r="A1868">
            <v>1978</v>
          </cell>
          <cell r="C1868" t="str">
            <v>VT</v>
          </cell>
          <cell r="E1868">
            <v>498284</v>
          </cell>
        </row>
        <row r="1869">
          <cell r="A1869">
            <v>1978</v>
          </cell>
          <cell r="C1869" t="str">
            <v>VA</v>
          </cell>
          <cell r="E1869">
            <v>5284122</v>
          </cell>
        </row>
        <row r="1870">
          <cell r="A1870">
            <v>1978</v>
          </cell>
          <cell r="C1870" t="str">
            <v>WA</v>
          </cell>
          <cell r="E1870">
            <v>3886191</v>
          </cell>
        </row>
        <row r="1871">
          <cell r="A1871">
            <v>1978</v>
          </cell>
          <cell r="C1871" t="str">
            <v>WV</v>
          </cell>
          <cell r="E1871">
            <v>1920342</v>
          </cell>
        </row>
        <row r="1872">
          <cell r="A1872">
            <v>1978</v>
          </cell>
          <cell r="C1872" t="str">
            <v>WI</v>
          </cell>
          <cell r="E1872">
            <v>4631944</v>
          </cell>
        </row>
        <row r="1873">
          <cell r="A1873">
            <v>1978</v>
          </cell>
          <cell r="C1873" t="str">
            <v>WY</v>
          </cell>
          <cell r="E1873">
            <v>430897</v>
          </cell>
        </row>
        <row r="1874">
          <cell r="A1874">
            <v>1977</v>
          </cell>
          <cell r="C1874" t="str">
            <v>AL</v>
          </cell>
          <cell r="E1874">
            <v>3782736</v>
          </cell>
        </row>
        <row r="1875">
          <cell r="A1875">
            <v>1977</v>
          </cell>
          <cell r="C1875" t="str">
            <v>AK</v>
          </cell>
          <cell r="E1875">
            <v>397363</v>
          </cell>
        </row>
        <row r="1876">
          <cell r="A1876">
            <v>1977</v>
          </cell>
          <cell r="C1876" t="str">
            <v>AZ</v>
          </cell>
          <cell r="E1876">
            <v>2427310</v>
          </cell>
        </row>
        <row r="1877">
          <cell r="A1877">
            <v>1977</v>
          </cell>
          <cell r="C1877" t="str">
            <v>AR</v>
          </cell>
          <cell r="E1877">
            <v>2207228</v>
          </cell>
        </row>
        <row r="1878">
          <cell r="A1878">
            <v>1977</v>
          </cell>
          <cell r="C1878" t="str">
            <v>CA</v>
          </cell>
          <cell r="E1878">
            <v>22350247</v>
          </cell>
        </row>
        <row r="1879">
          <cell r="A1879">
            <v>1977</v>
          </cell>
          <cell r="C1879" t="str">
            <v>CO</v>
          </cell>
          <cell r="E1879">
            <v>2696007</v>
          </cell>
        </row>
        <row r="1880">
          <cell r="A1880">
            <v>1977</v>
          </cell>
          <cell r="C1880" t="str">
            <v>CT</v>
          </cell>
          <cell r="E1880">
            <v>3088729</v>
          </cell>
        </row>
        <row r="1881">
          <cell r="A1881">
            <v>1977</v>
          </cell>
          <cell r="C1881" t="str">
            <v>DE</v>
          </cell>
          <cell r="E1881">
            <v>594821</v>
          </cell>
        </row>
        <row r="1882">
          <cell r="A1882">
            <v>1977</v>
          </cell>
          <cell r="C1882" t="str">
            <v>DC</v>
          </cell>
          <cell r="E1882">
            <v>681768</v>
          </cell>
        </row>
        <row r="1883">
          <cell r="A1883">
            <v>1977</v>
          </cell>
          <cell r="C1883" t="str">
            <v>FL</v>
          </cell>
          <cell r="E1883">
            <v>8888958</v>
          </cell>
        </row>
        <row r="1884">
          <cell r="A1884">
            <v>1977</v>
          </cell>
          <cell r="C1884" t="str">
            <v>GA</v>
          </cell>
          <cell r="E1884">
            <v>5211771</v>
          </cell>
        </row>
        <row r="1885">
          <cell r="A1885">
            <v>1977</v>
          </cell>
          <cell r="C1885" t="str">
            <v>HI</v>
          </cell>
          <cell r="E1885">
            <v>915749</v>
          </cell>
        </row>
        <row r="1886">
          <cell r="A1886">
            <v>1977</v>
          </cell>
          <cell r="C1886" t="str">
            <v>ID</v>
          </cell>
          <cell r="E1886">
            <v>883446</v>
          </cell>
        </row>
        <row r="1887">
          <cell r="A1887">
            <v>1977</v>
          </cell>
          <cell r="C1887" t="str">
            <v>IL</v>
          </cell>
          <cell r="E1887">
            <v>11406312</v>
          </cell>
        </row>
        <row r="1888">
          <cell r="A1888">
            <v>1977</v>
          </cell>
          <cell r="C1888" t="str">
            <v>IN</v>
          </cell>
          <cell r="E1888">
            <v>5405075</v>
          </cell>
        </row>
        <row r="1889">
          <cell r="A1889">
            <v>1977</v>
          </cell>
          <cell r="C1889" t="str">
            <v>IA</v>
          </cell>
          <cell r="E1889">
            <v>2914308</v>
          </cell>
        </row>
        <row r="1890">
          <cell r="A1890">
            <v>1977</v>
          </cell>
          <cell r="C1890" t="str">
            <v>KS</v>
          </cell>
          <cell r="E1890">
            <v>2317836</v>
          </cell>
        </row>
        <row r="1891">
          <cell r="A1891">
            <v>1977</v>
          </cell>
          <cell r="C1891" t="str">
            <v>KY</v>
          </cell>
          <cell r="E1891">
            <v>3575001</v>
          </cell>
        </row>
        <row r="1892">
          <cell r="A1892">
            <v>1977</v>
          </cell>
          <cell r="C1892" t="str">
            <v>LA</v>
          </cell>
          <cell r="E1892">
            <v>4015582</v>
          </cell>
        </row>
        <row r="1893">
          <cell r="A1893">
            <v>1977</v>
          </cell>
          <cell r="C1893" t="str">
            <v>ME</v>
          </cell>
          <cell r="E1893">
            <v>1105369</v>
          </cell>
        </row>
        <row r="1894">
          <cell r="A1894">
            <v>1977</v>
          </cell>
          <cell r="C1894" t="str">
            <v>MD</v>
          </cell>
          <cell r="E1894">
            <v>4194639</v>
          </cell>
        </row>
        <row r="1895">
          <cell r="A1895">
            <v>1977</v>
          </cell>
          <cell r="C1895" t="str">
            <v>MA</v>
          </cell>
          <cell r="E1895">
            <v>5744097</v>
          </cell>
        </row>
        <row r="1896">
          <cell r="A1896">
            <v>1977</v>
          </cell>
          <cell r="C1896" t="str">
            <v>MI</v>
          </cell>
          <cell r="E1896">
            <v>9157247</v>
          </cell>
        </row>
        <row r="1897">
          <cell r="A1897">
            <v>1977</v>
          </cell>
          <cell r="C1897" t="str">
            <v>MN</v>
          </cell>
          <cell r="E1897">
            <v>3979844</v>
          </cell>
        </row>
        <row r="1898">
          <cell r="A1898">
            <v>1977</v>
          </cell>
          <cell r="C1898" t="str">
            <v>MS</v>
          </cell>
          <cell r="E1898">
            <v>2459810</v>
          </cell>
        </row>
        <row r="1899">
          <cell r="A1899">
            <v>1977</v>
          </cell>
          <cell r="C1899" t="str">
            <v>MO</v>
          </cell>
          <cell r="E1899">
            <v>4845042</v>
          </cell>
        </row>
        <row r="1900">
          <cell r="A1900">
            <v>1977</v>
          </cell>
          <cell r="C1900" t="str">
            <v>MT</v>
          </cell>
          <cell r="E1900">
            <v>771354</v>
          </cell>
        </row>
        <row r="1901">
          <cell r="A1901">
            <v>1977</v>
          </cell>
          <cell r="C1901" t="str">
            <v>NE</v>
          </cell>
          <cell r="E1901">
            <v>1554466</v>
          </cell>
        </row>
        <row r="1902">
          <cell r="A1902">
            <v>1977</v>
          </cell>
          <cell r="C1902" t="str">
            <v>NV</v>
          </cell>
          <cell r="E1902">
            <v>678134</v>
          </cell>
        </row>
        <row r="1903">
          <cell r="A1903">
            <v>1977</v>
          </cell>
          <cell r="C1903" t="str">
            <v>NH</v>
          </cell>
          <cell r="E1903">
            <v>871860</v>
          </cell>
        </row>
        <row r="1904">
          <cell r="A1904">
            <v>1977</v>
          </cell>
          <cell r="C1904" t="str">
            <v>NJ</v>
          </cell>
          <cell r="E1904">
            <v>7342027</v>
          </cell>
        </row>
        <row r="1905">
          <cell r="A1905">
            <v>1977</v>
          </cell>
          <cell r="C1905" t="str">
            <v>NM</v>
          </cell>
          <cell r="E1905">
            <v>1225245</v>
          </cell>
        </row>
        <row r="1906">
          <cell r="A1906">
            <v>1977</v>
          </cell>
          <cell r="C1906" t="str">
            <v>NY</v>
          </cell>
          <cell r="E1906">
            <v>17851507</v>
          </cell>
        </row>
        <row r="1907">
          <cell r="A1907">
            <v>1977</v>
          </cell>
          <cell r="C1907" t="str">
            <v>NC</v>
          </cell>
          <cell r="E1907">
            <v>5668494</v>
          </cell>
        </row>
        <row r="1908">
          <cell r="A1908">
            <v>1977</v>
          </cell>
          <cell r="C1908" t="str">
            <v>ND</v>
          </cell>
          <cell r="E1908">
            <v>649168</v>
          </cell>
        </row>
        <row r="1909">
          <cell r="A1909">
            <v>1977</v>
          </cell>
          <cell r="C1909" t="str">
            <v>OH</v>
          </cell>
          <cell r="E1909">
            <v>10771232</v>
          </cell>
        </row>
        <row r="1910">
          <cell r="A1910">
            <v>1977</v>
          </cell>
          <cell r="C1910" t="str">
            <v>OK</v>
          </cell>
          <cell r="E1910">
            <v>2865935</v>
          </cell>
        </row>
        <row r="1911">
          <cell r="A1911">
            <v>1977</v>
          </cell>
          <cell r="C1911" t="str">
            <v>OR</v>
          </cell>
          <cell r="E1911">
            <v>2439355</v>
          </cell>
        </row>
        <row r="1912">
          <cell r="A1912">
            <v>1977</v>
          </cell>
          <cell r="C1912" t="str">
            <v>PA</v>
          </cell>
          <cell r="E1912">
            <v>11881857</v>
          </cell>
        </row>
        <row r="1913">
          <cell r="A1913">
            <v>1977</v>
          </cell>
          <cell r="C1913" t="str">
            <v>RI</v>
          </cell>
          <cell r="E1913">
            <v>955128</v>
          </cell>
        </row>
        <row r="1914">
          <cell r="A1914">
            <v>1977</v>
          </cell>
          <cell r="C1914" t="str">
            <v>SC</v>
          </cell>
          <cell r="E1914">
            <v>2988979</v>
          </cell>
        </row>
        <row r="1915">
          <cell r="A1915">
            <v>1977</v>
          </cell>
          <cell r="C1915" t="str">
            <v>SD</v>
          </cell>
          <cell r="E1915">
            <v>688992</v>
          </cell>
        </row>
        <row r="1916">
          <cell r="A1916">
            <v>1977</v>
          </cell>
          <cell r="C1916" t="str">
            <v>TN</v>
          </cell>
          <cell r="E1916">
            <v>4401939</v>
          </cell>
        </row>
        <row r="1917">
          <cell r="A1917">
            <v>1977</v>
          </cell>
          <cell r="C1917" t="str">
            <v>TX</v>
          </cell>
          <cell r="E1917">
            <v>13191790</v>
          </cell>
        </row>
        <row r="1918">
          <cell r="A1918">
            <v>1977</v>
          </cell>
          <cell r="C1918" t="str">
            <v>US</v>
          </cell>
          <cell r="E1918">
            <v>219760875</v>
          </cell>
        </row>
        <row r="1919">
          <cell r="A1919">
            <v>1977</v>
          </cell>
          <cell r="C1919" t="str">
            <v>UT</v>
          </cell>
          <cell r="E1919">
            <v>1316421</v>
          </cell>
        </row>
        <row r="1920">
          <cell r="A1920">
            <v>1977</v>
          </cell>
          <cell r="C1920" t="str">
            <v>VT</v>
          </cell>
          <cell r="E1920">
            <v>492174</v>
          </cell>
        </row>
        <row r="1921">
          <cell r="A1921">
            <v>1977</v>
          </cell>
          <cell r="C1921" t="str">
            <v>VA</v>
          </cell>
          <cell r="E1921">
            <v>5205706</v>
          </cell>
        </row>
        <row r="1922">
          <cell r="A1922">
            <v>1977</v>
          </cell>
          <cell r="C1922" t="str">
            <v>WA</v>
          </cell>
          <cell r="E1922">
            <v>3772360</v>
          </cell>
        </row>
        <row r="1923">
          <cell r="A1923">
            <v>1977</v>
          </cell>
          <cell r="C1923" t="str">
            <v>WV</v>
          </cell>
          <cell r="E1923">
            <v>1905628</v>
          </cell>
        </row>
        <row r="1924">
          <cell r="A1924">
            <v>1977</v>
          </cell>
          <cell r="C1924" t="str">
            <v>WI</v>
          </cell>
          <cell r="E1924">
            <v>4613299</v>
          </cell>
        </row>
        <row r="1925">
          <cell r="A1925">
            <v>1977</v>
          </cell>
          <cell r="C1925" t="str">
            <v>WY</v>
          </cell>
          <cell r="E1925">
            <v>411530</v>
          </cell>
        </row>
        <row r="1926">
          <cell r="A1926">
            <v>1976</v>
          </cell>
          <cell r="C1926" t="str">
            <v>AL</v>
          </cell>
          <cell r="E1926">
            <v>3737204</v>
          </cell>
        </row>
        <row r="1927">
          <cell r="A1927">
            <v>1976</v>
          </cell>
          <cell r="C1927" t="str">
            <v>AK</v>
          </cell>
          <cell r="E1927">
            <v>393115</v>
          </cell>
        </row>
        <row r="1928">
          <cell r="A1928">
            <v>1976</v>
          </cell>
          <cell r="C1928" t="str">
            <v>AZ</v>
          </cell>
          <cell r="E1928">
            <v>2347976</v>
          </cell>
        </row>
        <row r="1929">
          <cell r="A1929">
            <v>1976</v>
          </cell>
          <cell r="C1929" t="str">
            <v>AR</v>
          </cell>
          <cell r="E1929">
            <v>2168688</v>
          </cell>
        </row>
        <row r="1930">
          <cell r="A1930">
            <v>1976</v>
          </cell>
          <cell r="C1930" t="str">
            <v>CA</v>
          </cell>
          <cell r="E1930">
            <v>21934505</v>
          </cell>
        </row>
        <row r="1931">
          <cell r="A1931">
            <v>1976</v>
          </cell>
          <cell r="C1931" t="str">
            <v>CO</v>
          </cell>
          <cell r="E1931">
            <v>2632244</v>
          </cell>
        </row>
        <row r="1932">
          <cell r="A1932">
            <v>1976</v>
          </cell>
          <cell r="C1932" t="str">
            <v>CT</v>
          </cell>
          <cell r="E1932">
            <v>3085984</v>
          </cell>
        </row>
        <row r="1933">
          <cell r="A1933">
            <v>1976</v>
          </cell>
          <cell r="C1933" t="str">
            <v>DE</v>
          </cell>
          <cell r="E1933">
            <v>592755</v>
          </cell>
        </row>
        <row r="1934">
          <cell r="A1934">
            <v>1976</v>
          </cell>
          <cell r="C1934" t="str">
            <v>DC</v>
          </cell>
          <cell r="E1934">
            <v>696305</v>
          </cell>
        </row>
        <row r="1935">
          <cell r="A1935">
            <v>1976</v>
          </cell>
          <cell r="C1935" t="str">
            <v>FL</v>
          </cell>
          <cell r="E1935">
            <v>8695356</v>
          </cell>
        </row>
        <row r="1936">
          <cell r="A1936">
            <v>1976</v>
          </cell>
          <cell r="C1936" t="str">
            <v>GA</v>
          </cell>
          <cell r="E1936">
            <v>5126155</v>
          </cell>
        </row>
        <row r="1937">
          <cell r="A1937">
            <v>1976</v>
          </cell>
          <cell r="C1937" t="str">
            <v>HI</v>
          </cell>
          <cell r="E1937">
            <v>892335</v>
          </cell>
        </row>
        <row r="1938">
          <cell r="A1938">
            <v>1976</v>
          </cell>
          <cell r="C1938" t="str">
            <v>ID</v>
          </cell>
          <cell r="E1938">
            <v>856979</v>
          </cell>
        </row>
        <row r="1939">
          <cell r="A1939">
            <v>1976</v>
          </cell>
          <cell r="C1939" t="str">
            <v>IL</v>
          </cell>
          <cell r="E1939">
            <v>11360274</v>
          </cell>
        </row>
        <row r="1940">
          <cell r="A1940">
            <v>1976</v>
          </cell>
          <cell r="C1940" t="str">
            <v>IN</v>
          </cell>
          <cell r="E1940">
            <v>5371552</v>
          </cell>
        </row>
        <row r="1941">
          <cell r="A1941">
            <v>1976</v>
          </cell>
          <cell r="C1941" t="str">
            <v>IA</v>
          </cell>
          <cell r="E1941">
            <v>2903770</v>
          </cell>
        </row>
        <row r="1942">
          <cell r="A1942">
            <v>1976</v>
          </cell>
          <cell r="C1942" t="str">
            <v>KS</v>
          </cell>
          <cell r="E1942">
            <v>2298645</v>
          </cell>
        </row>
        <row r="1943">
          <cell r="A1943">
            <v>1976</v>
          </cell>
          <cell r="C1943" t="str">
            <v>KY</v>
          </cell>
          <cell r="E1943">
            <v>3530443</v>
          </cell>
        </row>
        <row r="1944">
          <cell r="A1944">
            <v>1976</v>
          </cell>
          <cell r="C1944" t="str">
            <v>LA</v>
          </cell>
          <cell r="E1944">
            <v>3951636</v>
          </cell>
        </row>
        <row r="1945">
          <cell r="A1945">
            <v>1976</v>
          </cell>
          <cell r="C1945" t="str">
            <v>ME</v>
          </cell>
          <cell r="E1945">
            <v>1089960</v>
          </cell>
        </row>
        <row r="1946">
          <cell r="A1946">
            <v>1976</v>
          </cell>
          <cell r="C1946" t="str">
            <v>MD</v>
          </cell>
          <cell r="E1946">
            <v>4172132</v>
          </cell>
        </row>
        <row r="1947">
          <cell r="A1947">
            <v>1976</v>
          </cell>
          <cell r="C1947" t="str">
            <v>MA</v>
          </cell>
          <cell r="E1947">
            <v>5748868</v>
          </cell>
        </row>
        <row r="1948">
          <cell r="A1948">
            <v>1976</v>
          </cell>
          <cell r="C1948" t="str">
            <v>MI</v>
          </cell>
          <cell r="E1948">
            <v>9117481</v>
          </cell>
        </row>
        <row r="1949">
          <cell r="A1949">
            <v>1976</v>
          </cell>
          <cell r="C1949" t="str">
            <v>MN</v>
          </cell>
          <cell r="E1949">
            <v>3956602</v>
          </cell>
        </row>
        <row r="1950">
          <cell r="A1950">
            <v>1976</v>
          </cell>
          <cell r="C1950" t="str">
            <v>MS</v>
          </cell>
          <cell r="E1950">
            <v>2430324</v>
          </cell>
        </row>
        <row r="1951">
          <cell r="A1951">
            <v>1976</v>
          </cell>
          <cell r="C1951" t="str">
            <v>MO</v>
          </cell>
          <cell r="E1951">
            <v>4823554</v>
          </cell>
        </row>
        <row r="1952">
          <cell r="A1952">
            <v>1976</v>
          </cell>
          <cell r="C1952" t="str">
            <v>MT</v>
          </cell>
          <cell r="E1952">
            <v>758521</v>
          </cell>
        </row>
        <row r="1953">
          <cell r="A1953">
            <v>1976</v>
          </cell>
          <cell r="C1953" t="str">
            <v>NE</v>
          </cell>
          <cell r="E1953">
            <v>1548901</v>
          </cell>
        </row>
        <row r="1954">
          <cell r="A1954">
            <v>1976</v>
          </cell>
          <cell r="C1954" t="str">
            <v>NV</v>
          </cell>
          <cell r="E1954">
            <v>646823</v>
          </cell>
        </row>
        <row r="1955">
          <cell r="A1955">
            <v>1976</v>
          </cell>
          <cell r="C1955" t="str">
            <v>NH</v>
          </cell>
          <cell r="E1955">
            <v>847025</v>
          </cell>
        </row>
        <row r="1956">
          <cell r="A1956">
            <v>1976</v>
          </cell>
          <cell r="C1956" t="str">
            <v>NJ</v>
          </cell>
          <cell r="E1956">
            <v>7344079</v>
          </cell>
        </row>
        <row r="1957">
          <cell r="A1957">
            <v>1976</v>
          </cell>
          <cell r="C1957" t="str">
            <v>NM</v>
          </cell>
          <cell r="E1957">
            <v>1195162</v>
          </cell>
        </row>
        <row r="1958">
          <cell r="A1958">
            <v>1976</v>
          </cell>
          <cell r="C1958" t="str">
            <v>NY</v>
          </cell>
          <cell r="E1958">
            <v>17974654</v>
          </cell>
        </row>
        <row r="1959">
          <cell r="A1959">
            <v>1976</v>
          </cell>
          <cell r="C1959" t="str">
            <v>NC</v>
          </cell>
          <cell r="E1959">
            <v>5593463</v>
          </cell>
        </row>
        <row r="1960">
          <cell r="A1960">
            <v>1976</v>
          </cell>
          <cell r="C1960" t="str">
            <v>ND</v>
          </cell>
          <cell r="E1960">
            <v>645293</v>
          </cell>
        </row>
        <row r="1961">
          <cell r="A1961">
            <v>1976</v>
          </cell>
          <cell r="C1961" t="str">
            <v>OH</v>
          </cell>
          <cell r="E1961">
            <v>10752731</v>
          </cell>
        </row>
        <row r="1962">
          <cell r="A1962">
            <v>1976</v>
          </cell>
          <cell r="C1962" t="str">
            <v>OK</v>
          </cell>
          <cell r="E1962">
            <v>2823396</v>
          </cell>
        </row>
        <row r="1963">
          <cell r="A1963">
            <v>1976</v>
          </cell>
          <cell r="C1963" t="str">
            <v>OR</v>
          </cell>
          <cell r="E1963">
            <v>2372155</v>
          </cell>
        </row>
        <row r="1964">
          <cell r="A1964">
            <v>1976</v>
          </cell>
          <cell r="C1964" t="str">
            <v>PA</v>
          </cell>
          <cell r="E1964">
            <v>11887478</v>
          </cell>
        </row>
        <row r="1965">
          <cell r="A1965">
            <v>1976</v>
          </cell>
          <cell r="C1965" t="str">
            <v>RI</v>
          </cell>
          <cell r="E1965">
            <v>950321</v>
          </cell>
        </row>
        <row r="1966">
          <cell r="A1966">
            <v>1976</v>
          </cell>
          <cell r="C1966" t="str">
            <v>SC</v>
          </cell>
          <cell r="E1966">
            <v>2941407</v>
          </cell>
        </row>
        <row r="1967">
          <cell r="A1967">
            <v>1976</v>
          </cell>
          <cell r="C1967" t="str">
            <v>SD</v>
          </cell>
          <cell r="E1967">
            <v>686843</v>
          </cell>
        </row>
        <row r="1968">
          <cell r="A1968">
            <v>1976</v>
          </cell>
          <cell r="C1968" t="str">
            <v>TN</v>
          </cell>
          <cell r="E1968">
            <v>4329160</v>
          </cell>
        </row>
        <row r="1969">
          <cell r="A1969">
            <v>1976</v>
          </cell>
          <cell r="C1969" t="str">
            <v>TX</v>
          </cell>
          <cell r="E1969">
            <v>12903268</v>
          </cell>
        </row>
        <row r="1970">
          <cell r="A1970">
            <v>1976</v>
          </cell>
          <cell r="C1970" t="str">
            <v>US</v>
          </cell>
          <cell r="E1970">
            <v>217553859</v>
          </cell>
        </row>
        <row r="1971">
          <cell r="A1971">
            <v>1976</v>
          </cell>
          <cell r="C1971" t="str">
            <v>UT</v>
          </cell>
          <cell r="E1971">
            <v>1272365</v>
          </cell>
        </row>
        <row r="1972">
          <cell r="A1972">
            <v>1976</v>
          </cell>
          <cell r="C1972" t="str">
            <v>VT</v>
          </cell>
          <cell r="E1972">
            <v>485144</v>
          </cell>
        </row>
        <row r="1973">
          <cell r="A1973">
            <v>1976</v>
          </cell>
          <cell r="C1973" t="str">
            <v>VA</v>
          </cell>
          <cell r="E1973">
            <v>5132693</v>
          </cell>
        </row>
        <row r="1974">
          <cell r="A1974">
            <v>1976</v>
          </cell>
          <cell r="C1974" t="str">
            <v>WA</v>
          </cell>
          <cell r="E1974">
            <v>3690561</v>
          </cell>
        </row>
        <row r="1975">
          <cell r="A1975">
            <v>1976</v>
          </cell>
          <cell r="C1975" t="str">
            <v>WV</v>
          </cell>
          <cell r="E1975">
            <v>1877440</v>
          </cell>
        </row>
        <row r="1976">
          <cell r="A1976">
            <v>1976</v>
          </cell>
          <cell r="C1976" t="str">
            <v>WI</v>
          </cell>
          <cell r="E1976">
            <v>4584688</v>
          </cell>
        </row>
        <row r="1977">
          <cell r="A1977">
            <v>1976</v>
          </cell>
          <cell r="C1977" t="str">
            <v>WY</v>
          </cell>
          <cell r="E1977">
            <v>395446</v>
          </cell>
        </row>
        <row r="1978">
          <cell r="A1978">
            <v>1975</v>
          </cell>
          <cell r="C1978" t="str">
            <v>AL</v>
          </cell>
          <cell r="E1978">
            <v>3680533</v>
          </cell>
        </row>
        <row r="1979">
          <cell r="A1979">
            <v>1975</v>
          </cell>
          <cell r="C1979" t="str">
            <v>AK</v>
          </cell>
          <cell r="E1979">
            <v>370973</v>
          </cell>
        </row>
        <row r="1980">
          <cell r="A1980">
            <v>1975</v>
          </cell>
          <cell r="C1980" t="str">
            <v>AZ</v>
          </cell>
          <cell r="E1980">
            <v>2286348</v>
          </cell>
        </row>
        <row r="1981">
          <cell r="A1981">
            <v>1975</v>
          </cell>
          <cell r="C1981" t="str">
            <v>AR</v>
          </cell>
          <cell r="E1981">
            <v>2158291</v>
          </cell>
        </row>
        <row r="1982">
          <cell r="A1982">
            <v>1975</v>
          </cell>
          <cell r="C1982" t="str">
            <v>CA</v>
          </cell>
          <cell r="E1982">
            <v>21536715</v>
          </cell>
        </row>
        <row r="1983">
          <cell r="A1983">
            <v>1975</v>
          </cell>
          <cell r="C1983" t="str">
            <v>CO</v>
          </cell>
          <cell r="E1983">
            <v>2586144</v>
          </cell>
        </row>
        <row r="1984">
          <cell r="A1984">
            <v>1975</v>
          </cell>
          <cell r="C1984" t="str">
            <v>CT</v>
          </cell>
          <cell r="E1984">
            <v>3084726</v>
          </cell>
        </row>
        <row r="1985">
          <cell r="A1985">
            <v>1975</v>
          </cell>
          <cell r="C1985" t="str">
            <v>DE</v>
          </cell>
          <cell r="E1985">
            <v>588756</v>
          </cell>
        </row>
        <row r="1986">
          <cell r="A1986">
            <v>1975</v>
          </cell>
          <cell r="C1986" t="str">
            <v>DC</v>
          </cell>
          <cell r="E1986">
            <v>710308</v>
          </cell>
        </row>
        <row r="1987">
          <cell r="A1987">
            <v>1975</v>
          </cell>
          <cell r="C1987" t="str">
            <v>FL</v>
          </cell>
          <cell r="E1987">
            <v>8541660</v>
          </cell>
        </row>
        <row r="1988">
          <cell r="A1988">
            <v>1975</v>
          </cell>
          <cell r="C1988" t="str">
            <v>GA</v>
          </cell>
          <cell r="E1988">
            <v>5058535</v>
          </cell>
        </row>
        <row r="1989">
          <cell r="A1989">
            <v>1975</v>
          </cell>
          <cell r="C1989" t="str">
            <v>HI</v>
          </cell>
          <cell r="E1989">
            <v>875052</v>
          </cell>
        </row>
        <row r="1990">
          <cell r="A1990">
            <v>1975</v>
          </cell>
          <cell r="C1990" t="str">
            <v>ID</v>
          </cell>
          <cell r="E1990">
            <v>831981</v>
          </cell>
        </row>
        <row r="1991">
          <cell r="A1991">
            <v>1975</v>
          </cell>
          <cell r="C1991" t="str">
            <v>IL</v>
          </cell>
          <cell r="E1991">
            <v>11306351</v>
          </cell>
        </row>
        <row r="1992">
          <cell r="A1992">
            <v>1975</v>
          </cell>
          <cell r="C1992" t="str">
            <v>IN</v>
          </cell>
          <cell r="E1992">
            <v>5351080</v>
          </cell>
        </row>
        <row r="1993">
          <cell r="A1993">
            <v>1975</v>
          </cell>
          <cell r="C1993" t="str">
            <v>IA</v>
          </cell>
          <cell r="E1993">
            <v>2881425</v>
          </cell>
        </row>
        <row r="1994">
          <cell r="A1994">
            <v>1975</v>
          </cell>
          <cell r="C1994" t="str">
            <v>KS</v>
          </cell>
          <cell r="E1994">
            <v>2278621</v>
          </cell>
        </row>
        <row r="1995">
          <cell r="A1995">
            <v>1975</v>
          </cell>
          <cell r="C1995" t="str">
            <v>KY</v>
          </cell>
          <cell r="E1995">
            <v>3468755</v>
          </cell>
        </row>
        <row r="1996">
          <cell r="A1996">
            <v>1975</v>
          </cell>
          <cell r="C1996" t="str">
            <v>LA</v>
          </cell>
          <cell r="E1996">
            <v>3886963</v>
          </cell>
        </row>
        <row r="1997">
          <cell r="A1997">
            <v>1975</v>
          </cell>
          <cell r="C1997" t="str">
            <v>ME</v>
          </cell>
          <cell r="E1997">
            <v>1073280</v>
          </cell>
        </row>
        <row r="1998">
          <cell r="A1998">
            <v>1975</v>
          </cell>
          <cell r="C1998" t="str">
            <v>MD</v>
          </cell>
          <cell r="E1998">
            <v>4157208</v>
          </cell>
        </row>
        <row r="1999">
          <cell r="A1999">
            <v>1975</v>
          </cell>
          <cell r="C1999" t="str">
            <v>MA</v>
          </cell>
          <cell r="E1999">
            <v>5762138</v>
          </cell>
        </row>
        <row r="2000">
          <cell r="A2000">
            <v>1975</v>
          </cell>
          <cell r="C2000" t="str">
            <v>MI</v>
          </cell>
          <cell r="E2000">
            <v>9107840</v>
          </cell>
        </row>
        <row r="2001">
          <cell r="A2001">
            <v>1975</v>
          </cell>
          <cell r="C2001" t="str">
            <v>MN</v>
          </cell>
          <cell r="E2001">
            <v>3925793</v>
          </cell>
        </row>
        <row r="2002">
          <cell r="A2002">
            <v>1975</v>
          </cell>
          <cell r="C2002" t="str">
            <v>MS</v>
          </cell>
          <cell r="E2002">
            <v>2399924</v>
          </cell>
        </row>
        <row r="2003">
          <cell r="A2003">
            <v>1975</v>
          </cell>
          <cell r="C2003" t="str">
            <v>MO</v>
          </cell>
          <cell r="E2003">
            <v>4795383</v>
          </cell>
        </row>
        <row r="2004">
          <cell r="A2004">
            <v>1975</v>
          </cell>
          <cell r="C2004" t="str">
            <v>MT</v>
          </cell>
          <cell r="E2004">
            <v>749208</v>
          </cell>
        </row>
        <row r="2005">
          <cell r="A2005">
            <v>1975</v>
          </cell>
          <cell r="C2005" t="str">
            <v>NE</v>
          </cell>
          <cell r="E2005">
            <v>1541440</v>
          </cell>
        </row>
        <row r="2006">
          <cell r="A2006">
            <v>1975</v>
          </cell>
          <cell r="C2006" t="str">
            <v>NV</v>
          </cell>
          <cell r="E2006">
            <v>619847</v>
          </cell>
        </row>
        <row r="2007">
          <cell r="A2007">
            <v>1975</v>
          </cell>
          <cell r="C2007" t="str">
            <v>NH</v>
          </cell>
          <cell r="E2007">
            <v>830025</v>
          </cell>
        </row>
        <row r="2008">
          <cell r="A2008">
            <v>1975</v>
          </cell>
          <cell r="C2008" t="str">
            <v>NJ</v>
          </cell>
          <cell r="E2008">
            <v>7341417</v>
          </cell>
        </row>
        <row r="2009">
          <cell r="A2009">
            <v>1975</v>
          </cell>
          <cell r="C2009" t="str">
            <v>NM</v>
          </cell>
          <cell r="E2009">
            <v>1162682</v>
          </cell>
        </row>
        <row r="2010">
          <cell r="A2010">
            <v>1975</v>
          </cell>
          <cell r="C2010" t="str">
            <v>NY</v>
          </cell>
          <cell r="E2010">
            <v>18032254</v>
          </cell>
        </row>
        <row r="2011">
          <cell r="A2011">
            <v>1975</v>
          </cell>
          <cell r="C2011" t="str">
            <v>NC</v>
          </cell>
          <cell r="E2011">
            <v>5535097</v>
          </cell>
        </row>
        <row r="2012">
          <cell r="A2012">
            <v>1975</v>
          </cell>
          <cell r="C2012" t="str">
            <v>ND</v>
          </cell>
          <cell r="E2012">
            <v>638469</v>
          </cell>
        </row>
        <row r="2013">
          <cell r="A2013">
            <v>1975</v>
          </cell>
          <cell r="C2013" t="str">
            <v>OH</v>
          </cell>
          <cell r="E2013">
            <v>10770498</v>
          </cell>
        </row>
        <row r="2014">
          <cell r="A2014">
            <v>1975</v>
          </cell>
          <cell r="C2014" t="str">
            <v>OK</v>
          </cell>
          <cell r="E2014">
            <v>2771858</v>
          </cell>
        </row>
        <row r="2015">
          <cell r="A2015">
            <v>1975</v>
          </cell>
          <cell r="C2015" t="str">
            <v>OR</v>
          </cell>
          <cell r="E2015">
            <v>2324622</v>
          </cell>
        </row>
        <row r="2016">
          <cell r="A2016">
            <v>1975</v>
          </cell>
          <cell r="C2016" t="str">
            <v>PA</v>
          </cell>
          <cell r="E2016">
            <v>11897778</v>
          </cell>
        </row>
        <row r="2017">
          <cell r="A2017">
            <v>1975</v>
          </cell>
          <cell r="C2017" t="str">
            <v>RI</v>
          </cell>
          <cell r="E2017">
            <v>946339</v>
          </cell>
        </row>
        <row r="2018">
          <cell r="A2018">
            <v>1975</v>
          </cell>
          <cell r="C2018" t="str">
            <v>SC</v>
          </cell>
          <cell r="E2018">
            <v>2900158</v>
          </cell>
        </row>
        <row r="2019">
          <cell r="A2019">
            <v>1975</v>
          </cell>
          <cell r="C2019" t="str">
            <v>SD</v>
          </cell>
          <cell r="E2019">
            <v>681420</v>
          </cell>
        </row>
        <row r="2020">
          <cell r="A2020">
            <v>1975</v>
          </cell>
          <cell r="C2020" t="str">
            <v>TN</v>
          </cell>
          <cell r="E2020">
            <v>4260829</v>
          </cell>
        </row>
        <row r="2021">
          <cell r="A2021">
            <v>1975</v>
          </cell>
          <cell r="C2021" t="str">
            <v>TX</v>
          </cell>
          <cell r="E2021">
            <v>12568182</v>
          </cell>
        </row>
        <row r="2022">
          <cell r="A2022">
            <v>1975</v>
          </cell>
          <cell r="C2022" t="str">
            <v>US</v>
          </cell>
          <cell r="E2022">
            <v>215456585</v>
          </cell>
        </row>
        <row r="2023">
          <cell r="A2023">
            <v>1975</v>
          </cell>
          <cell r="C2023" t="str">
            <v>UT</v>
          </cell>
          <cell r="E2023">
            <v>1233935</v>
          </cell>
        </row>
        <row r="2024">
          <cell r="A2024">
            <v>1975</v>
          </cell>
          <cell r="C2024" t="str">
            <v>VT</v>
          </cell>
          <cell r="E2024">
            <v>479894</v>
          </cell>
        </row>
        <row r="2025">
          <cell r="A2025">
            <v>1975</v>
          </cell>
          <cell r="C2025" t="str">
            <v>VA</v>
          </cell>
          <cell r="E2025">
            <v>5056385</v>
          </cell>
        </row>
        <row r="2026">
          <cell r="A2026">
            <v>1975</v>
          </cell>
          <cell r="C2026" t="str">
            <v>WA</v>
          </cell>
          <cell r="E2026">
            <v>3618824</v>
          </cell>
        </row>
        <row r="2027">
          <cell r="A2027">
            <v>1975</v>
          </cell>
          <cell r="C2027" t="str">
            <v>WV</v>
          </cell>
          <cell r="E2027">
            <v>1840548</v>
          </cell>
        </row>
        <row r="2028">
          <cell r="A2028">
            <v>1975</v>
          </cell>
          <cell r="C2028" t="str">
            <v>WI</v>
          </cell>
          <cell r="E2028">
            <v>4569616</v>
          </cell>
        </row>
        <row r="2029">
          <cell r="A2029">
            <v>1975</v>
          </cell>
          <cell r="C2029" t="str">
            <v>WY</v>
          </cell>
          <cell r="E2029">
            <v>380477</v>
          </cell>
        </row>
        <row r="2030">
          <cell r="A2030">
            <v>1974</v>
          </cell>
          <cell r="C2030" t="str">
            <v>AL</v>
          </cell>
          <cell r="E2030">
            <v>3627805</v>
          </cell>
        </row>
        <row r="2031">
          <cell r="A2031">
            <v>1974</v>
          </cell>
          <cell r="C2031" t="str">
            <v>AK</v>
          </cell>
          <cell r="E2031">
            <v>344696</v>
          </cell>
        </row>
        <row r="2032">
          <cell r="A2032">
            <v>1974</v>
          </cell>
          <cell r="C2032" t="str">
            <v>AZ</v>
          </cell>
          <cell r="E2032">
            <v>2224342</v>
          </cell>
        </row>
        <row r="2033">
          <cell r="A2033">
            <v>1974</v>
          </cell>
          <cell r="C2033" t="str">
            <v>AR</v>
          </cell>
          <cell r="E2033">
            <v>2100385</v>
          </cell>
        </row>
        <row r="2034">
          <cell r="A2034">
            <v>1974</v>
          </cell>
          <cell r="C2034" t="str">
            <v>CA</v>
          </cell>
          <cell r="E2034">
            <v>21172548</v>
          </cell>
        </row>
        <row r="2035">
          <cell r="A2035">
            <v>1974</v>
          </cell>
          <cell r="C2035" t="str">
            <v>CO</v>
          </cell>
          <cell r="E2035">
            <v>2541318</v>
          </cell>
        </row>
        <row r="2036">
          <cell r="A2036">
            <v>1974</v>
          </cell>
          <cell r="C2036" t="str">
            <v>CT</v>
          </cell>
          <cell r="E2036">
            <v>3075784</v>
          </cell>
        </row>
        <row r="2037">
          <cell r="A2037">
            <v>1974</v>
          </cell>
          <cell r="C2037" t="str">
            <v>DE</v>
          </cell>
          <cell r="E2037">
            <v>583150</v>
          </cell>
        </row>
        <row r="2038">
          <cell r="A2038">
            <v>1974</v>
          </cell>
          <cell r="C2038" t="str">
            <v>DC</v>
          </cell>
          <cell r="E2038">
            <v>720755</v>
          </cell>
        </row>
        <row r="2039">
          <cell r="A2039">
            <v>1974</v>
          </cell>
          <cell r="C2039" t="str">
            <v>FL</v>
          </cell>
          <cell r="E2039">
            <v>8317034</v>
          </cell>
        </row>
        <row r="2040">
          <cell r="A2040">
            <v>1974</v>
          </cell>
          <cell r="C2040" t="str">
            <v>GA</v>
          </cell>
          <cell r="E2040">
            <v>4994870</v>
          </cell>
        </row>
        <row r="2041">
          <cell r="A2041">
            <v>1974</v>
          </cell>
          <cell r="C2041" t="str">
            <v>HI</v>
          </cell>
          <cell r="E2041">
            <v>858121</v>
          </cell>
        </row>
        <row r="2042">
          <cell r="A2042">
            <v>1974</v>
          </cell>
          <cell r="C2042" t="str">
            <v>ID</v>
          </cell>
          <cell r="E2042">
            <v>807973</v>
          </cell>
        </row>
        <row r="2043">
          <cell r="A2043">
            <v>1974</v>
          </cell>
          <cell r="C2043" t="str">
            <v>IL</v>
          </cell>
          <cell r="E2043">
            <v>11273745</v>
          </cell>
        </row>
        <row r="2044">
          <cell r="A2044">
            <v>1974</v>
          </cell>
          <cell r="C2044" t="str">
            <v>IN</v>
          </cell>
          <cell r="E2044">
            <v>5349886</v>
          </cell>
        </row>
        <row r="2045">
          <cell r="A2045">
            <v>1974</v>
          </cell>
          <cell r="C2045" t="str">
            <v>IA</v>
          </cell>
          <cell r="E2045">
            <v>2867941</v>
          </cell>
        </row>
        <row r="2046">
          <cell r="A2046">
            <v>1974</v>
          </cell>
          <cell r="C2046" t="str">
            <v>KS</v>
          </cell>
          <cell r="E2046">
            <v>2267881</v>
          </cell>
        </row>
        <row r="2047">
          <cell r="A2047">
            <v>1974</v>
          </cell>
          <cell r="C2047" t="str">
            <v>KY</v>
          </cell>
          <cell r="E2047">
            <v>3417039</v>
          </cell>
        </row>
        <row r="2048">
          <cell r="A2048">
            <v>1974</v>
          </cell>
          <cell r="C2048" t="str">
            <v>LA</v>
          </cell>
          <cell r="E2048">
            <v>3820720</v>
          </cell>
        </row>
        <row r="2049">
          <cell r="A2049">
            <v>1974</v>
          </cell>
          <cell r="C2049" t="str">
            <v>ME</v>
          </cell>
          <cell r="E2049">
            <v>1060050</v>
          </cell>
        </row>
        <row r="2050">
          <cell r="A2050">
            <v>1974</v>
          </cell>
          <cell r="C2050" t="str">
            <v>MD</v>
          </cell>
          <cell r="E2050">
            <v>4133341</v>
          </cell>
        </row>
        <row r="2051">
          <cell r="A2051">
            <v>1974</v>
          </cell>
          <cell r="C2051" t="str">
            <v>MA</v>
          </cell>
          <cell r="E2051">
            <v>5776992</v>
          </cell>
        </row>
        <row r="2052">
          <cell r="A2052">
            <v>1974</v>
          </cell>
          <cell r="C2052" t="str">
            <v>MI</v>
          </cell>
          <cell r="E2052">
            <v>9109374</v>
          </cell>
        </row>
        <row r="2053">
          <cell r="A2053">
            <v>1974</v>
          </cell>
          <cell r="C2053" t="str">
            <v>MN</v>
          </cell>
          <cell r="E2053">
            <v>3898450</v>
          </cell>
        </row>
        <row r="2054">
          <cell r="A2054">
            <v>1974</v>
          </cell>
          <cell r="C2054" t="str">
            <v>MS</v>
          </cell>
          <cell r="E2054">
            <v>2378603</v>
          </cell>
        </row>
        <row r="2055">
          <cell r="A2055">
            <v>1974</v>
          </cell>
          <cell r="C2055" t="str">
            <v>MO</v>
          </cell>
          <cell r="E2055">
            <v>4785391</v>
          </cell>
        </row>
        <row r="2056">
          <cell r="A2056">
            <v>1974</v>
          </cell>
          <cell r="C2056" t="str">
            <v>MT</v>
          </cell>
          <cell r="E2056">
            <v>737203</v>
          </cell>
        </row>
        <row r="2057">
          <cell r="A2057">
            <v>1974</v>
          </cell>
          <cell r="C2057" t="str">
            <v>NE</v>
          </cell>
          <cell r="E2057">
            <v>1537809</v>
          </cell>
        </row>
        <row r="2058">
          <cell r="A2058">
            <v>1974</v>
          </cell>
          <cell r="C2058" t="str">
            <v>NV</v>
          </cell>
          <cell r="E2058">
            <v>596713</v>
          </cell>
        </row>
        <row r="2059">
          <cell r="A2059">
            <v>1974</v>
          </cell>
          <cell r="C2059" t="str">
            <v>NH</v>
          </cell>
          <cell r="E2059">
            <v>817073</v>
          </cell>
        </row>
        <row r="2060">
          <cell r="A2060">
            <v>1974</v>
          </cell>
          <cell r="C2060" t="str">
            <v>NJ</v>
          </cell>
          <cell r="E2060">
            <v>7335227</v>
          </cell>
        </row>
        <row r="2061">
          <cell r="A2061">
            <v>1974</v>
          </cell>
          <cell r="C2061" t="str">
            <v>NM</v>
          </cell>
          <cell r="E2061">
            <v>1129568</v>
          </cell>
        </row>
        <row r="2062">
          <cell r="A2062">
            <v>1974</v>
          </cell>
          <cell r="C2062" t="str">
            <v>NY</v>
          </cell>
          <cell r="E2062">
            <v>18072768</v>
          </cell>
        </row>
        <row r="2063">
          <cell r="A2063">
            <v>1974</v>
          </cell>
          <cell r="C2063" t="str">
            <v>NC</v>
          </cell>
          <cell r="E2063">
            <v>5461112</v>
          </cell>
        </row>
        <row r="2064">
          <cell r="A2064">
            <v>1974</v>
          </cell>
          <cell r="C2064" t="str">
            <v>ND</v>
          </cell>
          <cell r="E2064">
            <v>634212</v>
          </cell>
        </row>
        <row r="2065">
          <cell r="A2065">
            <v>1974</v>
          </cell>
          <cell r="C2065" t="str">
            <v>OH</v>
          </cell>
          <cell r="E2065">
            <v>10765613</v>
          </cell>
        </row>
        <row r="2066">
          <cell r="A2066">
            <v>1974</v>
          </cell>
          <cell r="C2066" t="str">
            <v>OK</v>
          </cell>
          <cell r="E2066">
            <v>2732454</v>
          </cell>
        </row>
        <row r="2067">
          <cell r="A2067">
            <v>1974</v>
          </cell>
          <cell r="C2067" t="str">
            <v>OR</v>
          </cell>
          <cell r="E2067">
            <v>2280956</v>
          </cell>
        </row>
        <row r="2068">
          <cell r="A2068">
            <v>1974</v>
          </cell>
          <cell r="C2068" t="str">
            <v>PA</v>
          </cell>
          <cell r="E2068">
            <v>11863936</v>
          </cell>
        </row>
        <row r="2069">
          <cell r="A2069">
            <v>1974</v>
          </cell>
          <cell r="C2069" t="str">
            <v>RI</v>
          </cell>
          <cell r="E2069">
            <v>953503</v>
          </cell>
        </row>
        <row r="2070">
          <cell r="A2070">
            <v>1974</v>
          </cell>
          <cell r="C2070" t="str">
            <v>SC</v>
          </cell>
          <cell r="E2070">
            <v>2843199</v>
          </cell>
        </row>
        <row r="2071">
          <cell r="A2071">
            <v>1974</v>
          </cell>
          <cell r="C2071" t="str">
            <v>SD</v>
          </cell>
          <cell r="E2071">
            <v>679877</v>
          </cell>
        </row>
        <row r="2072">
          <cell r="A2072">
            <v>1974</v>
          </cell>
          <cell r="C2072" t="str">
            <v>TN</v>
          </cell>
          <cell r="E2072">
            <v>4201621</v>
          </cell>
        </row>
        <row r="2073">
          <cell r="A2073">
            <v>1974</v>
          </cell>
          <cell r="C2073" t="str">
            <v>TX</v>
          </cell>
          <cell r="E2073">
            <v>12267865</v>
          </cell>
        </row>
        <row r="2074">
          <cell r="A2074">
            <v>1974</v>
          </cell>
          <cell r="C2074" t="str">
            <v>US</v>
          </cell>
          <cell r="E2074">
            <v>213333635</v>
          </cell>
        </row>
        <row r="2075">
          <cell r="A2075">
            <v>1974</v>
          </cell>
          <cell r="C2075" t="str">
            <v>UT</v>
          </cell>
          <cell r="E2075">
            <v>1198793</v>
          </cell>
        </row>
        <row r="2076">
          <cell r="A2076">
            <v>1974</v>
          </cell>
          <cell r="C2076" t="str">
            <v>VT</v>
          </cell>
          <cell r="E2076">
            <v>473138</v>
          </cell>
        </row>
        <row r="2077">
          <cell r="A2077">
            <v>1974</v>
          </cell>
          <cell r="C2077" t="str">
            <v>VA</v>
          </cell>
          <cell r="E2077">
            <v>4978155</v>
          </cell>
        </row>
        <row r="2078">
          <cell r="A2078">
            <v>1974</v>
          </cell>
          <cell r="C2078" t="str">
            <v>WA</v>
          </cell>
          <cell r="E2078">
            <v>3547877</v>
          </cell>
        </row>
        <row r="2079">
          <cell r="A2079">
            <v>1974</v>
          </cell>
          <cell r="C2079" t="str">
            <v>WV</v>
          </cell>
          <cell r="E2079">
            <v>1814048</v>
          </cell>
        </row>
        <row r="2080">
          <cell r="A2080">
            <v>1974</v>
          </cell>
          <cell r="C2080" t="str">
            <v>WI</v>
          </cell>
          <cell r="E2080">
            <v>4538173</v>
          </cell>
        </row>
        <row r="2081">
          <cell r="A2081">
            <v>1974</v>
          </cell>
          <cell r="C2081" t="str">
            <v>WY</v>
          </cell>
          <cell r="E2081">
            <v>364548</v>
          </cell>
        </row>
        <row r="2082">
          <cell r="A2082">
            <v>1973</v>
          </cell>
          <cell r="C2082" t="str">
            <v>AL</v>
          </cell>
          <cell r="E2082">
            <v>3580769</v>
          </cell>
        </row>
        <row r="2083">
          <cell r="A2083">
            <v>1973</v>
          </cell>
          <cell r="C2083" t="str">
            <v>AK</v>
          </cell>
          <cell r="E2083">
            <v>333232</v>
          </cell>
        </row>
        <row r="2084">
          <cell r="A2084">
            <v>1973</v>
          </cell>
          <cell r="C2084" t="str">
            <v>AZ</v>
          </cell>
          <cell r="E2084">
            <v>2125281</v>
          </cell>
        </row>
        <row r="2085">
          <cell r="A2085">
            <v>1973</v>
          </cell>
          <cell r="C2085" t="str">
            <v>AR</v>
          </cell>
          <cell r="E2085">
            <v>2058491</v>
          </cell>
        </row>
        <row r="2086">
          <cell r="A2086">
            <v>1973</v>
          </cell>
          <cell r="C2086" t="str">
            <v>CA</v>
          </cell>
          <cell r="E2086">
            <v>20867737</v>
          </cell>
        </row>
        <row r="2087">
          <cell r="A2087">
            <v>1973</v>
          </cell>
          <cell r="C2087" t="str">
            <v>CO</v>
          </cell>
          <cell r="E2087">
            <v>2495803</v>
          </cell>
        </row>
        <row r="2088">
          <cell r="A2088">
            <v>1973</v>
          </cell>
          <cell r="C2088" t="str">
            <v>CT</v>
          </cell>
          <cell r="E2088">
            <v>3069140</v>
          </cell>
        </row>
        <row r="2089">
          <cell r="A2089">
            <v>1973</v>
          </cell>
          <cell r="C2089" t="str">
            <v>DE</v>
          </cell>
          <cell r="E2089">
            <v>579078</v>
          </cell>
        </row>
        <row r="2090">
          <cell r="A2090">
            <v>1973</v>
          </cell>
          <cell r="C2090" t="str">
            <v>DC</v>
          </cell>
          <cell r="E2090">
            <v>733674</v>
          </cell>
        </row>
        <row r="2091">
          <cell r="A2091">
            <v>1973</v>
          </cell>
          <cell r="C2091" t="str">
            <v>FL</v>
          </cell>
          <cell r="E2091">
            <v>7927099</v>
          </cell>
        </row>
        <row r="2092">
          <cell r="A2092">
            <v>1973</v>
          </cell>
          <cell r="C2092" t="str">
            <v>GA</v>
          </cell>
          <cell r="E2092">
            <v>4906940</v>
          </cell>
        </row>
        <row r="2093">
          <cell r="A2093">
            <v>1973</v>
          </cell>
          <cell r="C2093" t="str">
            <v>HI</v>
          </cell>
          <cell r="E2093">
            <v>841851</v>
          </cell>
        </row>
        <row r="2094">
          <cell r="A2094">
            <v>1973</v>
          </cell>
          <cell r="C2094" t="str">
            <v>ID</v>
          </cell>
          <cell r="E2094">
            <v>782061</v>
          </cell>
        </row>
        <row r="2095">
          <cell r="A2095">
            <v>1973</v>
          </cell>
          <cell r="C2095" t="str">
            <v>IL</v>
          </cell>
          <cell r="E2095">
            <v>11260248</v>
          </cell>
        </row>
        <row r="2096">
          <cell r="A2096">
            <v>1973</v>
          </cell>
          <cell r="C2096" t="str">
            <v>IN</v>
          </cell>
          <cell r="E2096">
            <v>5329122</v>
          </cell>
        </row>
        <row r="2097">
          <cell r="A2097">
            <v>1973</v>
          </cell>
          <cell r="C2097" t="str">
            <v>IA</v>
          </cell>
          <cell r="E2097">
            <v>2864031</v>
          </cell>
        </row>
        <row r="2098">
          <cell r="A2098">
            <v>1973</v>
          </cell>
          <cell r="C2098" t="str">
            <v>KS</v>
          </cell>
          <cell r="E2098">
            <v>2264369</v>
          </cell>
        </row>
        <row r="2099">
          <cell r="A2099">
            <v>1973</v>
          </cell>
          <cell r="C2099" t="str">
            <v>KY</v>
          </cell>
          <cell r="E2099">
            <v>3371573</v>
          </cell>
        </row>
        <row r="2100">
          <cell r="A2100">
            <v>1973</v>
          </cell>
          <cell r="C2100" t="str">
            <v>LA</v>
          </cell>
          <cell r="E2100">
            <v>3788840</v>
          </cell>
        </row>
        <row r="2101">
          <cell r="A2101">
            <v>1973</v>
          </cell>
          <cell r="C2101" t="str">
            <v>ME</v>
          </cell>
          <cell r="E2101">
            <v>1046420</v>
          </cell>
        </row>
        <row r="2102">
          <cell r="A2102">
            <v>1973</v>
          </cell>
          <cell r="C2102" t="str">
            <v>MD</v>
          </cell>
          <cell r="E2102">
            <v>4109038</v>
          </cell>
        </row>
        <row r="2103">
          <cell r="A2103">
            <v>1973</v>
          </cell>
          <cell r="C2103" t="str">
            <v>MA</v>
          </cell>
          <cell r="E2103">
            <v>5783809</v>
          </cell>
        </row>
        <row r="2104">
          <cell r="A2104">
            <v>1973</v>
          </cell>
          <cell r="C2104" t="str">
            <v>MI</v>
          </cell>
          <cell r="E2104">
            <v>9071764</v>
          </cell>
        </row>
        <row r="2105">
          <cell r="A2105">
            <v>1973</v>
          </cell>
          <cell r="C2105" t="str">
            <v>MN</v>
          </cell>
          <cell r="E2105">
            <v>3885164</v>
          </cell>
        </row>
        <row r="2106">
          <cell r="A2106">
            <v>1973</v>
          </cell>
          <cell r="C2106" t="str">
            <v>MS</v>
          </cell>
          <cell r="E2106">
            <v>2349802</v>
          </cell>
        </row>
        <row r="2107">
          <cell r="A2107">
            <v>1973</v>
          </cell>
          <cell r="C2107" t="str">
            <v>MO</v>
          </cell>
          <cell r="E2107">
            <v>4774601</v>
          </cell>
        </row>
        <row r="2108">
          <cell r="A2108">
            <v>1973</v>
          </cell>
          <cell r="C2108" t="str">
            <v>MT</v>
          </cell>
          <cell r="E2108">
            <v>727389</v>
          </cell>
        </row>
        <row r="2109">
          <cell r="A2109">
            <v>1973</v>
          </cell>
          <cell r="C2109" t="str">
            <v>NE</v>
          </cell>
          <cell r="E2109">
            <v>1528517</v>
          </cell>
        </row>
        <row r="2110">
          <cell r="A2110">
            <v>1973</v>
          </cell>
          <cell r="C2110" t="str">
            <v>NV</v>
          </cell>
          <cell r="E2110">
            <v>568910</v>
          </cell>
        </row>
        <row r="2111">
          <cell r="A2111">
            <v>1973</v>
          </cell>
          <cell r="C2111" t="str">
            <v>NH</v>
          </cell>
          <cell r="E2111">
            <v>801824</v>
          </cell>
        </row>
        <row r="2112">
          <cell r="A2112">
            <v>1973</v>
          </cell>
          <cell r="C2112" t="str">
            <v>NJ</v>
          </cell>
          <cell r="E2112">
            <v>7335240</v>
          </cell>
        </row>
        <row r="2113">
          <cell r="A2113">
            <v>1973</v>
          </cell>
          <cell r="C2113" t="str">
            <v>NM</v>
          </cell>
          <cell r="E2113">
            <v>1104225</v>
          </cell>
        </row>
        <row r="2114">
          <cell r="A2114">
            <v>1973</v>
          </cell>
          <cell r="C2114" t="str">
            <v>NY</v>
          </cell>
          <cell r="E2114">
            <v>18194767</v>
          </cell>
        </row>
        <row r="2115">
          <cell r="A2115">
            <v>1973</v>
          </cell>
          <cell r="C2115" t="str">
            <v>NC</v>
          </cell>
          <cell r="E2115">
            <v>5382441</v>
          </cell>
        </row>
        <row r="2116">
          <cell r="A2116">
            <v>1973</v>
          </cell>
          <cell r="C2116" t="str">
            <v>ND</v>
          </cell>
          <cell r="E2116">
            <v>632411</v>
          </cell>
        </row>
        <row r="2117">
          <cell r="A2117">
            <v>1973</v>
          </cell>
          <cell r="C2117" t="str">
            <v>OH</v>
          </cell>
          <cell r="E2117">
            <v>10767205</v>
          </cell>
        </row>
        <row r="2118">
          <cell r="A2118">
            <v>1973</v>
          </cell>
          <cell r="C2118" t="str">
            <v>OK</v>
          </cell>
          <cell r="E2118">
            <v>2694182</v>
          </cell>
        </row>
        <row r="2119">
          <cell r="A2119">
            <v>1973</v>
          </cell>
          <cell r="C2119" t="str">
            <v>OR</v>
          </cell>
          <cell r="E2119">
            <v>2238878</v>
          </cell>
        </row>
        <row r="2120">
          <cell r="A2120">
            <v>1973</v>
          </cell>
          <cell r="C2120" t="str">
            <v>PA</v>
          </cell>
          <cell r="E2120">
            <v>11885202</v>
          </cell>
        </row>
        <row r="2121">
          <cell r="A2121">
            <v>1973</v>
          </cell>
          <cell r="C2121" t="str">
            <v>RI</v>
          </cell>
          <cell r="E2121">
            <v>978010</v>
          </cell>
        </row>
        <row r="2122">
          <cell r="A2122">
            <v>1973</v>
          </cell>
          <cell r="C2122" t="str">
            <v>SC</v>
          </cell>
          <cell r="E2122">
            <v>2775442</v>
          </cell>
        </row>
        <row r="2123">
          <cell r="A2123">
            <v>1973</v>
          </cell>
          <cell r="C2123" t="str">
            <v>SD</v>
          </cell>
          <cell r="E2123">
            <v>678939</v>
          </cell>
        </row>
        <row r="2124">
          <cell r="A2124">
            <v>1973</v>
          </cell>
          <cell r="C2124" t="str">
            <v>TN</v>
          </cell>
          <cell r="E2124">
            <v>4138417</v>
          </cell>
        </row>
        <row r="2125">
          <cell r="A2125">
            <v>1973</v>
          </cell>
          <cell r="C2125" t="str">
            <v>TX</v>
          </cell>
          <cell r="E2125">
            <v>12018970</v>
          </cell>
        </row>
        <row r="2126">
          <cell r="A2126">
            <v>1973</v>
          </cell>
          <cell r="C2126" t="str">
            <v>US</v>
          </cell>
          <cell r="E2126">
            <v>211349205</v>
          </cell>
        </row>
        <row r="2127">
          <cell r="A2127">
            <v>1973</v>
          </cell>
          <cell r="C2127" t="str">
            <v>UT</v>
          </cell>
          <cell r="E2127">
            <v>1168784</v>
          </cell>
        </row>
        <row r="2128">
          <cell r="A2128">
            <v>1973</v>
          </cell>
          <cell r="C2128" t="str">
            <v>VT</v>
          </cell>
          <cell r="E2128">
            <v>468533</v>
          </cell>
        </row>
        <row r="2129">
          <cell r="A2129">
            <v>1973</v>
          </cell>
          <cell r="C2129" t="str">
            <v>VA</v>
          </cell>
          <cell r="E2129">
            <v>4906648</v>
          </cell>
        </row>
        <row r="2130">
          <cell r="A2130">
            <v>1973</v>
          </cell>
          <cell r="C2130" t="str">
            <v>WA</v>
          </cell>
          <cell r="E2130">
            <v>3477227</v>
          </cell>
        </row>
        <row r="2131">
          <cell r="A2131">
            <v>1973</v>
          </cell>
          <cell r="C2131" t="str">
            <v>WV</v>
          </cell>
          <cell r="E2131">
            <v>1805293</v>
          </cell>
        </row>
        <row r="2132">
          <cell r="A2132">
            <v>1973</v>
          </cell>
          <cell r="C2132" t="str">
            <v>WI</v>
          </cell>
          <cell r="E2132">
            <v>4518461</v>
          </cell>
        </row>
        <row r="2133">
          <cell r="A2133">
            <v>1973</v>
          </cell>
          <cell r="C2133" t="str">
            <v>WY</v>
          </cell>
          <cell r="E2133">
            <v>353353</v>
          </cell>
        </row>
        <row r="2134">
          <cell r="A2134">
            <v>1972</v>
          </cell>
          <cell r="C2134" t="str">
            <v>AL</v>
          </cell>
          <cell r="E2134">
            <v>3540080</v>
          </cell>
        </row>
        <row r="2135">
          <cell r="A2135">
            <v>1972</v>
          </cell>
          <cell r="C2135" t="str">
            <v>AK</v>
          </cell>
          <cell r="E2135">
            <v>326494</v>
          </cell>
        </row>
        <row r="2136">
          <cell r="A2136">
            <v>1972</v>
          </cell>
          <cell r="C2136" t="str">
            <v>AZ</v>
          </cell>
          <cell r="E2136">
            <v>2008847</v>
          </cell>
        </row>
        <row r="2137">
          <cell r="A2137">
            <v>1972</v>
          </cell>
          <cell r="C2137" t="str">
            <v>AR</v>
          </cell>
          <cell r="E2137">
            <v>2018116</v>
          </cell>
        </row>
        <row r="2138">
          <cell r="A2138">
            <v>1972</v>
          </cell>
          <cell r="C2138" t="str">
            <v>CA</v>
          </cell>
          <cell r="E2138">
            <v>20584794</v>
          </cell>
        </row>
        <row r="2139">
          <cell r="A2139">
            <v>1972</v>
          </cell>
          <cell r="C2139" t="str">
            <v>CO</v>
          </cell>
          <cell r="E2139">
            <v>2404576</v>
          </cell>
        </row>
        <row r="2140">
          <cell r="A2140">
            <v>1972</v>
          </cell>
          <cell r="C2140" t="str">
            <v>CT</v>
          </cell>
          <cell r="E2140">
            <v>3069617</v>
          </cell>
        </row>
        <row r="2141">
          <cell r="A2141">
            <v>1972</v>
          </cell>
          <cell r="C2141" t="str">
            <v>DE</v>
          </cell>
          <cell r="E2141">
            <v>573821</v>
          </cell>
        </row>
        <row r="2142">
          <cell r="A2142">
            <v>1972</v>
          </cell>
          <cell r="C2142" t="str">
            <v>DC</v>
          </cell>
          <cell r="E2142">
            <v>743775</v>
          </cell>
        </row>
        <row r="2143">
          <cell r="A2143">
            <v>1972</v>
          </cell>
          <cell r="C2143" t="str">
            <v>FL</v>
          </cell>
          <cell r="E2143">
            <v>7520324</v>
          </cell>
        </row>
        <row r="2144">
          <cell r="A2144">
            <v>1972</v>
          </cell>
          <cell r="C2144" t="str">
            <v>GA</v>
          </cell>
          <cell r="E2144">
            <v>4807151</v>
          </cell>
        </row>
        <row r="2145">
          <cell r="A2145">
            <v>1972</v>
          </cell>
          <cell r="C2145" t="str">
            <v>HI</v>
          </cell>
          <cell r="E2145">
            <v>818104</v>
          </cell>
        </row>
        <row r="2146">
          <cell r="A2146">
            <v>1972</v>
          </cell>
          <cell r="C2146" t="str">
            <v>ID</v>
          </cell>
          <cell r="E2146">
            <v>763229</v>
          </cell>
        </row>
        <row r="2147">
          <cell r="A2147">
            <v>1972</v>
          </cell>
          <cell r="C2147" t="str">
            <v>IL</v>
          </cell>
          <cell r="E2147">
            <v>11258111</v>
          </cell>
        </row>
        <row r="2148">
          <cell r="A2148">
            <v>1972</v>
          </cell>
          <cell r="C2148" t="str">
            <v>IN</v>
          </cell>
          <cell r="E2148">
            <v>5296129</v>
          </cell>
        </row>
        <row r="2149">
          <cell r="A2149">
            <v>1972</v>
          </cell>
          <cell r="C2149" t="str">
            <v>IA</v>
          </cell>
          <cell r="E2149">
            <v>2860506</v>
          </cell>
        </row>
        <row r="2150">
          <cell r="A2150">
            <v>1972</v>
          </cell>
          <cell r="C2150" t="str">
            <v>KS</v>
          </cell>
          <cell r="E2150">
            <v>2255525</v>
          </cell>
        </row>
        <row r="2151">
          <cell r="A2151">
            <v>1972</v>
          </cell>
          <cell r="C2151" t="str">
            <v>KY</v>
          </cell>
          <cell r="E2151">
            <v>3336106</v>
          </cell>
        </row>
        <row r="2152">
          <cell r="A2152">
            <v>1972</v>
          </cell>
          <cell r="C2152" t="str">
            <v>LA</v>
          </cell>
          <cell r="E2152">
            <v>3761967</v>
          </cell>
        </row>
        <row r="2153">
          <cell r="A2153">
            <v>1972</v>
          </cell>
          <cell r="C2153" t="str">
            <v>ME</v>
          </cell>
          <cell r="E2153">
            <v>1034817</v>
          </cell>
        </row>
        <row r="2154">
          <cell r="A2154">
            <v>1972</v>
          </cell>
          <cell r="C2154" t="str">
            <v>MD</v>
          </cell>
          <cell r="E2154">
            <v>4081121</v>
          </cell>
        </row>
        <row r="2155">
          <cell r="A2155">
            <v>1972</v>
          </cell>
          <cell r="C2155" t="str">
            <v>MA</v>
          </cell>
          <cell r="E2155">
            <v>5762122</v>
          </cell>
        </row>
        <row r="2156">
          <cell r="A2156">
            <v>1972</v>
          </cell>
          <cell r="C2156" t="str">
            <v>MI</v>
          </cell>
          <cell r="E2156">
            <v>9024681</v>
          </cell>
        </row>
        <row r="2157">
          <cell r="A2157">
            <v>1972</v>
          </cell>
          <cell r="C2157" t="str">
            <v>MN</v>
          </cell>
          <cell r="E2157">
            <v>3866878</v>
          </cell>
        </row>
        <row r="2158">
          <cell r="A2158">
            <v>1972</v>
          </cell>
          <cell r="C2158" t="str">
            <v>MS</v>
          </cell>
          <cell r="E2158">
            <v>2307291</v>
          </cell>
        </row>
        <row r="2159">
          <cell r="A2159">
            <v>1972</v>
          </cell>
          <cell r="C2159" t="str">
            <v>MO</v>
          </cell>
          <cell r="E2159">
            <v>4753234</v>
          </cell>
        </row>
        <row r="2160">
          <cell r="A2160">
            <v>1972</v>
          </cell>
          <cell r="C2160" t="str">
            <v>MT</v>
          </cell>
          <cell r="E2160">
            <v>719138</v>
          </cell>
        </row>
        <row r="2161">
          <cell r="A2161">
            <v>1972</v>
          </cell>
          <cell r="C2161" t="str">
            <v>NE</v>
          </cell>
          <cell r="E2161">
            <v>1518293</v>
          </cell>
        </row>
        <row r="2162">
          <cell r="A2162">
            <v>1972</v>
          </cell>
          <cell r="C2162" t="str">
            <v>NV</v>
          </cell>
          <cell r="E2162">
            <v>546736</v>
          </cell>
        </row>
        <row r="2163">
          <cell r="A2163">
            <v>1972</v>
          </cell>
          <cell r="C2163" t="str">
            <v>NH</v>
          </cell>
          <cell r="E2163">
            <v>781699</v>
          </cell>
        </row>
        <row r="2164">
          <cell r="A2164">
            <v>1972</v>
          </cell>
          <cell r="C2164" t="str">
            <v>NJ</v>
          </cell>
          <cell r="E2164">
            <v>7336538</v>
          </cell>
        </row>
        <row r="2165">
          <cell r="A2165">
            <v>1972</v>
          </cell>
          <cell r="C2165" t="str">
            <v>NM</v>
          </cell>
          <cell r="E2165">
            <v>1077815</v>
          </cell>
        </row>
        <row r="2166">
          <cell r="A2166">
            <v>1972</v>
          </cell>
          <cell r="C2166" t="str">
            <v>NY</v>
          </cell>
          <cell r="E2166">
            <v>18351767</v>
          </cell>
        </row>
        <row r="2167">
          <cell r="A2167">
            <v>1972</v>
          </cell>
          <cell r="C2167" t="str">
            <v>NC</v>
          </cell>
          <cell r="E2167">
            <v>5296085</v>
          </cell>
        </row>
        <row r="2168">
          <cell r="A2168">
            <v>1972</v>
          </cell>
          <cell r="C2168" t="str">
            <v>ND</v>
          </cell>
          <cell r="E2168">
            <v>630937</v>
          </cell>
        </row>
        <row r="2169">
          <cell r="A2169">
            <v>1972</v>
          </cell>
          <cell r="C2169" t="str">
            <v>OH</v>
          </cell>
          <cell r="E2169">
            <v>10746920</v>
          </cell>
        </row>
        <row r="2170">
          <cell r="A2170">
            <v>1972</v>
          </cell>
          <cell r="C2170" t="str">
            <v>OK</v>
          </cell>
          <cell r="E2170">
            <v>2657448</v>
          </cell>
        </row>
        <row r="2171">
          <cell r="A2171">
            <v>1972</v>
          </cell>
          <cell r="C2171" t="str">
            <v>OR</v>
          </cell>
          <cell r="E2171">
            <v>2195219</v>
          </cell>
        </row>
        <row r="2172">
          <cell r="A2172">
            <v>1972</v>
          </cell>
          <cell r="C2172" t="str">
            <v>PA</v>
          </cell>
          <cell r="E2172">
            <v>11904541</v>
          </cell>
        </row>
        <row r="2173">
          <cell r="A2173">
            <v>1972</v>
          </cell>
          <cell r="C2173" t="str">
            <v>RI</v>
          </cell>
          <cell r="E2173">
            <v>976365</v>
          </cell>
        </row>
        <row r="2174">
          <cell r="A2174">
            <v>1972</v>
          </cell>
          <cell r="C2174" t="str">
            <v>SC</v>
          </cell>
          <cell r="E2174">
            <v>2718404</v>
          </cell>
        </row>
        <row r="2175">
          <cell r="A2175">
            <v>1972</v>
          </cell>
          <cell r="C2175" t="str">
            <v>SD</v>
          </cell>
          <cell r="E2175">
            <v>677389</v>
          </cell>
        </row>
        <row r="2176">
          <cell r="A2176">
            <v>1972</v>
          </cell>
          <cell r="C2176" t="str">
            <v>TN</v>
          </cell>
          <cell r="E2176">
            <v>4088445</v>
          </cell>
        </row>
        <row r="2177">
          <cell r="A2177">
            <v>1972</v>
          </cell>
          <cell r="C2177" t="str">
            <v>TX</v>
          </cell>
          <cell r="E2177">
            <v>11758760</v>
          </cell>
        </row>
        <row r="2178">
          <cell r="A2178">
            <v>1972</v>
          </cell>
          <cell r="C2178" t="str">
            <v>US</v>
          </cell>
          <cell r="E2178">
            <v>209274882</v>
          </cell>
        </row>
        <row r="2179">
          <cell r="A2179">
            <v>1972</v>
          </cell>
          <cell r="C2179" t="str">
            <v>UT</v>
          </cell>
          <cell r="E2179">
            <v>1134601</v>
          </cell>
        </row>
        <row r="2180">
          <cell r="A2180">
            <v>1972</v>
          </cell>
          <cell r="C2180" t="str">
            <v>VT</v>
          </cell>
          <cell r="E2180">
            <v>463214</v>
          </cell>
        </row>
        <row r="2181">
          <cell r="A2181">
            <v>1972</v>
          </cell>
          <cell r="C2181" t="str">
            <v>VA</v>
          </cell>
          <cell r="E2181">
            <v>4828131</v>
          </cell>
        </row>
        <row r="2182">
          <cell r="A2182">
            <v>1972</v>
          </cell>
          <cell r="C2182" t="str">
            <v>WA</v>
          </cell>
          <cell r="E2182">
            <v>3446815</v>
          </cell>
        </row>
        <row r="2183">
          <cell r="A2183">
            <v>1972</v>
          </cell>
          <cell r="C2183" t="str">
            <v>WV</v>
          </cell>
          <cell r="E2183">
            <v>1796910</v>
          </cell>
        </row>
        <row r="2184">
          <cell r="A2184">
            <v>1972</v>
          </cell>
          <cell r="C2184" t="str">
            <v>WI</v>
          </cell>
          <cell r="E2184">
            <v>4498433</v>
          </cell>
        </row>
        <row r="2185">
          <cell r="A2185">
            <v>1972</v>
          </cell>
          <cell r="C2185" t="str">
            <v>WY</v>
          </cell>
          <cell r="E2185">
            <v>346863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E4" sqref="E4"/>
    </sheetView>
  </sheetViews>
  <sheetFormatPr defaultRowHeight="15" x14ac:dyDescent="0.25"/>
  <cols>
    <col min="2" max="2" width="19.140625" bestFit="1" customWidth="1"/>
    <col min="3" max="3" width="40.5703125" bestFit="1" customWidth="1"/>
    <col min="4" max="4" width="27.140625" bestFit="1" customWidth="1"/>
    <col min="5" max="5" width="16.85546875" bestFit="1" customWidth="1"/>
    <col min="6" max="6" width="19" bestFit="1" customWidth="1"/>
    <col min="7" max="7" width="42.42578125" bestFit="1" customWidth="1"/>
    <col min="8" max="8" width="23.42578125" bestFit="1" customWidth="1"/>
    <col min="9" max="9" width="16" bestFit="1" customWidth="1"/>
  </cols>
  <sheetData>
    <row r="1" spans="1:9" x14ac:dyDescent="0.25">
      <c r="A1" s="1" t="s">
        <v>0</v>
      </c>
      <c r="B1" s="1" t="s">
        <v>1</v>
      </c>
      <c r="C1" s="21" t="s">
        <v>154</v>
      </c>
      <c r="D1" t="s">
        <v>155</v>
      </c>
    </row>
    <row r="2" spans="1:9" x14ac:dyDescent="0.25">
      <c r="A2" s="1" t="s">
        <v>2</v>
      </c>
      <c r="B2" s="1" t="s">
        <v>3</v>
      </c>
      <c r="C2" s="2">
        <f t="array" ref="C2">INDEX([1]Sheet1!$L$2:$L$1823,MATCH(2012,IF([1]Sheet1!$C$2:$C$1823=$A2,[1]Sheet1!$A$2:$A$1823),0))</f>
        <v>54026072064</v>
      </c>
      <c r="D2" s="2">
        <f t="array" ref="D2">INDEX([1]Sheet1!$M$2:$M$1823,MATCH(2012,IF([1]Sheet1!$C$2:$C$1823=$A2,[1]Sheet1!$A$2:$A$1823),0))</f>
        <v>304873242624</v>
      </c>
      <c r="E2" s="2"/>
      <c r="F2" s="10"/>
      <c r="G2" s="2"/>
      <c r="H2" s="2"/>
      <c r="I2" s="2"/>
    </row>
    <row r="3" spans="1:9" x14ac:dyDescent="0.25">
      <c r="A3" s="1" t="s">
        <v>4</v>
      </c>
      <c r="B3" s="1" t="s">
        <v>5</v>
      </c>
      <c r="C3" s="2">
        <f t="array" ref="C3">INDEX([1]Sheet1!$L$2:$L$1823,MATCH(2012,IF([1]Sheet1!$C$2:$C$1823=$A3,[1]Sheet1!$A$2:$A$1823),0))</f>
        <v>823369984</v>
      </c>
      <c r="D3" s="2">
        <f t="array" ref="D3">INDEX([1]Sheet1!$M$2:$M$1823,MATCH(2012,IF([1]Sheet1!$C$2:$C$1823=$A3,[1]Sheet1!$A$2:$A$1823),0))</f>
        <v>5811852800</v>
      </c>
      <c r="E3" s="2"/>
      <c r="F3" s="10"/>
      <c r="G3" s="2"/>
      <c r="H3" s="2"/>
      <c r="I3" s="2"/>
    </row>
    <row r="4" spans="1:9" x14ac:dyDescent="0.25">
      <c r="A4" s="1" t="s">
        <v>6</v>
      </c>
      <c r="B4" s="1" t="s">
        <v>7</v>
      </c>
      <c r="C4" s="2">
        <f t="array" ref="C4">INDEX([1]Sheet1!$L$2:$L$1823,MATCH(2012,IF([1]Sheet1!$C$2:$C$1823=$A4,[1]Sheet1!$A$2:$A$1823),0))</f>
        <v>84968000</v>
      </c>
      <c r="D4" s="2">
        <f t="array" ref="D4">INDEX([1]Sheet1!$M$2:$M$1823,MATCH(2012,IF([1]Sheet1!$C$2:$C$1823=$A4,[1]Sheet1!$A$2:$A$1823),0))</f>
        <v>986926976</v>
      </c>
      <c r="E4" s="2"/>
      <c r="F4" s="10"/>
      <c r="G4" s="2"/>
      <c r="H4" s="2"/>
      <c r="I4" s="2"/>
    </row>
    <row r="5" spans="1:9" x14ac:dyDescent="0.25">
      <c r="A5" s="1" t="s">
        <v>8</v>
      </c>
      <c r="B5" s="1" t="s">
        <v>9</v>
      </c>
      <c r="C5" s="2">
        <f t="array" ref="C5">INDEX([1]Sheet1!$L$2:$L$1823,MATCH(2012,IF([1]Sheet1!$C$2:$C$1823=$A5,[1]Sheet1!$A$2:$A$1823),0))</f>
        <v>899886976</v>
      </c>
      <c r="D5" s="2">
        <f t="array" ref="D5">INDEX([1]Sheet1!$M$2:$M$1823,MATCH(2012,IF([1]Sheet1!$C$2:$C$1823=$A5,[1]Sheet1!$A$2:$A$1823),0))</f>
        <v>5797982208</v>
      </c>
      <c r="E5" s="2"/>
      <c r="F5" s="10"/>
      <c r="G5" s="2"/>
      <c r="H5" s="2"/>
      <c r="I5" s="2"/>
    </row>
    <row r="6" spans="1:9" x14ac:dyDescent="0.25">
      <c r="A6" s="1" t="s">
        <v>10</v>
      </c>
      <c r="B6" s="1" t="s">
        <v>11</v>
      </c>
      <c r="C6" s="2">
        <f t="array" ref="C6">INDEX([1]Sheet1!$L$2:$L$1823,MATCH(2012,IF([1]Sheet1!$C$2:$C$1823=$A6,[1]Sheet1!$A$2:$A$1823),0))</f>
        <v>581246976</v>
      </c>
      <c r="D6" s="2">
        <f t="array" ref="D6">INDEX([1]Sheet1!$M$2:$M$1823,MATCH(2012,IF([1]Sheet1!$C$2:$C$1823=$A6,[1]Sheet1!$A$2:$A$1823),0))</f>
        <v>2925030912</v>
      </c>
      <c r="E6" s="2"/>
      <c r="F6" s="10"/>
      <c r="G6" s="2"/>
      <c r="H6" s="2"/>
      <c r="I6" s="2"/>
    </row>
    <row r="7" spans="1:9" x14ac:dyDescent="0.25">
      <c r="A7" s="1" t="s">
        <v>12</v>
      </c>
      <c r="B7" s="1" t="s">
        <v>13</v>
      </c>
      <c r="C7" s="2">
        <f t="array" ref="C7">INDEX([1]Sheet1!$L$2:$L$1823,MATCH(2012,IF([1]Sheet1!$C$2:$C$1823=$A7,[1]Sheet1!$A$2:$A$1823),0))</f>
        <v>4653870080</v>
      </c>
      <c r="D7" s="2">
        <f t="array" ref="D7">INDEX([1]Sheet1!$M$2:$M$1823,MATCH(2012,IF([1]Sheet1!$C$2:$C$1823=$A7,[1]Sheet1!$A$2:$A$1823),0))</f>
        <v>39501537280</v>
      </c>
      <c r="E7" s="2"/>
      <c r="F7" s="10"/>
      <c r="G7" s="2"/>
      <c r="H7" s="2"/>
      <c r="I7" s="2"/>
    </row>
    <row r="8" spans="1:9" x14ac:dyDescent="0.25">
      <c r="A8" s="1" t="s">
        <v>14</v>
      </c>
      <c r="B8" s="1" t="s">
        <v>15</v>
      </c>
      <c r="C8" s="2">
        <f t="array" ref="C8">INDEX([1]Sheet1!$L$2:$L$1823,MATCH(2012,IF([1]Sheet1!$C$2:$C$1823=$A8,[1]Sheet1!$A$2:$A$1823),0))</f>
        <v>1236651008</v>
      </c>
      <c r="D8" s="2">
        <f t="array" ref="D8">INDEX([1]Sheet1!$M$2:$M$1823,MATCH(2012,IF([1]Sheet1!$C$2:$C$1823=$A8,[1]Sheet1!$A$2:$A$1823),0))</f>
        <v>5674580992</v>
      </c>
      <c r="E8" s="2"/>
      <c r="F8" s="10"/>
      <c r="G8" s="2"/>
      <c r="H8" s="2"/>
      <c r="I8" s="2"/>
    </row>
    <row r="9" spans="1:9" x14ac:dyDescent="0.25">
      <c r="A9" s="1" t="s">
        <v>16</v>
      </c>
      <c r="B9" s="1" t="s">
        <v>17</v>
      </c>
      <c r="C9" s="2">
        <f t="array" ref="C9">INDEX([1]Sheet1!$L$2:$L$1823,MATCH(2012,IF([1]Sheet1!$C$2:$C$1823=$A9,[1]Sheet1!$A$2:$A$1823),0))</f>
        <v>535116992</v>
      </c>
      <c r="D9" s="2">
        <f t="array" ref="D9">INDEX([1]Sheet1!$M$2:$M$1823,MATCH(2012,IF([1]Sheet1!$C$2:$C$1823=$A9,[1]Sheet1!$A$2:$A$1823),0))</f>
        <v>3195506944</v>
      </c>
      <c r="E9" s="2"/>
      <c r="F9" s="10"/>
      <c r="G9" s="2"/>
      <c r="H9" s="2"/>
      <c r="I9" s="2"/>
    </row>
    <row r="10" spans="1:9" x14ac:dyDescent="0.25">
      <c r="A10" s="1" t="s">
        <v>18</v>
      </c>
      <c r="B10" s="1" t="s">
        <v>19</v>
      </c>
      <c r="C10" s="2">
        <f t="array" ref="C10">INDEX([1]Sheet1!$L$2:$L$1823,MATCH(2012,IF([1]Sheet1!$C$2:$C$1823=$A10,[1]Sheet1!$A$2:$A$1823),0))</f>
        <v>354519008</v>
      </c>
      <c r="D10" s="2">
        <f t="array" ref="D10">INDEX([1]Sheet1!$M$2:$M$1823,MATCH(2012,IF([1]Sheet1!$C$2:$C$1823=$A10,[1]Sheet1!$A$2:$A$1823),0))</f>
        <v>1521319040</v>
      </c>
      <c r="E10" s="2"/>
      <c r="F10" s="10"/>
      <c r="G10" s="2"/>
      <c r="H10" s="2"/>
      <c r="I10" s="2"/>
    </row>
    <row r="11" spans="1:9" x14ac:dyDescent="0.25">
      <c r="A11" s="1" t="s">
        <v>20</v>
      </c>
      <c r="B11" s="1" t="s">
        <v>21</v>
      </c>
      <c r="C11" s="2">
        <f t="array" ref="C11">INDEX([1]Sheet1!$L$2:$L$1823,MATCH(2012,IF([1]Sheet1!$C$2:$C$1823=$A11,[1]Sheet1!$A$2:$A$1823),0))</f>
        <v>37845000</v>
      </c>
      <c r="D11" s="2">
        <f t="array" ref="D11">INDEX([1]Sheet1!$M$2:$M$1823,MATCH(2012,IF([1]Sheet1!$C$2:$C$1823=$A11,[1]Sheet1!$A$2:$A$1823),0))</f>
        <v>160996000</v>
      </c>
      <c r="E11" s="2"/>
      <c r="F11" s="10"/>
      <c r="G11" s="2"/>
      <c r="H11" s="2"/>
      <c r="I11" s="2"/>
    </row>
    <row r="12" spans="1:9" x14ac:dyDescent="0.25">
      <c r="A12" s="1" t="s">
        <v>22</v>
      </c>
      <c r="B12" s="1" t="s">
        <v>23</v>
      </c>
      <c r="C12" s="2">
        <f t="array" ref="C12">INDEX([1]Sheet1!$L$2:$L$1823,MATCH(2012,IF([1]Sheet1!$C$2:$C$1823=$A12,[1]Sheet1!$A$2:$A$1823),0))</f>
        <v>1725259008</v>
      </c>
      <c r="D12" s="2">
        <f t="array" ref="D12">INDEX([1]Sheet1!$M$2:$M$1823,MATCH(2012,IF([1]Sheet1!$C$2:$C$1823=$A12,[1]Sheet1!$A$2:$A$1823),0))</f>
        <v>10863747072</v>
      </c>
      <c r="E12" s="2"/>
      <c r="F12" s="10"/>
      <c r="G12" s="2"/>
      <c r="H12" s="2"/>
      <c r="I12" s="2"/>
    </row>
    <row r="13" spans="1:9" x14ac:dyDescent="0.25">
      <c r="A13" s="1" t="s">
        <v>24</v>
      </c>
      <c r="B13" s="1" t="s">
        <v>25</v>
      </c>
      <c r="C13" s="2">
        <f t="array" ref="C13">INDEX([1]Sheet1!$L$2:$L$1823,MATCH(2012,IF([1]Sheet1!$C$2:$C$1823=$A13,[1]Sheet1!$A$2:$A$1823),0))</f>
        <v>1472615936</v>
      </c>
      <c r="D13" s="2">
        <f t="array" ref="D13">INDEX([1]Sheet1!$M$2:$M$1823,MATCH(2012,IF([1]Sheet1!$C$2:$C$1823=$A13,[1]Sheet1!$A$2:$A$1823),0))</f>
        <v>7411949056</v>
      </c>
      <c r="E13" s="2"/>
      <c r="F13" s="10"/>
      <c r="G13" s="2"/>
      <c r="H13" s="2"/>
      <c r="I13" s="2"/>
    </row>
    <row r="14" spans="1:9" x14ac:dyDescent="0.25">
      <c r="A14" s="1" t="s">
        <v>26</v>
      </c>
      <c r="B14" s="1" t="s">
        <v>27</v>
      </c>
      <c r="C14" s="2">
        <f t="array" ref="C14">INDEX([1]Sheet1!$L$2:$L$1823,MATCH(2012,IF([1]Sheet1!$C$2:$C$1823=$A14,[1]Sheet1!$A$2:$A$1823),0))</f>
        <v>330872000</v>
      </c>
      <c r="D14" s="2">
        <f t="array" ref="D14">INDEX([1]Sheet1!$M$2:$M$1823,MATCH(2012,IF([1]Sheet1!$C$2:$C$1823=$A14,[1]Sheet1!$A$2:$A$1823),0))</f>
        <v>1549175040</v>
      </c>
      <c r="E14" s="2"/>
      <c r="F14" s="10"/>
      <c r="G14" s="2"/>
      <c r="H14" s="2"/>
      <c r="I14" s="2"/>
    </row>
    <row r="15" spans="1:9" x14ac:dyDescent="0.25">
      <c r="A15" s="1" t="s">
        <v>28</v>
      </c>
      <c r="B15" s="1" t="s">
        <v>29</v>
      </c>
      <c r="C15" s="2">
        <f t="array" ref="C15">INDEX([1]Sheet1!$L$2:$L$1823,MATCH(2012,IF([1]Sheet1!$C$2:$C$1823=$A15,[1]Sheet1!$A$2:$A$1823),0))</f>
        <v>291563008</v>
      </c>
      <c r="D15" s="2">
        <f t="array" ref="D15">INDEX([1]Sheet1!$M$2:$M$1823,MATCH(2012,IF([1]Sheet1!$C$2:$C$1823=$A15,[1]Sheet1!$A$2:$A$1823),0))</f>
        <v>1263047040</v>
      </c>
      <c r="E15" s="2"/>
      <c r="F15" s="10"/>
      <c r="G15" s="2"/>
      <c r="H15" s="2"/>
      <c r="I15" s="2"/>
    </row>
    <row r="16" spans="1:9" x14ac:dyDescent="0.25">
      <c r="A16" s="1" t="s">
        <v>30</v>
      </c>
      <c r="B16" s="1" t="s">
        <v>31</v>
      </c>
      <c r="C16" s="2">
        <f t="array" ref="C16">INDEX([1]Sheet1!$L$2:$L$1823,MATCH(2012,IF([1]Sheet1!$C$2:$C$1823=$A16,[1]Sheet1!$A$2:$A$1823),0))</f>
        <v>2023571968</v>
      </c>
      <c r="D16" s="2">
        <f t="array" ref="D16">INDEX([1]Sheet1!$M$2:$M$1823,MATCH(2012,IF([1]Sheet1!$C$2:$C$1823=$A16,[1]Sheet1!$A$2:$A$1823),0))</f>
        <v>10670279680</v>
      </c>
      <c r="E16" s="2"/>
      <c r="F16" s="10"/>
      <c r="G16" s="2"/>
      <c r="H16" s="2"/>
      <c r="I16" s="2"/>
    </row>
    <row r="17" spans="1:9" x14ac:dyDescent="0.25">
      <c r="A17" s="1" t="s">
        <v>32</v>
      </c>
      <c r="B17" s="1" t="s">
        <v>33</v>
      </c>
      <c r="C17" s="2">
        <f t="array" ref="C17">INDEX([1]Sheet1!$L$2:$L$1823,MATCH(2012,IF([1]Sheet1!$C$2:$C$1823=$A17,[1]Sheet1!$A$2:$A$1823),0))</f>
        <v>1502262016</v>
      </c>
      <c r="D17" s="2">
        <f t="array" ref="D17">INDEX([1]Sheet1!$M$2:$M$1823,MATCH(2012,IF([1]Sheet1!$C$2:$C$1823=$A17,[1]Sheet1!$A$2:$A$1823),0))</f>
        <v>7848502784</v>
      </c>
      <c r="E17" s="2"/>
      <c r="F17" s="10"/>
      <c r="G17" s="2"/>
      <c r="H17" s="2"/>
      <c r="I17" s="2"/>
    </row>
    <row r="18" spans="1:9" x14ac:dyDescent="0.25">
      <c r="A18" s="1" t="s">
        <v>34</v>
      </c>
      <c r="B18" s="1" t="s">
        <v>35</v>
      </c>
      <c r="C18" s="2">
        <f t="array" ref="C18">INDEX([1]Sheet1!$L$2:$L$1823,MATCH(2012,IF([1]Sheet1!$C$2:$C$1823=$A18,[1]Sheet1!$A$2:$A$1823),0))</f>
        <v>1045678976</v>
      </c>
      <c r="D18" s="2">
        <f t="array" ref="D18">INDEX([1]Sheet1!$M$2:$M$1823,MATCH(2012,IF([1]Sheet1!$C$2:$C$1823=$A18,[1]Sheet1!$A$2:$A$1823),0))</f>
        <v>4023411968</v>
      </c>
      <c r="E18" s="2"/>
      <c r="F18" s="10"/>
      <c r="G18" s="2"/>
      <c r="H18" s="2"/>
      <c r="I18" s="2"/>
    </row>
    <row r="19" spans="1:9" x14ac:dyDescent="0.25">
      <c r="A19" s="1" t="s">
        <v>36</v>
      </c>
      <c r="B19" s="1" t="s">
        <v>37</v>
      </c>
      <c r="C19" s="2">
        <f t="array" ref="C19">INDEX([1]Sheet1!$L$2:$L$1823,MATCH(2012,IF([1]Sheet1!$C$2:$C$1823=$A19,[1]Sheet1!$A$2:$A$1823),0))</f>
        <v>665297024</v>
      </c>
      <c r="D19" s="2">
        <f t="array" ref="D19">INDEX([1]Sheet1!$M$2:$M$1823,MATCH(2012,IF([1]Sheet1!$C$2:$C$1823=$A19,[1]Sheet1!$A$2:$A$1823),0))</f>
        <v>3632128000</v>
      </c>
      <c r="E19" s="2"/>
      <c r="F19" s="10"/>
      <c r="G19" s="2"/>
      <c r="H19" s="2"/>
      <c r="I19" s="2"/>
    </row>
    <row r="20" spans="1:9" x14ac:dyDescent="0.25">
      <c r="A20" s="1" t="s">
        <v>38</v>
      </c>
      <c r="B20" s="1" t="s">
        <v>39</v>
      </c>
      <c r="C20" s="2">
        <f t="array" ref="C20">INDEX([1]Sheet1!$L$2:$L$1823,MATCH(2012,IF([1]Sheet1!$C$2:$C$1823=$A20,[1]Sheet1!$A$2:$A$1823),0))</f>
        <v>617820992</v>
      </c>
      <c r="D20" s="2">
        <f t="array" ref="D20">INDEX([1]Sheet1!$M$2:$M$1823,MATCH(2012,IF([1]Sheet1!$C$2:$C$1823=$A20,[1]Sheet1!$A$2:$A$1823),0))</f>
        <v>4467593216</v>
      </c>
      <c r="E20" s="2"/>
      <c r="F20" s="10"/>
      <c r="G20" s="2"/>
      <c r="H20" s="2"/>
      <c r="I20" s="2"/>
    </row>
    <row r="21" spans="1:9" x14ac:dyDescent="0.25">
      <c r="A21" s="1" t="s">
        <v>40</v>
      </c>
      <c r="B21" s="1" t="s">
        <v>41</v>
      </c>
      <c r="C21" s="2">
        <f t="array" ref="C21">INDEX([1]Sheet1!$L$2:$L$1823,MATCH(2012,IF([1]Sheet1!$C$2:$C$1823=$A21,[1]Sheet1!$A$2:$A$1823),0))</f>
        <v>803414016</v>
      </c>
      <c r="D21" s="2">
        <f t="array" ref="D21">INDEX([1]Sheet1!$M$2:$M$1823,MATCH(2012,IF([1]Sheet1!$C$2:$C$1823=$A21,[1]Sheet1!$A$2:$A$1823),0))</f>
        <v>3514027008</v>
      </c>
      <c r="E21" s="2"/>
      <c r="F21" s="10"/>
      <c r="G21" s="2"/>
      <c r="H21" s="2"/>
      <c r="I21" s="2"/>
    </row>
    <row r="22" spans="1:9" x14ac:dyDescent="0.25">
      <c r="A22" s="1" t="s">
        <v>42</v>
      </c>
      <c r="B22" s="1" t="s">
        <v>43</v>
      </c>
      <c r="C22" s="2">
        <f t="array" ref="C22">INDEX([1]Sheet1!$L$2:$L$1823,MATCH(2012,IF([1]Sheet1!$C$2:$C$1823=$A22,[1]Sheet1!$A$2:$A$1823),0))</f>
        <v>182764000</v>
      </c>
      <c r="D22" s="2">
        <f t="array" ref="D22">INDEX([1]Sheet1!$M$2:$M$1823,MATCH(2012,IF([1]Sheet1!$C$2:$C$1823=$A22,[1]Sheet1!$A$2:$A$1823),0))</f>
        <v>941459008</v>
      </c>
      <c r="E22" s="2"/>
      <c r="F22" s="10"/>
      <c r="G22" s="2"/>
      <c r="H22" s="2"/>
      <c r="I22" s="2"/>
    </row>
    <row r="23" spans="1:9" x14ac:dyDescent="0.25">
      <c r="A23" s="1" t="s">
        <v>44</v>
      </c>
      <c r="B23" s="1" t="s">
        <v>45</v>
      </c>
      <c r="C23" s="2">
        <f t="array" ref="C23">INDEX([1]Sheet1!$L$2:$L$1823,MATCH(2012,IF([1]Sheet1!$C$2:$C$1823=$A23,[1]Sheet1!$A$2:$A$1823),0))</f>
        <v>1411004032</v>
      </c>
      <c r="D23" s="2">
        <f t="array" ref="D23">INDEX([1]Sheet1!$M$2:$M$1823,MATCH(2012,IF([1]Sheet1!$C$2:$C$1823=$A23,[1]Sheet1!$A$2:$A$1823),0))</f>
        <v>6817223168</v>
      </c>
      <c r="E23" s="2"/>
      <c r="F23" s="10"/>
      <c r="G23" s="2"/>
      <c r="H23" s="2"/>
      <c r="I23" s="2"/>
    </row>
    <row r="24" spans="1:9" x14ac:dyDescent="0.25">
      <c r="A24" s="1" t="s">
        <v>46</v>
      </c>
      <c r="B24" s="1" t="s">
        <v>47</v>
      </c>
      <c r="C24" s="2">
        <f t="array" ref="C24">INDEX([1]Sheet1!$L$2:$L$1823,MATCH(2012,IF([1]Sheet1!$C$2:$C$1823=$A24,[1]Sheet1!$A$2:$A$1823),0))</f>
        <v>1071427008</v>
      </c>
      <c r="D24" s="2">
        <f t="array" ref="D24">INDEX([1]Sheet1!$M$2:$M$1823,MATCH(2012,IF([1]Sheet1!$C$2:$C$1823=$A24,[1]Sheet1!$A$2:$A$1823),0))</f>
        <v>6275697152</v>
      </c>
      <c r="E24" s="2"/>
      <c r="F24" s="10"/>
      <c r="G24" s="2"/>
      <c r="H24" s="2"/>
      <c r="I24" s="2"/>
    </row>
    <row r="25" spans="1:9" x14ac:dyDescent="0.25">
      <c r="A25" s="1" t="s">
        <v>48</v>
      </c>
      <c r="B25" s="1" t="s">
        <v>49</v>
      </c>
      <c r="C25" s="2">
        <f t="array" ref="C25">INDEX([1]Sheet1!$L$2:$L$1823,MATCH(2012,IF([1]Sheet1!$C$2:$C$1823=$A25,[1]Sheet1!$A$2:$A$1823),0))</f>
        <v>2272973056</v>
      </c>
      <c r="D25" s="2">
        <f t="array" ref="D25">INDEX([1]Sheet1!$M$2:$M$1823,MATCH(2012,IF([1]Sheet1!$C$2:$C$1823=$A25,[1]Sheet1!$A$2:$A$1823),0))</f>
        <v>13102020608</v>
      </c>
      <c r="E25" s="2"/>
      <c r="F25" s="10"/>
      <c r="G25" s="2"/>
      <c r="H25" s="2"/>
      <c r="I25" s="2"/>
    </row>
    <row r="26" spans="1:9" x14ac:dyDescent="0.25">
      <c r="A26" s="1" t="s">
        <v>50</v>
      </c>
      <c r="B26" s="1" t="s">
        <v>51</v>
      </c>
      <c r="C26" s="2">
        <f t="array" ref="C26">INDEX([1]Sheet1!$L$2:$L$1823,MATCH(2012,IF([1]Sheet1!$C$2:$C$1823=$A26,[1]Sheet1!$A$2:$A$1823),0))</f>
        <v>1207827968</v>
      </c>
      <c r="D26" s="2">
        <f t="array" ref="D26">INDEX([1]Sheet1!$M$2:$M$1823,MATCH(2012,IF([1]Sheet1!$C$2:$C$1823=$A26,[1]Sheet1!$A$2:$A$1823),0))</f>
        <v>4977064960</v>
      </c>
      <c r="E26" s="2"/>
      <c r="F26" s="10"/>
      <c r="G26" s="2"/>
      <c r="H26" s="2"/>
      <c r="I26" s="2"/>
    </row>
    <row r="27" spans="1:9" x14ac:dyDescent="0.25">
      <c r="A27" s="1" t="s">
        <v>52</v>
      </c>
      <c r="B27" s="1" t="s">
        <v>53</v>
      </c>
      <c r="C27" s="2">
        <f t="array" ref="C27">INDEX([1]Sheet1!$L$2:$L$1823,MATCH(2012,IF([1]Sheet1!$C$2:$C$1823=$A27,[1]Sheet1!$A$2:$A$1823),0))</f>
        <v>611776000</v>
      </c>
      <c r="D27" s="2">
        <f t="array" ref="D27">INDEX([1]Sheet1!$M$2:$M$1823,MATCH(2012,IF([1]Sheet1!$C$2:$C$1823=$A27,[1]Sheet1!$A$2:$A$1823),0))</f>
        <v>3016144896</v>
      </c>
      <c r="E27" s="2"/>
      <c r="F27" s="10"/>
      <c r="G27" s="2"/>
      <c r="H27" s="2"/>
      <c r="I27" s="2"/>
    </row>
    <row r="28" spans="1:9" x14ac:dyDescent="0.25">
      <c r="A28" s="1" t="s">
        <v>54</v>
      </c>
      <c r="B28" s="1" t="s">
        <v>55</v>
      </c>
      <c r="C28" s="2">
        <f t="array" ref="C28">INDEX([1]Sheet1!$L$2:$L$1823,MATCH(2012,IF([1]Sheet1!$C$2:$C$1823=$A28,[1]Sheet1!$A$2:$A$1823),0))</f>
        <v>1515198976</v>
      </c>
      <c r="D28" s="2">
        <f t="array" ref="D28">INDEX([1]Sheet1!$M$2:$M$1823,MATCH(2012,IF([1]Sheet1!$C$2:$C$1823=$A28,[1]Sheet1!$A$2:$A$1823),0))</f>
        <v>4741706240</v>
      </c>
      <c r="E28" s="2"/>
      <c r="F28" s="10"/>
      <c r="G28" s="2"/>
      <c r="H28" s="2"/>
      <c r="I28" s="2"/>
    </row>
    <row r="29" spans="1:9" x14ac:dyDescent="0.25">
      <c r="A29" s="1" t="s">
        <v>56</v>
      </c>
      <c r="B29" s="1" t="s">
        <v>57</v>
      </c>
      <c r="C29" s="2">
        <f t="array" ref="C29">INDEX([1]Sheet1!$L$2:$L$1823,MATCH(2012,IF([1]Sheet1!$C$2:$C$1823=$A29,[1]Sheet1!$A$2:$A$1823),0))</f>
        <v>184298000</v>
      </c>
      <c r="D29" s="2">
        <f t="array" ref="D29">INDEX([1]Sheet1!$M$2:$M$1823,MATCH(2012,IF([1]Sheet1!$C$2:$C$1823=$A29,[1]Sheet1!$A$2:$A$1823),0))</f>
        <v>1000462976</v>
      </c>
      <c r="E29" s="2"/>
      <c r="F29" s="10"/>
      <c r="G29" s="2"/>
      <c r="H29" s="2"/>
      <c r="I29" s="2"/>
    </row>
    <row r="30" spans="1:9" x14ac:dyDescent="0.25">
      <c r="A30" s="1" t="s">
        <v>58</v>
      </c>
      <c r="B30" s="1" t="s">
        <v>59</v>
      </c>
      <c r="C30" s="2">
        <f t="array" ref="C30">INDEX([1]Sheet1!$L$2:$L$1823,MATCH(2012,IF([1]Sheet1!$C$2:$C$1823=$A30,[1]Sheet1!$A$2:$A$1823),0))</f>
        <v>625536000</v>
      </c>
      <c r="D30" s="2">
        <f t="array" ref="D30">INDEX([1]Sheet1!$M$2:$M$1823,MATCH(2012,IF([1]Sheet1!$C$2:$C$1823=$A30,[1]Sheet1!$A$2:$A$1823),0))</f>
        <v>1967783040</v>
      </c>
      <c r="E30" s="2"/>
      <c r="F30" s="10"/>
      <c r="G30" s="2"/>
      <c r="H30" s="2"/>
      <c r="I30" s="2"/>
    </row>
    <row r="31" spans="1:9" x14ac:dyDescent="0.25">
      <c r="A31" s="1" t="s">
        <v>60</v>
      </c>
      <c r="B31" s="1" t="s">
        <v>61</v>
      </c>
      <c r="C31" s="2">
        <f t="array" ref="C31">INDEX([1]Sheet1!$L$2:$L$1823,MATCH(2012,IF([1]Sheet1!$C$2:$C$1823=$A31,[1]Sheet1!$A$2:$A$1823),0))</f>
        <v>193015008</v>
      </c>
      <c r="D31" s="2">
        <f t="array" ref="D31">INDEX([1]Sheet1!$M$2:$M$1823,MATCH(2012,IF([1]Sheet1!$C$2:$C$1823=$A31,[1]Sheet1!$A$2:$A$1823),0))</f>
        <v>1461548032</v>
      </c>
      <c r="E31" s="2"/>
      <c r="F31" s="10"/>
      <c r="G31" s="2"/>
      <c r="H31" s="2"/>
      <c r="I31" s="2"/>
    </row>
    <row r="32" spans="1:9" x14ac:dyDescent="0.25">
      <c r="A32" s="1" t="s">
        <v>62</v>
      </c>
      <c r="B32" s="1" t="s">
        <v>63</v>
      </c>
      <c r="C32" s="2">
        <f t="array" ref="C32">INDEX([1]Sheet1!$L$2:$L$1823,MATCH(2012,IF([1]Sheet1!$C$2:$C$1823=$A32,[1]Sheet1!$A$2:$A$1823),0))</f>
        <v>392423008</v>
      </c>
      <c r="D32" s="2">
        <f t="array" ref="D32">INDEX([1]Sheet1!$M$2:$M$1823,MATCH(2012,IF([1]Sheet1!$C$2:$C$1823=$A32,[1]Sheet1!$A$2:$A$1823),0))</f>
        <v>1106845056</v>
      </c>
      <c r="E32" s="2"/>
      <c r="F32" s="10"/>
      <c r="G32" s="2"/>
      <c r="H32" s="2"/>
      <c r="I32" s="2"/>
    </row>
    <row r="33" spans="1:9" x14ac:dyDescent="0.25">
      <c r="A33" s="1" t="s">
        <v>64</v>
      </c>
      <c r="B33" s="1" t="s">
        <v>65</v>
      </c>
      <c r="C33" s="2">
        <f t="array" ref="C33">INDEX([1]Sheet1!$L$2:$L$1823,MATCH(2012,IF([1]Sheet1!$C$2:$C$1823=$A33,[1]Sheet1!$A$2:$A$1823),0))</f>
        <v>1323149056</v>
      </c>
      <c r="D33" s="2">
        <f t="array" ref="D33">INDEX([1]Sheet1!$M$2:$M$1823,MATCH(2012,IF([1]Sheet1!$C$2:$C$1823=$A33,[1]Sheet1!$A$2:$A$1823),0))</f>
        <v>7575733248</v>
      </c>
      <c r="E33" s="2"/>
      <c r="F33" s="10"/>
      <c r="G33" s="2"/>
      <c r="H33" s="2"/>
      <c r="I33" s="2"/>
    </row>
    <row r="34" spans="1:9" x14ac:dyDescent="0.25">
      <c r="A34" s="1" t="s">
        <v>66</v>
      </c>
      <c r="B34" s="1" t="s">
        <v>67</v>
      </c>
      <c r="C34" s="2">
        <f t="array" ref="C34">INDEX([1]Sheet1!$L$2:$L$1823,MATCH(2012,IF([1]Sheet1!$C$2:$C$1823=$A34,[1]Sheet1!$A$2:$A$1823),0))</f>
        <v>291710016</v>
      </c>
      <c r="D34" s="2">
        <f t="array" ref="D34">INDEX([1]Sheet1!$M$2:$M$1823,MATCH(2012,IF([1]Sheet1!$C$2:$C$1823=$A34,[1]Sheet1!$A$2:$A$1823),0))</f>
        <v>2678348032</v>
      </c>
      <c r="E34" s="2"/>
      <c r="F34" s="10"/>
      <c r="G34" s="2"/>
      <c r="H34" s="2"/>
      <c r="I34" s="2"/>
    </row>
    <row r="35" spans="1:9" x14ac:dyDescent="0.25">
      <c r="A35" s="1" t="s">
        <v>68</v>
      </c>
      <c r="B35" s="1" t="s">
        <v>69</v>
      </c>
      <c r="C35" s="2">
        <f t="array" ref="C35">INDEX([1]Sheet1!$L$2:$L$1823,MATCH(2012,IF([1]Sheet1!$C$2:$C$1823=$A35,[1]Sheet1!$A$2:$A$1823),0))</f>
        <v>2095255040</v>
      </c>
      <c r="D35" s="2">
        <f t="array" ref="D35">INDEX([1]Sheet1!$M$2:$M$1823,MATCH(2012,IF([1]Sheet1!$C$2:$C$1823=$A35,[1]Sheet1!$A$2:$A$1823),0))</f>
        <v>15723157504</v>
      </c>
      <c r="E35" s="2"/>
      <c r="F35" s="10"/>
      <c r="G35" s="2"/>
      <c r="H35" s="2"/>
      <c r="I35" s="2"/>
    </row>
    <row r="36" spans="1:9" x14ac:dyDescent="0.25">
      <c r="A36" s="1" t="s">
        <v>70</v>
      </c>
      <c r="B36" s="1" t="s">
        <v>71</v>
      </c>
      <c r="C36" s="2">
        <f t="array" ref="C36">INDEX([1]Sheet1!$L$2:$L$1823,MATCH(2012,IF([1]Sheet1!$C$2:$C$1823=$A36,[1]Sheet1!$A$2:$A$1823),0))</f>
        <v>3426156032</v>
      </c>
      <c r="D36" s="2">
        <f t="array" ref="D36">INDEX([1]Sheet1!$M$2:$M$1823,MATCH(2012,IF([1]Sheet1!$C$2:$C$1823=$A36,[1]Sheet1!$A$2:$A$1823),0))</f>
        <v>9221097472</v>
      </c>
      <c r="E36" s="2"/>
      <c r="F36" s="10"/>
      <c r="G36" s="2"/>
      <c r="H36" s="2"/>
      <c r="I36" s="2"/>
    </row>
    <row r="37" spans="1:9" x14ac:dyDescent="0.25">
      <c r="A37" s="1" t="s">
        <v>72</v>
      </c>
      <c r="B37" s="1" t="s">
        <v>73</v>
      </c>
      <c r="C37" s="2">
        <f t="array" ref="C37">INDEX([1]Sheet1!$L$2:$L$1823,MATCH(2012,IF([1]Sheet1!$C$2:$C$1823=$A37,[1]Sheet1!$A$2:$A$1823),0))</f>
        <v>248648992</v>
      </c>
      <c r="D37" s="2">
        <f t="array" ref="D37">INDEX([1]Sheet1!$M$2:$M$1823,MATCH(2012,IF([1]Sheet1!$C$2:$C$1823=$A37,[1]Sheet1!$A$2:$A$1823),0))</f>
        <v>1059091008</v>
      </c>
      <c r="E37" s="2"/>
      <c r="F37" s="10"/>
      <c r="G37" s="2"/>
      <c r="H37" s="2"/>
      <c r="I37" s="2"/>
    </row>
    <row r="38" spans="1:9" x14ac:dyDescent="0.25">
      <c r="A38" s="1" t="s">
        <v>74</v>
      </c>
      <c r="B38" s="1" t="s">
        <v>75</v>
      </c>
      <c r="C38" s="2">
        <f t="array" ref="C38">INDEX([1]Sheet1!$L$2:$L$1823,MATCH(2012,IF([1]Sheet1!$C$2:$C$1823=$A38,[1]Sheet1!$A$2:$A$1823),0))</f>
        <v>2239911936</v>
      </c>
      <c r="D38" s="2">
        <f t="array" ref="D38">INDEX([1]Sheet1!$M$2:$M$1823,MATCH(2012,IF([1]Sheet1!$C$2:$C$1823=$A38,[1]Sheet1!$A$2:$A$1823),0))</f>
        <v>11236298752</v>
      </c>
      <c r="E38" s="2"/>
      <c r="F38" s="10"/>
      <c r="G38" s="2"/>
      <c r="H38" s="2"/>
      <c r="I38" s="2"/>
    </row>
    <row r="39" spans="1:9" x14ac:dyDescent="0.25">
      <c r="A39" s="1" t="s">
        <v>76</v>
      </c>
      <c r="B39" s="1" t="s">
        <v>77</v>
      </c>
      <c r="C39" s="2">
        <f t="array" ref="C39">INDEX([1]Sheet1!$L$2:$L$1823,MATCH(2012,IF([1]Sheet1!$C$2:$C$1823=$A39,[1]Sheet1!$A$2:$A$1823),0))</f>
        <v>1020926976</v>
      </c>
      <c r="D39" s="2">
        <f t="array" ref="D39">INDEX([1]Sheet1!$M$2:$M$1823,MATCH(2012,IF([1]Sheet1!$C$2:$C$1823=$A39,[1]Sheet1!$A$2:$A$1823),0))</f>
        <v>4078298880</v>
      </c>
      <c r="E39" s="2"/>
      <c r="F39" s="10"/>
      <c r="G39" s="2"/>
      <c r="H39" s="2"/>
      <c r="I39" s="2"/>
    </row>
    <row r="40" spans="1:9" x14ac:dyDescent="0.25">
      <c r="A40" s="1" t="s">
        <v>78</v>
      </c>
      <c r="B40" s="1" t="s">
        <v>79</v>
      </c>
      <c r="C40" s="2">
        <f t="array" ref="C40">INDEX([1]Sheet1!$L$2:$L$1823,MATCH(2012,IF([1]Sheet1!$C$2:$C$1823=$A40,[1]Sheet1!$A$2:$A$1823),0))</f>
        <v>1060088000</v>
      </c>
      <c r="D40" s="2">
        <f t="array" ref="D40">INDEX([1]Sheet1!$M$2:$M$1823,MATCH(2012,IF([1]Sheet1!$C$2:$C$1823=$A40,[1]Sheet1!$A$2:$A$1823),0))</f>
        <v>4607194112</v>
      </c>
      <c r="E40" s="2"/>
      <c r="F40" s="10"/>
      <c r="G40" s="2"/>
      <c r="H40" s="2"/>
      <c r="I40" s="2"/>
    </row>
    <row r="41" spans="1:9" x14ac:dyDescent="0.25">
      <c r="A41" s="1" t="s">
        <v>80</v>
      </c>
      <c r="B41" s="1" t="s">
        <v>81</v>
      </c>
      <c r="C41" s="2">
        <f t="array" ref="C41">INDEX([1]Sheet1!$L$2:$L$1823,MATCH(2012,IF([1]Sheet1!$C$2:$C$1823=$A41,[1]Sheet1!$A$2:$A$1823),0))</f>
        <v>1963988992</v>
      </c>
      <c r="D41" s="2">
        <f t="array" ref="D41">INDEX([1]Sheet1!$M$2:$M$1823,MATCH(2012,IF([1]Sheet1!$C$2:$C$1823=$A41,[1]Sheet1!$A$2:$A$1823),0))</f>
        <v>12497300480</v>
      </c>
      <c r="E41" s="2"/>
      <c r="F41" s="10"/>
      <c r="G41" s="2"/>
      <c r="H41" s="2"/>
      <c r="I41" s="2"/>
    </row>
    <row r="42" spans="1:9" x14ac:dyDescent="0.25">
      <c r="A42" s="1" t="s">
        <v>82</v>
      </c>
      <c r="B42" s="1" t="s">
        <v>83</v>
      </c>
      <c r="C42" s="2">
        <f t="array" ref="C42">INDEX([1]Sheet1!$L$2:$L$1823,MATCH(2012,IF([1]Sheet1!$C$2:$C$1823=$A42,[1]Sheet1!$A$2:$A$1823),0))</f>
        <v>195768992</v>
      </c>
      <c r="D42" s="2">
        <f t="array" ref="D42">INDEX([1]Sheet1!$M$2:$M$1823,MATCH(2012,IF([1]Sheet1!$C$2:$C$1823=$A42,[1]Sheet1!$A$2:$A$1823),0))</f>
        <v>869995008</v>
      </c>
      <c r="E42" s="2"/>
      <c r="F42" s="10"/>
      <c r="G42" s="2"/>
      <c r="H42" s="2"/>
      <c r="I42" s="2"/>
    </row>
    <row r="43" spans="1:9" x14ac:dyDescent="0.25">
      <c r="A43" s="1" t="s">
        <v>84</v>
      </c>
      <c r="B43" s="1" t="s">
        <v>85</v>
      </c>
      <c r="C43" s="2">
        <f t="array" ref="C43">INDEX([1]Sheet1!$L$2:$L$1823,MATCH(2012,IF([1]Sheet1!$C$2:$C$1823=$A43,[1]Sheet1!$A$2:$A$1823),0))</f>
        <v>781572992</v>
      </c>
      <c r="D43" s="2">
        <f t="array" ref="D43">INDEX([1]Sheet1!$M$2:$M$1823,MATCH(2012,IF([1]Sheet1!$C$2:$C$1823=$A43,[1]Sheet1!$A$2:$A$1823),0))</f>
        <v>4553482240</v>
      </c>
      <c r="E43" s="2"/>
      <c r="F43" s="10"/>
      <c r="G43" s="2"/>
      <c r="H43" s="2"/>
      <c r="I43" s="2"/>
    </row>
    <row r="44" spans="1:9" x14ac:dyDescent="0.25">
      <c r="A44" s="1" t="s">
        <v>86</v>
      </c>
      <c r="B44" s="1" t="s">
        <v>87</v>
      </c>
      <c r="C44" s="2">
        <f t="array" ref="C44">INDEX([1]Sheet1!$L$2:$L$1823,MATCH(2012,IF([1]Sheet1!$C$2:$C$1823=$A44,[1]Sheet1!$A$2:$A$1823),0))</f>
        <v>135855008</v>
      </c>
      <c r="D44" s="2">
        <f t="array" ref="D44">INDEX([1]Sheet1!$M$2:$M$1823,MATCH(2012,IF([1]Sheet1!$C$2:$C$1823=$A44,[1]Sheet1!$A$2:$A$1823),0))</f>
        <v>792305984</v>
      </c>
      <c r="E44" s="2"/>
      <c r="F44" s="10"/>
      <c r="G44" s="2"/>
      <c r="H44" s="2"/>
      <c r="I44" s="2"/>
    </row>
    <row r="45" spans="1:9" x14ac:dyDescent="0.25">
      <c r="A45" s="1" t="s">
        <v>88</v>
      </c>
      <c r="B45" s="1" t="s">
        <v>89</v>
      </c>
      <c r="C45" s="2">
        <f t="array" ref="C45">INDEX([1]Sheet1!$L$2:$L$1823,MATCH(2012,IF([1]Sheet1!$C$2:$C$1823=$A45,[1]Sheet1!$A$2:$A$1823),0))</f>
        <v>603068032</v>
      </c>
      <c r="D45" s="2">
        <f t="array" ref="D45">INDEX([1]Sheet1!$M$2:$M$1823,MATCH(2012,IF([1]Sheet1!$C$2:$C$1823=$A45,[1]Sheet1!$A$2:$A$1823),0))</f>
        <v>4661934080</v>
      </c>
      <c r="E45" s="2"/>
      <c r="F45" s="10"/>
      <c r="G45" s="2"/>
      <c r="H45" s="2"/>
      <c r="I45" s="2"/>
    </row>
    <row r="46" spans="1:9" x14ac:dyDescent="0.25">
      <c r="A46" s="1" t="s">
        <v>90</v>
      </c>
      <c r="B46" s="1" t="s">
        <v>91</v>
      </c>
      <c r="C46" s="2">
        <f t="array" ref="C46">INDEX([1]Sheet1!$L$2:$L$1823,MATCH(2012,IF([1]Sheet1!$C$2:$C$1823=$A46,[1]Sheet1!$A$2:$A$1823),0))</f>
        <v>2865012992</v>
      </c>
      <c r="D46" s="2">
        <f t="array" ref="D46">INDEX([1]Sheet1!$M$2:$M$1823,MATCH(2012,IF([1]Sheet1!$C$2:$C$1823=$A46,[1]Sheet1!$A$2:$A$1823),0))</f>
        <v>28335060992</v>
      </c>
      <c r="E46" s="2"/>
      <c r="F46" s="10"/>
      <c r="G46" s="2"/>
      <c r="H46" s="2"/>
      <c r="I46" s="2"/>
    </row>
    <row r="47" spans="1:9" x14ac:dyDescent="0.25">
      <c r="A47" s="1" t="s">
        <v>92</v>
      </c>
      <c r="B47" s="1" t="s">
        <v>93</v>
      </c>
      <c r="C47" s="2">
        <f t="array" ref="C47">INDEX([1]Sheet1!$L$2:$L$1823,MATCH(2012,IF([1]Sheet1!$C$2:$C$1823=$A47,[1]Sheet1!$A$2:$A$1823),0))</f>
        <v>448057984</v>
      </c>
      <c r="D47" s="2">
        <f t="array" ref="D47">INDEX([1]Sheet1!$M$2:$M$1823,MATCH(2012,IF([1]Sheet1!$C$2:$C$1823=$A47,[1]Sheet1!$A$2:$A$1823),0))</f>
        <v>4589664768</v>
      </c>
      <c r="E47" s="2"/>
      <c r="F47" s="10"/>
      <c r="G47" s="2"/>
      <c r="H47" s="2"/>
      <c r="I47" s="2"/>
    </row>
    <row r="48" spans="1:9" x14ac:dyDescent="0.25">
      <c r="A48" s="1" t="s">
        <v>94</v>
      </c>
      <c r="B48" s="1" t="s">
        <v>95</v>
      </c>
      <c r="C48" s="2">
        <f t="array" ref="C48">INDEX([1]Sheet1!$L$2:$L$1823,MATCH(2012,IF([1]Sheet1!$C$2:$C$1823=$A48,[1]Sheet1!$A$2:$A$1823),0))</f>
        <v>201068992</v>
      </c>
      <c r="D48" s="2">
        <f t="array" ref="D48">INDEX([1]Sheet1!$M$2:$M$1823,MATCH(2012,IF([1]Sheet1!$C$2:$C$1823=$A48,[1]Sheet1!$A$2:$A$1823),0))</f>
        <v>995729984</v>
      </c>
      <c r="E48" s="2"/>
      <c r="F48" s="10"/>
      <c r="G48" s="2"/>
      <c r="H48" s="2"/>
      <c r="I48" s="2"/>
    </row>
    <row r="49" spans="1:9" x14ac:dyDescent="0.25">
      <c r="A49" s="1" t="s">
        <v>96</v>
      </c>
      <c r="B49" s="1" t="s">
        <v>97</v>
      </c>
      <c r="C49" s="2">
        <f t="array" ref="C49">INDEX([1]Sheet1!$L$2:$L$1823,MATCH(2012,IF([1]Sheet1!$C$2:$C$1823=$A49,[1]Sheet1!$A$2:$A$1823),0))</f>
        <v>2465350912</v>
      </c>
      <c r="D49" s="2">
        <f t="array" ref="D49">INDEX([1]Sheet1!$M$2:$M$1823,MATCH(2012,IF([1]Sheet1!$C$2:$C$1823=$A49,[1]Sheet1!$A$2:$A$1823),0))</f>
        <v>8682725376</v>
      </c>
      <c r="E49" s="2"/>
      <c r="F49" s="10"/>
      <c r="G49" s="2"/>
      <c r="H49" s="2"/>
      <c r="I49" s="2"/>
    </row>
    <row r="50" spans="1:9" x14ac:dyDescent="0.25">
      <c r="A50" s="1" t="s">
        <v>98</v>
      </c>
      <c r="B50" s="1" t="s">
        <v>99</v>
      </c>
      <c r="C50" s="2">
        <f t="array" ref="C50">INDEX([1]Sheet1!$L$2:$L$1823,MATCH(2012,IF([1]Sheet1!$C$2:$C$1823=$A50,[1]Sheet1!$A$2:$A$1823),0))</f>
        <v>1461261056</v>
      </c>
      <c r="D50" s="2">
        <f t="array" ref="D50">INDEX([1]Sheet1!$M$2:$M$1823,MATCH(2012,IF([1]Sheet1!$C$2:$C$1823=$A50,[1]Sheet1!$A$2:$A$1823),0))</f>
        <v>6738019840</v>
      </c>
      <c r="E50" s="2"/>
      <c r="F50" s="10"/>
      <c r="G50" s="2"/>
      <c r="H50" s="2"/>
      <c r="I50" s="2"/>
    </row>
    <row r="51" spans="1:9" x14ac:dyDescent="0.25">
      <c r="A51" s="1" t="s">
        <v>100</v>
      </c>
      <c r="B51" s="1" t="s">
        <v>101</v>
      </c>
      <c r="C51" s="2">
        <f t="array" ref="C51">INDEX([1]Sheet1!$L$2:$L$1823,MATCH(2012,IF([1]Sheet1!$C$2:$C$1823=$A51,[1]Sheet1!$A$2:$A$1823),0))</f>
        <v>473991008</v>
      </c>
      <c r="D51" s="2">
        <f t="array" ref="D51">INDEX([1]Sheet1!$M$2:$M$1823,MATCH(2012,IF([1]Sheet1!$C$2:$C$1823=$A51,[1]Sheet1!$A$2:$A$1823),0))</f>
        <v>1972770048</v>
      </c>
      <c r="E51" s="2"/>
      <c r="F51" s="10"/>
      <c r="G51" s="2"/>
      <c r="H51" s="2"/>
      <c r="I51" s="2"/>
    </row>
    <row r="52" spans="1:9" x14ac:dyDescent="0.25">
      <c r="A52" s="1" t="s">
        <v>102</v>
      </c>
      <c r="B52" s="1" t="s">
        <v>103</v>
      </c>
      <c r="C52" s="2">
        <f t="array" ref="C52">INDEX([1]Sheet1!$L$2:$L$1823,MATCH(2012,IF([1]Sheet1!$C$2:$C$1823=$A52,[1]Sheet1!$A$2:$A$1823),0))</f>
        <v>1227964032</v>
      </c>
      <c r="D52" s="2">
        <f t="array" ref="D52">INDEX([1]Sheet1!$M$2:$M$1823,MATCH(2012,IF([1]Sheet1!$C$2:$C$1823=$A52,[1]Sheet1!$A$2:$A$1823),0))</f>
        <v>7042966016</v>
      </c>
      <c r="E52" s="2"/>
      <c r="F52" s="10"/>
      <c r="G52" s="2"/>
      <c r="H52" s="2"/>
      <c r="I52" s="2"/>
    </row>
    <row r="53" spans="1:9" x14ac:dyDescent="0.25">
      <c r="A53" s="1" t="s">
        <v>104</v>
      </c>
      <c r="B53" s="1" t="s">
        <v>105</v>
      </c>
      <c r="C53" s="2">
        <f t="array" ref="C53">INDEX([1]Sheet1!$L$2:$L$1823,MATCH(2012,IF([1]Sheet1!$C$2:$C$1823=$A53,[1]Sheet1!$A$2:$A$1823),0))</f>
        <v>143194000</v>
      </c>
      <c r="D53" s="2">
        <f t="array" ref="D53">INDEX([1]Sheet1!$M$2:$M$1823,MATCH(2012,IF([1]Sheet1!$C$2:$C$1823=$A53,[1]Sheet1!$A$2:$A$1823),0))</f>
        <v>734529984</v>
      </c>
      <c r="E53" s="2"/>
      <c r="F53" s="10"/>
      <c r="G53" s="2"/>
      <c r="H53" s="2"/>
      <c r="I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F1" workbookViewId="0">
      <selection activeCell="M4" sqref="M4"/>
    </sheetView>
  </sheetViews>
  <sheetFormatPr defaultRowHeight="15" x14ac:dyDescent="0.25"/>
  <cols>
    <col min="2" max="2" width="19.140625" bestFit="1" customWidth="1"/>
    <col min="3" max="3" width="15.28515625" bestFit="1" customWidth="1"/>
    <col min="4" max="4" width="29.42578125" bestFit="1" customWidth="1"/>
    <col min="5" max="5" width="19" bestFit="1" customWidth="1"/>
    <col min="6" max="7" width="22.7109375" bestFit="1" customWidth="1"/>
    <col min="8" max="8" width="21.7109375" bestFit="1" customWidth="1"/>
    <col min="9" max="9" width="20" bestFit="1" customWidth="1"/>
    <col min="10" max="10" width="19" bestFit="1" customWidth="1"/>
    <col min="11" max="12" width="18" bestFit="1" customWidth="1"/>
    <col min="13" max="13" width="19" bestFit="1" customWidth="1"/>
    <col min="14" max="14" width="18" bestFit="1" customWidth="1"/>
    <col min="15" max="15" width="16.85546875" bestFit="1" customWidth="1"/>
    <col min="16" max="16" width="11.5703125" bestFit="1" customWidth="1"/>
    <col min="17" max="17" width="10.5703125" bestFit="1" customWidth="1"/>
  </cols>
  <sheetData>
    <row r="1" spans="1:17" x14ac:dyDescent="0.25">
      <c r="A1" s="1" t="s">
        <v>0</v>
      </c>
      <c r="B1" s="1" t="s">
        <v>1</v>
      </c>
      <c r="C1" t="s">
        <v>106</v>
      </c>
      <c r="D1" t="s">
        <v>123</v>
      </c>
      <c r="E1" t="s">
        <v>124</v>
      </c>
      <c r="F1" t="s">
        <v>107</v>
      </c>
      <c r="G1" t="s">
        <v>137</v>
      </c>
      <c r="H1" t="s">
        <v>138</v>
      </c>
      <c r="I1" t="s">
        <v>139</v>
      </c>
      <c r="J1" t="s">
        <v>150</v>
      </c>
      <c r="K1" t="s">
        <v>148</v>
      </c>
      <c r="L1" t="s">
        <v>151</v>
      </c>
      <c r="M1" t="s">
        <v>149</v>
      </c>
      <c r="N1" t="s">
        <v>153</v>
      </c>
      <c r="O1" t="s">
        <v>152</v>
      </c>
    </row>
    <row r="2" spans="1:17" x14ac:dyDescent="0.25">
      <c r="A2" s="1" t="s">
        <v>2</v>
      </c>
      <c r="B2" s="1" t="s">
        <v>3</v>
      </c>
      <c r="C2" s="2">
        <f t="array" ref="C2">INDEX([6]data!$E$2:$E$2185,MATCH(2012,IF([6]data!$C$2:$C$2185=$A2,[6]data!$A$2:$A$2185),0))</f>
        <v>313873685</v>
      </c>
      <c r="D2" s="2">
        <f>INDEX([2]Data!$E$2:$E$53,MATCH($A2,[2]Data!$A$2:$A$53,0))</f>
        <v>31463719</v>
      </c>
      <c r="E2" s="2">
        <f>INDEX([3]Data!$C$2:$C$53,MATCH($B2,[3]Data!$B$2:$B$53,0))</f>
        <v>20642819</v>
      </c>
      <c r="F2" s="2">
        <f>INDEX([3]Data!$D$2:$D$53,MATCH($B2,[3]Data!$B$2:$B$53,0))</f>
        <v>14880343</v>
      </c>
      <c r="G2" s="2">
        <f t="array" ref="G2">INDEX([1]Sheet1!$M$2:$M$1823,MATCH(2012,IF([1]Sheet1!$C$2:$C$1823=$A2,[1]Sheet1!$A$2:$A$1823),0))</f>
        <v>304873242624</v>
      </c>
      <c r="H2" s="2">
        <f t="array" ref="H2">INDEX([1]Sheet1!$D$2:$D$1823,MATCH(2012,IF([1]Sheet1!$C$2:$C$1823=$A2,[1]Sheet1!$A$2:$A$1823),0))</f>
        <v>24739951000</v>
      </c>
      <c r="I2" s="2">
        <f t="array" ref="I2">(INDEX([1]Sheet1!$G$2:$G$1823,MATCH(2012,IF([1]Sheet1!$C$2:$C$1823=$A2,[1]Sheet1!$A$2:$A$1823),0))+INDEX([1]Sheet1!$J$2:$J$1823,MATCH(2012,IF([1]Sheet1!$C$2:$C$1823=$A2,[1]Sheet1!$A$2:$A$1823),0)))</f>
        <v>203090942000</v>
      </c>
      <c r="J2" s="2">
        <f t="array" ref="J2">INDEX([4]Sheet1!$K$2:$K$2185,MATCH(2012,IF([4]Sheet1!$E$2:$E$2185=$A2,[4]Sheet1!$B$2:$B$2185),0))*10</f>
        <v>101198784810</v>
      </c>
      <c r="K2" s="2">
        <f t="array" ref="K2">INDEX([4]Sheet1!$J$2:$J$2185,MATCH(2012,IF([4]Sheet1!$E$2:$E$2185=$A2,[4]Sheet1!$B$2:$B$2185),0))</f>
        <v>2049533</v>
      </c>
      <c r="L2" s="2">
        <f t="array" ref="L2">INDEX([4]Sheet1!$G$2:$G$2185,MATCH(2012,IF([4]Sheet1!$E$2:$E$2185=$A2,[4]Sheet1!$B$2:$B$2185),0))*10</f>
        <v>46791264610</v>
      </c>
      <c r="M2" s="2">
        <f t="array" ref="M2">INDEX([4]Sheet1!$F$2:$F$2185,MATCH(2012,IF([4]Sheet1!$E$2:$E$2185=$A2,[4]Sheet1!$B$2:$B$2185),0))</f>
        <v>692385</v>
      </c>
      <c r="N2" s="2">
        <f t="array" ref="N2">INDEX([4]Sheet1!$I$2:$I$2185,MATCH(2012,IF([4]Sheet1!$E$2:$E$2185=$A2,[4]Sheet1!$B$2:$B$2185),0))*10</f>
        <v>54407520200</v>
      </c>
      <c r="O2" s="2">
        <f t="array" ref="O2">INDEX([4]Sheet1!$H$2:$H$2185,MATCH(2012,IF([4]Sheet1!$E$2:$E$2185=$A2,[4]Sheet1!$B$2:$B$2185),0))</f>
        <v>1357148</v>
      </c>
      <c r="P2" s="2"/>
    </row>
    <row r="3" spans="1:17" x14ac:dyDescent="0.25">
      <c r="A3" s="1" t="s">
        <v>4</v>
      </c>
      <c r="B3" s="1" t="s">
        <v>5</v>
      </c>
      <c r="C3" s="2">
        <f t="array" ref="C3">INDEX([6]data!$E$2:$E$2185,MATCH(2012,IF([6]data!$C$2:$C$2185=$A3,[6]data!$A$2:$A$2185),0))</f>
        <v>4817528</v>
      </c>
      <c r="D3" s="2">
        <f>INDEX([2]Data!$E$2:$E$53,MATCH($A3,[2]Data!$A$2:$A$53,0))</f>
        <v>493670</v>
      </c>
      <c r="E3" s="2">
        <f>INDEX([3]Data!$C$2:$C$53,MATCH($B3,[3]Data!$B$2:$B$53,0))</f>
        <v>310311</v>
      </c>
      <c r="F3" s="2">
        <f>INDEX([3]Data!$D$2:$D$53,MATCH($B3,[3]Data!$B$2:$B$53,0))</f>
        <v>251045</v>
      </c>
      <c r="G3" s="2">
        <f t="array" ref="G3">INDEX([1]Sheet1!$M$2:$M$1823,MATCH(2012,IF([1]Sheet1!$C$2:$C$1823=$A3,[1]Sheet1!$A$2:$A$1823),0))</f>
        <v>5811852800</v>
      </c>
      <c r="H3" s="2">
        <f t="array" ref="H3">INDEX([1]Sheet1!$D$2:$D$1823,MATCH(2012,IF([1]Sheet1!$C$2:$C$1823=$A3,[1]Sheet1!$A$2:$A$1823),0))</f>
        <v>374656000</v>
      </c>
      <c r="I3" s="2">
        <f t="array" ref="I3">(INDEX([1]Sheet1!$G$2:$G$1823,MATCH(2012,IF([1]Sheet1!$C$2:$C$1823=$A3,[1]Sheet1!$A$2:$A$1823),0))+INDEX([1]Sheet1!$J$2:$J$1823,MATCH(2012,IF([1]Sheet1!$C$2:$C$1823=$A3,[1]Sheet1!$A$2:$A$1823),0)))</f>
        <v>3499993000</v>
      </c>
      <c r="J3" s="2">
        <f t="array" ref="J3">INDEX([4]Sheet1!$K$2:$K$2185,MATCH(2012,IF([4]Sheet1!$E$2:$E$2185=$A3,[4]Sheet1!$B$2:$B$2185),0))*10</f>
        <v>1737443850</v>
      </c>
      <c r="K3" s="2">
        <f t="array" ref="K3">INDEX([4]Sheet1!$J$2:$J$2185,MATCH(2012,IF([4]Sheet1!$E$2:$E$2185=$A3,[4]Sheet1!$B$2:$B$2185),0))</f>
        <v>38042</v>
      </c>
      <c r="L3" s="2">
        <f t="array" ref="L3">INDEX([4]Sheet1!$G$2:$G$2185,MATCH(2012,IF([4]Sheet1!$E$2:$E$2185=$A3,[4]Sheet1!$B$2:$B$2185),0))*10</f>
        <v>803050720</v>
      </c>
      <c r="M3" s="2">
        <f t="array" ref="M3">INDEX([4]Sheet1!$F$2:$F$2185,MATCH(2012,IF([4]Sheet1!$E$2:$E$2185=$A3,[4]Sheet1!$B$2:$B$2185),0))</f>
        <v>12235</v>
      </c>
      <c r="N3" s="2">
        <f t="array" ref="N3">INDEX([4]Sheet1!$I$2:$I$2185,MATCH(2012,IF([4]Sheet1!$E$2:$E$2185=$A3,[4]Sheet1!$B$2:$B$2185),0))*10</f>
        <v>934393130</v>
      </c>
      <c r="O3" s="2">
        <f t="array" ref="O3">INDEX([4]Sheet1!$H$2:$H$2185,MATCH(2012,IF([4]Sheet1!$E$2:$E$2185=$A3,[4]Sheet1!$B$2:$B$2185),0))</f>
        <v>25807</v>
      </c>
      <c r="P3" s="2"/>
    </row>
    <row r="4" spans="1:17" x14ac:dyDescent="0.25">
      <c r="A4" s="1" t="s">
        <v>6</v>
      </c>
      <c r="B4" s="1" t="s">
        <v>7</v>
      </c>
      <c r="C4" s="2">
        <f t="array" ref="C4">INDEX([6]data!$E$2:$E$2185,MATCH(2012,IF([6]data!$C$2:$C$2185=$A4,[6]data!$A$2:$A$2185),0))</f>
        <v>730307</v>
      </c>
      <c r="D4" s="2">
        <f>INDEX([2]Data!$E$2:$E$53,MATCH($A4,[2]Data!$A$2:$A$53,0))</f>
        <v>78734</v>
      </c>
      <c r="E4" s="2">
        <f>INDEX([3]Data!$C$2:$C$53,MATCH($B4,[3]Data!$B$2:$B$53,0))</f>
        <v>32797</v>
      </c>
      <c r="F4" s="2">
        <f>INDEX([3]Data!$D$2:$D$53,MATCH($B4,[3]Data!$B$2:$B$53,0))</f>
        <v>30595</v>
      </c>
      <c r="G4" s="2">
        <f t="array" ref="G4">INDEX([1]Sheet1!$M$2:$M$1823,MATCH(2012,IF([1]Sheet1!$C$2:$C$1823=$A4,[1]Sheet1!$A$2:$A$1823),0))</f>
        <v>986926976</v>
      </c>
      <c r="H4" s="2">
        <f t="array" ref="H4">INDEX([1]Sheet1!$D$2:$D$1823,MATCH(2012,IF([1]Sheet1!$C$2:$C$1823=$A4,[1]Sheet1!$A$2:$A$1823),0))</f>
        <v>40612000</v>
      </c>
      <c r="I4" s="2">
        <f t="array" ref="I4">(INDEX([1]Sheet1!$G$2:$G$1823,MATCH(2012,IF([1]Sheet1!$C$2:$C$1823=$A4,[1]Sheet1!$A$2:$A$1823),0))+INDEX([1]Sheet1!$J$2:$J$1823,MATCH(2012,IF([1]Sheet1!$C$2:$C$1823=$A4,[1]Sheet1!$A$2:$A$1823),0)))</f>
        <v>647628000</v>
      </c>
      <c r="J4" s="2">
        <f t="array" ref="J4">INDEX([4]Sheet1!$K$2:$K$2185,MATCH(2012,IF([4]Sheet1!$E$2:$E$2185=$A4,[4]Sheet1!$B$2:$B$2185),0))*10</f>
        <v>318358610</v>
      </c>
      <c r="K4" s="2">
        <f t="array" ref="K4">INDEX([4]Sheet1!$J$2:$J$2185,MATCH(2012,IF([4]Sheet1!$E$2:$E$2185=$A4,[4]Sheet1!$B$2:$B$2185),0))</f>
        <v>6013</v>
      </c>
      <c r="L4" s="2">
        <f t="array" ref="L4">INDEX([4]Sheet1!$G$2:$G$2185,MATCH(2012,IF([4]Sheet1!$E$2:$E$2185=$A4,[4]Sheet1!$B$2:$B$2185),0))*10</f>
        <v>130910610</v>
      </c>
      <c r="M4" s="2">
        <f t="array" ref="M4">INDEX([4]Sheet1!$F$2:$F$2185,MATCH(2012,IF([4]Sheet1!$E$2:$E$2185=$A4,[4]Sheet1!$B$2:$B$2185),0))</f>
        <v>1825</v>
      </c>
      <c r="N4" s="2">
        <f t="array" ref="N4">INDEX([4]Sheet1!$I$2:$I$2185,MATCH(2012,IF([4]Sheet1!$E$2:$E$2185=$A4,[4]Sheet1!$B$2:$B$2185),0))*10</f>
        <v>187448000</v>
      </c>
      <c r="O4" s="2">
        <f t="array" ref="O4">INDEX([4]Sheet1!$H$2:$H$2185,MATCH(2012,IF([4]Sheet1!$E$2:$E$2185=$A4,[4]Sheet1!$B$2:$B$2185),0))</f>
        <v>4188</v>
      </c>
      <c r="P4" s="2"/>
    </row>
    <row r="5" spans="1:17" x14ac:dyDescent="0.25">
      <c r="A5" s="1" t="s">
        <v>8</v>
      </c>
      <c r="B5" s="1" t="s">
        <v>9</v>
      </c>
      <c r="C5" s="2">
        <f t="array" ref="C5">INDEX([6]data!$E$2:$E$2185,MATCH(2012,IF([6]data!$C$2:$C$2185=$A5,[6]data!$A$2:$A$2185),0))</f>
        <v>6551149</v>
      </c>
      <c r="D5" s="2">
        <f>INDEX([2]Data!$E$2:$E$53,MATCH($A5,[2]Data!$A$2:$A$53,0))</f>
        <v>677058</v>
      </c>
      <c r="E5" s="2">
        <f>INDEX([3]Data!$C$2:$C$53,MATCH($B5,[3]Data!$B$2:$B$53,0))</f>
        <v>736379</v>
      </c>
      <c r="F5" s="2">
        <f>INDEX([3]Data!$D$2:$D$53,MATCH($B5,[3]Data!$B$2:$B$53,0))</f>
        <v>359229</v>
      </c>
      <c r="G5" s="2">
        <f t="array" ref="G5">INDEX([1]Sheet1!$M$2:$M$1823,MATCH(2012,IF([1]Sheet1!$C$2:$C$1823=$A5,[1]Sheet1!$A$2:$A$1823),0))</f>
        <v>5797982208</v>
      </c>
      <c r="H5" s="2">
        <f t="array" ref="H5">INDEX([1]Sheet1!$D$2:$D$1823,MATCH(2012,IF([1]Sheet1!$C$2:$C$1823=$A5,[1]Sheet1!$A$2:$A$1823),0))</f>
        <v>339637000</v>
      </c>
      <c r="I5" s="2">
        <f t="array" ref="I5">(INDEX([1]Sheet1!$G$2:$G$1823,MATCH(2012,IF([1]Sheet1!$C$2:$C$1823=$A5,[1]Sheet1!$A$2:$A$1823),0))+INDEX([1]Sheet1!$J$2:$J$1823,MATCH(2012,IF([1]Sheet1!$C$2:$C$1823=$A5,[1]Sheet1!$A$2:$A$1823),0)))</f>
        <v>3655054000</v>
      </c>
      <c r="J5" s="2">
        <f t="array" ref="J5">INDEX([4]Sheet1!$K$2:$K$2185,MATCH(2012,IF([4]Sheet1!$E$2:$E$2185=$A5,[4]Sheet1!$B$2:$B$2185),0))*10</f>
        <v>2022842100</v>
      </c>
      <c r="K5" s="2">
        <f t="array" ref="K5">INDEX([4]Sheet1!$J$2:$J$2185,MATCH(2012,IF([4]Sheet1!$E$2:$E$2185=$A5,[4]Sheet1!$B$2:$B$2185),0))</f>
        <v>42911</v>
      </c>
      <c r="L5" s="2">
        <f t="array" ref="L5">INDEX([4]Sheet1!$G$2:$G$2185,MATCH(2012,IF([4]Sheet1!$E$2:$E$2185=$A5,[4]Sheet1!$B$2:$B$2185),0))*10</f>
        <v>850992280</v>
      </c>
      <c r="M5" s="2">
        <f t="array" ref="M5">INDEX([4]Sheet1!$F$2:$F$2185,MATCH(2012,IF([4]Sheet1!$E$2:$E$2185=$A5,[4]Sheet1!$B$2:$B$2185),0))</f>
        <v>13935</v>
      </c>
      <c r="N5" s="2">
        <f t="array" ref="N5">INDEX([4]Sheet1!$I$2:$I$2185,MATCH(2012,IF([4]Sheet1!$E$2:$E$2185=$A5,[4]Sheet1!$B$2:$B$2185),0))*10</f>
        <v>1171849820</v>
      </c>
      <c r="O5" s="2">
        <f t="array" ref="O5">INDEX([4]Sheet1!$H$2:$H$2185,MATCH(2012,IF([4]Sheet1!$E$2:$E$2185=$A5,[4]Sheet1!$B$2:$B$2185),0))</f>
        <v>28976</v>
      </c>
      <c r="P5" s="2"/>
    </row>
    <row r="6" spans="1:17" x14ac:dyDescent="0.25">
      <c r="A6" s="1" t="s">
        <v>10</v>
      </c>
      <c r="B6" s="1" t="s">
        <v>11</v>
      </c>
      <c r="C6" s="2">
        <f t="array" ref="C6">INDEX([6]data!$E$2:$E$2185,MATCH(2012,IF([6]data!$C$2:$C$2185=$A6,[6]data!$A$2:$A$2185),0))</f>
        <v>2949828</v>
      </c>
      <c r="D6" s="2">
        <f>INDEX([2]Data!$E$2:$E$53,MATCH($A6,[2]Data!$A$2:$A$53,0))</f>
        <v>289001</v>
      </c>
      <c r="E6" s="2">
        <f>INDEX([3]Data!$C$2:$C$53,MATCH($B6,[3]Data!$B$2:$B$53,0))</f>
        <v>176458</v>
      </c>
      <c r="F6" s="2">
        <f>INDEX([3]Data!$D$2:$D$53,MATCH($B6,[3]Data!$B$2:$B$53,0))</f>
        <v>157224</v>
      </c>
      <c r="G6" s="2">
        <f t="array" ref="G6">INDEX([1]Sheet1!$M$2:$M$1823,MATCH(2012,IF([1]Sheet1!$C$2:$C$1823=$A6,[1]Sheet1!$A$2:$A$1823),0))</f>
        <v>2925030912</v>
      </c>
      <c r="H6" s="2">
        <f t="array" ref="H6">INDEX([1]Sheet1!$D$2:$D$1823,MATCH(2012,IF([1]Sheet1!$C$2:$C$1823=$A6,[1]Sheet1!$A$2:$A$1823),0))</f>
        <v>246420000</v>
      </c>
      <c r="I6" s="2">
        <f t="array" ref="I6">(INDEX([1]Sheet1!$G$2:$G$1823,MATCH(2012,IF([1]Sheet1!$C$2:$C$1823=$A6,[1]Sheet1!$A$2:$A$1823),0))+INDEX([1]Sheet1!$J$2:$J$1823,MATCH(2012,IF([1]Sheet1!$C$2:$C$1823=$A6,[1]Sheet1!$A$2:$A$1823),0)))</f>
        <v>2034069000</v>
      </c>
      <c r="J6" s="2">
        <f t="array" ref="J6">INDEX([4]Sheet1!$K$2:$K$2185,MATCH(2012,IF([4]Sheet1!$E$2:$E$2185=$A6,[4]Sheet1!$B$2:$B$2185),0))*10</f>
        <v>1120032660</v>
      </c>
      <c r="K6" s="2">
        <f t="array" ref="K6">INDEX([4]Sheet1!$J$2:$J$2185,MATCH(2012,IF([4]Sheet1!$E$2:$E$2185=$A6,[4]Sheet1!$B$2:$B$2185),0))</f>
        <v>26248</v>
      </c>
      <c r="L6" s="2">
        <f t="array" ref="L6">INDEX([4]Sheet1!$G$2:$G$2185,MATCH(2012,IF([4]Sheet1!$E$2:$E$2185=$A6,[4]Sheet1!$B$2:$B$2185),0))*10</f>
        <v>532316790</v>
      </c>
      <c r="M6" s="2">
        <f t="array" ref="M6">INDEX([4]Sheet1!$F$2:$F$2185,MATCH(2012,IF([4]Sheet1!$E$2:$E$2185=$A6,[4]Sheet1!$B$2:$B$2185),0))</f>
        <v>8559</v>
      </c>
      <c r="N6" s="2">
        <f t="array" ref="N6">INDEX([4]Sheet1!$I$2:$I$2185,MATCH(2012,IF([4]Sheet1!$E$2:$E$2185=$A6,[4]Sheet1!$B$2:$B$2185),0))*10</f>
        <v>587715870</v>
      </c>
      <c r="O6" s="2">
        <f t="array" ref="O6">INDEX([4]Sheet1!$H$2:$H$2185,MATCH(2012,IF([4]Sheet1!$E$2:$E$2185=$A6,[4]Sheet1!$B$2:$B$2185),0))</f>
        <v>17689</v>
      </c>
      <c r="P6" s="2"/>
    </row>
    <row r="7" spans="1:17" x14ac:dyDescent="0.25">
      <c r="A7" s="1" t="s">
        <v>12</v>
      </c>
      <c r="B7" s="1" t="s">
        <v>13</v>
      </c>
      <c r="C7" s="2">
        <f t="array" ref="C7">INDEX([6]data!$E$2:$E$2185,MATCH(2012,IF([6]data!$C$2:$C$2185=$A7,[6]data!$A$2:$A$2185),0))</f>
        <v>37999878</v>
      </c>
      <c r="D7" s="2">
        <f>INDEX([2]Data!$E$2:$E$53,MATCH($A7,[2]Data!$A$2:$A$53,0))</f>
        <v>4021499</v>
      </c>
      <c r="E7" s="2">
        <f>INDEX([3]Data!$C$2:$C$53,MATCH($B7,[3]Data!$B$2:$B$53,0))</f>
        <v>2621460</v>
      </c>
      <c r="F7" s="2">
        <f>INDEX([3]Data!$D$2:$D$53,MATCH($B7,[3]Data!$B$2:$B$53,0))</f>
        <v>2129152</v>
      </c>
      <c r="G7" s="2">
        <f t="array" ref="G7">INDEX([1]Sheet1!$M$2:$M$1823,MATCH(2012,IF([1]Sheet1!$C$2:$C$1823=$A7,[1]Sheet1!$A$2:$A$1823),0))</f>
        <v>39501537280</v>
      </c>
      <c r="H7" s="2">
        <f t="array" ref="H7">INDEX([1]Sheet1!$D$2:$D$1823,MATCH(2012,IF([1]Sheet1!$C$2:$C$1823=$A7,[1]Sheet1!$A$2:$A$1823),0))</f>
        <v>2025625000</v>
      </c>
      <c r="I7" s="2">
        <f t="array" ref="I7">(INDEX([1]Sheet1!$G$2:$G$1823,MATCH(2012,IF([1]Sheet1!$C$2:$C$1823=$A7,[1]Sheet1!$A$2:$A$1823),0))+INDEX([1]Sheet1!$J$2:$J$1823,MATCH(2012,IF([1]Sheet1!$C$2:$C$1823=$A7,[1]Sheet1!$A$2:$A$1823),0)))</f>
        <v>29513535000</v>
      </c>
      <c r="J7" s="2">
        <f t="array" ref="J7">INDEX([4]Sheet1!$K$2:$K$2185,MATCH(2012,IF([4]Sheet1!$E$2:$E$2185=$A7,[4]Sheet1!$B$2:$B$2185),0))*10</f>
        <v>13916146790</v>
      </c>
      <c r="K7" s="2">
        <f t="array" ref="K7">INDEX([4]Sheet1!$J$2:$J$2185,MATCH(2012,IF([4]Sheet1!$E$2:$E$2185=$A7,[4]Sheet1!$B$2:$B$2185),0))</f>
        <v>224545</v>
      </c>
      <c r="L7" s="2">
        <f t="array" ref="L7">INDEX([4]Sheet1!$G$2:$G$2185,MATCH(2012,IF([4]Sheet1!$E$2:$E$2185=$A7,[4]Sheet1!$B$2:$B$2185),0))*10</f>
        <v>5265170180</v>
      </c>
      <c r="M7" s="2">
        <f t="array" ref="M7">INDEX([4]Sheet1!$F$2:$F$2185,MATCH(2012,IF([4]Sheet1!$E$2:$E$2185=$A7,[4]Sheet1!$B$2:$B$2185),0))</f>
        <v>63637</v>
      </c>
      <c r="N7" s="2">
        <f t="array" ref="N7">INDEX([4]Sheet1!$I$2:$I$2185,MATCH(2012,IF([4]Sheet1!$E$2:$E$2185=$A7,[4]Sheet1!$B$2:$B$2185),0))*10</f>
        <v>8650976610</v>
      </c>
      <c r="O7" s="2">
        <f t="array" ref="O7">INDEX([4]Sheet1!$H$2:$H$2185,MATCH(2012,IF([4]Sheet1!$E$2:$E$2185=$A7,[4]Sheet1!$B$2:$B$2185),0))</f>
        <v>160908</v>
      </c>
      <c r="P7" s="2"/>
    </row>
    <row r="8" spans="1:17" x14ac:dyDescent="0.25">
      <c r="A8" s="1" t="s">
        <v>14</v>
      </c>
      <c r="B8" s="1" t="s">
        <v>15</v>
      </c>
      <c r="C8" s="2">
        <f t="array" ref="C8">INDEX([6]data!$E$2:$E$2185,MATCH(2012,IF([6]data!$C$2:$C$2185=$A8,[6]data!$A$2:$A$2185),0))</f>
        <v>5189458</v>
      </c>
      <c r="D8" s="2">
        <f>INDEX([2]Data!$E$2:$E$53,MATCH($A8,[2]Data!$A$2:$A$53,0))</f>
        <v>507634</v>
      </c>
      <c r="E8" s="2">
        <f>INDEX([3]Data!$C$2:$C$53,MATCH($B8,[3]Data!$B$2:$B$53,0))</f>
        <v>362935</v>
      </c>
      <c r="F8" s="2">
        <f>INDEX([3]Data!$D$2:$D$53,MATCH($B8,[3]Data!$B$2:$B$53,0))</f>
        <v>272444</v>
      </c>
      <c r="G8" s="2">
        <f t="array" ref="G8">INDEX([1]Sheet1!$M$2:$M$1823,MATCH(2012,IF([1]Sheet1!$C$2:$C$1823=$A8,[1]Sheet1!$A$2:$A$1823),0))</f>
        <v>5674580992</v>
      </c>
      <c r="H8" s="2">
        <f t="array" ref="H8">INDEX([1]Sheet1!$D$2:$D$1823,MATCH(2012,IF([1]Sheet1!$C$2:$C$1823=$A8,[1]Sheet1!$A$2:$A$1823),0))</f>
        <v>533676000</v>
      </c>
      <c r="I8" s="2">
        <f t="array" ref="I8">(INDEX([1]Sheet1!$G$2:$G$1823,MATCH(2012,IF([1]Sheet1!$C$2:$C$1823=$A8,[1]Sheet1!$A$2:$A$1823),0))+INDEX([1]Sheet1!$J$2:$J$1823,MATCH(2012,IF([1]Sheet1!$C$2:$C$1823=$A8,[1]Sheet1!$A$2:$A$1823),0)))</f>
        <v>3506264000</v>
      </c>
      <c r="J8" s="2">
        <f t="array" ref="J8">INDEX([4]Sheet1!$K$2:$K$2185,MATCH(2012,IF([4]Sheet1!$E$2:$E$2185=$A8,[4]Sheet1!$B$2:$B$2185),0))*10</f>
        <v>2081444710</v>
      </c>
      <c r="K8" s="2">
        <f t="array" ref="K8">INDEX([4]Sheet1!$J$2:$J$2185,MATCH(2012,IF([4]Sheet1!$E$2:$E$2185=$A8,[4]Sheet1!$B$2:$B$2185),0))</f>
        <v>40989</v>
      </c>
      <c r="L8" s="2">
        <f t="array" ref="L8">INDEX([4]Sheet1!$G$2:$G$2185,MATCH(2012,IF([4]Sheet1!$E$2:$E$2185=$A8,[4]Sheet1!$B$2:$B$2185),0))*10</f>
        <v>1075985690</v>
      </c>
      <c r="M8" s="2">
        <f t="array" ref="M8">INDEX([4]Sheet1!$F$2:$F$2185,MATCH(2012,IF([4]Sheet1!$E$2:$E$2185=$A8,[4]Sheet1!$B$2:$B$2185),0))</f>
        <v>16858</v>
      </c>
      <c r="N8" s="2">
        <f t="array" ref="N8">INDEX([4]Sheet1!$I$2:$I$2185,MATCH(2012,IF([4]Sheet1!$E$2:$E$2185=$A8,[4]Sheet1!$B$2:$B$2185),0))*10</f>
        <v>1005459020</v>
      </c>
      <c r="O8" s="2">
        <f t="array" ref="O8">INDEX([4]Sheet1!$H$2:$H$2185,MATCH(2012,IF([4]Sheet1!$E$2:$E$2185=$A8,[4]Sheet1!$B$2:$B$2185),0))</f>
        <v>24131</v>
      </c>
      <c r="P8" s="2"/>
    </row>
    <row r="9" spans="1:17" x14ac:dyDescent="0.25">
      <c r="A9" s="1" t="s">
        <v>16</v>
      </c>
      <c r="B9" s="1" t="s">
        <v>17</v>
      </c>
      <c r="C9" s="2">
        <f t="array" ref="C9">INDEX([6]data!$E$2:$E$2185,MATCH(2012,IF([6]data!$C$2:$C$2185=$A9,[6]data!$A$2:$A$2185),0))</f>
        <v>3591765</v>
      </c>
      <c r="D9" s="2">
        <f>INDEX([2]Data!$E$2:$E$53,MATCH($A9,[2]Data!$A$2:$A$53,0))</f>
        <v>331498</v>
      </c>
      <c r="E9" s="2">
        <f>INDEX([3]Data!$C$2:$C$53,MATCH($B9,[3]Data!$B$2:$B$53,0))</f>
        <v>201658</v>
      </c>
      <c r="F9" s="2">
        <f>INDEX([3]Data!$D$2:$D$53,MATCH($B9,[3]Data!$B$2:$B$53,0))</f>
        <v>124952</v>
      </c>
      <c r="G9" s="2">
        <f t="array" ref="G9">INDEX([1]Sheet1!$M$2:$M$1823,MATCH(2012,IF([1]Sheet1!$C$2:$C$1823=$A9,[1]Sheet1!$A$2:$A$1823),0))</f>
        <v>3195506944</v>
      </c>
      <c r="H9" s="2">
        <f t="array" ref="H9">INDEX([1]Sheet1!$D$2:$D$1823,MATCH(2012,IF([1]Sheet1!$C$2:$C$1823=$A9,[1]Sheet1!$A$2:$A$1823),0))</f>
        <v>270589000</v>
      </c>
      <c r="I9" s="2">
        <f t="array" ref="I9">(INDEX([1]Sheet1!$G$2:$G$1823,MATCH(2012,IF([1]Sheet1!$C$2:$C$1823=$A9,[1]Sheet1!$A$2:$A$1823),0))+INDEX([1]Sheet1!$J$2:$J$1823,MATCH(2012,IF([1]Sheet1!$C$2:$C$1823=$A9,[1]Sheet1!$A$2:$A$1823),0)))</f>
        <v>1966338000</v>
      </c>
      <c r="J9" s="2">
        <f t="array" ref="J9">INDEX([4]Sheet1!$K$2:$K$2185,MATCH(2012,IF([4]Sheet1!$E$2:$E$2185=$A9,[4]Sheet1!$B$2:$B$2185),0))*10</f>
        <v>1040410170</v>
      </c>
      <c r="K9" s="2">
        <f t="array" ref="K9">INDEX([4]Sheet1!$J$2:$J$2185,MATCH(2012,IF([4]Sheet1!$E$2:$E$2185=$A9,[4]Sheet1!$B$2:$B$2185),0))</f>
        <v>18266</v>
      </c>
      <c r="L9" s="2">
        <f t="array" ref="L9">INDEX([4]Sheet1!$G$2:$G$2185,MATCH(2012,IF([4]Sheet1!$E$2:$E$2185=$A9,[4]Sheet1!$B$2:$B$2185),0))*10</f>
        <v>503912970</v>
      </c>
      <c r="M9" s="2">
        <f t="array" ref="M9">INDEX([4]Sheet1!$F$2:$F$2185,MATCH(2012,IF([4]Sheet1!$E$2:$E$2185=$A9,[4]Sheet1!$B$2:$B$2185),0))</f>
        <v>7234</v>
      </c>
      <c r="N9" s="2">
        <f t="array" ref="N9">INDEX([4]Sheet1!$I$2:$I$2185,MATCH(2012,IF([4]Sheet1!$E$2:$E$2185=$A9,[4]Sheet1!$B$2:$B$2185),0))*10</f>
        <v>536497200</v>
      </c>
      <c r="O9" s="2">
        <f t="array" ref="O9">INDEX([4]Sheet1!$H$2:$H$2185,MATCH(2012,IF([4]Sheet1!$E$2:$E$2185=$A9,[4]Sheet1!$B$2:$B$2185),0))</f>
        <v>11032</v>
      </c>
      <c r="P9" s="2"/>
    </row>
    <row r="10" spans="1:17" x14ac:dyDescent="0.25">
      <c r="A10" s="1" t="s">
        <v>18</v>
      </c>
      <c r="B10" s="1" t="s">
        <v>19</v>
      </c>
      <c r="C10" s="2">
        <f t="array" ref="C10">INDEX([6]data!$E$2:$E$2185,MATCH(2012,IF([6]data!$C$2:$C$2185=$A10,[6]data!$A$2:$A$2185),0))</f>
        <v>917053</v>
      </c>
      <c r="D10" s="2">
        <f>INDEX([2]Data!$E$2:$E$53,MATCH($A10,[2]Data!$A$2:$A$53,0))</f>
        <v>95080</v>
      </c>
      <c r="E10" s="2">
        <f>INDEX([3]Data!$C$2:$C$53,MATCH($B10,[3]Data!$B$2:$B$53,0))</f>
        <v>58128</v>
      </c>
      <c r="F10" s="2">
        <f>INDEX([3]Data!$D$2:$D$53,MATCH($B10,[3]Data!$B$2:$B$53,0))</f>
        <v>41113</v>
      </c>
      <c r="G10" s="2">
        <f t="array" ref="G10">INDEX([1]Sheet1!$M$2:$M$1823,MATCH(2012,IF([1]Sheet1!$C$2:$C$1823=$A10,[1]Sheet1!$A$2:$A$1823),0))</f>
        <v>1521319040</v>
      </c>
      <c r="H10" s="2">
        <f t="array" ref="H10">INDEX([1]Sheet1!$D$2:$D$1823,MATCH(2012,IF([1]Sheet1!$C$2:$C$1823=$A10,[1]Sheet1!$A$2:$A$1823),0))</f>
        <v>128887000</v>
      </c>
      <c r="I10" s="2">
        <f t="array" ref="I10">(INDEX([1]Sheet1!$G$2:$G$1823,MATCH(2012,IF([1]Sheet1!$C$2:$C$1823=$A10,[1]Sheet1!$A$2:$A$1823),0))+INDEX([1]Sheet1!$J$2:$J$1823,MATCH(2012,IF([1]Sheet1!$C$2:$C$1823=$A10,[1]Sheet1!$A$2:$A$1823),0)))</f>
        <v>856139000</v>
      </c>
      <c r="J10" s="2">
        <f t="array" ref="J10">INDEX([4]Sheet1!$K$2:$K$2185,MATCH(2012,IF([4]Sheet1!$E$2:$E$2185=$A10,[4]Sheet1!$B$2:$B$2185),0))*10</f>
        <v>413950950</v>
      </c>
      <c r="K10" s="2">
        <f t="array" ref="K10">INDEX([4]Sheet1!$J$2:$J$2185,MATCH(2012,IF([4]Sheet1!$E$2:$E$2185=$A10,[4]Sheet1!$B$2:$B$2185),0))</f>
        <v>8437</v>
      </c>
      <c r="L10" s="2">
        <f t="array" ref="L10">INDEX([4]Sheet1!$G$2:$G$2185,MATCH(2012,IF([4]Sheet1!$E$2:$E$2185=$A10,[4]Sheet1!$B$2:$B$2185),0))*10</f>
        <v>184702510</v>
      </c>
      <c r="M10" s="2">
        <f t="array" ref="M10">INDEX([4]Sheet1!$F$2:$F$2185,MATCH(2012,IF([4]Sheet1!$E$2:$E$2185=$A10,[4]Sheet1!$B$2:$B$2185),0))</f>
        <v>2790</v>
      </c>
      <c r="N10" s="2">
        <f t="array" ref="N10">INDEX([4]Sheet1!$I$2:$I$2185,MATCH(2012,IF([4]Sheet1!$E$2:$E$2185=$A10,[4]Sheet1!$B$2:$B$2185),0))*10</f>
        <v>229248440</v>
      </c>
      <c r="O10" s="2">
        <f t="array" ref="O10">INDEX([4]Sheet1!$H$2:$H$2185,MATCH(2012,IF([4]Sheet1!$E$2:$E$2185=$A10,[4]Sheet1!$B$2:$B$2185),0))</f>
        <v>5647</v>
      </c>
      <c r="P10" s="2"/>
    </row>
    <row r="11" spans="1:17" x14ac:dyDescent="0.25">
      <c r="A11" s="1" t="s">
        <v>20</v>
      </c>
      <c r="B11" s="1" t="s">
        <v>21</v>
      </c>
      <c r="C11" s="2">
        <f t="array" ref="C11">INDEX([6]data!$E$2:$E$2185,MATCH(2012,IF([6]data!$C$2:$C$2185=$A11,[6]data!$A$2:$A$2185),0))</f>
        <v>633427</v>
      </c>
      <c r="D11" s="2">
        <f>INDEX([2]Data!$E$2:$E$53,MATCH($A11,[2]Data!$A$2:$A$53,0))</f>
        <v>88378</v>
      </c>
      <c r="E11" s="2">
        <f>INDEX([3]Data!$C$2:$C$53,MATCH($B11,[3]Data!$B$2:$B$53,0))</f>
        <v>90150</v>
      </c>
      <c r="F11" s="2">
        <f>INDEX([3]Data!$D$2:$D$53,MATCH($B11,[3]Data!$B$2:$B$53,0))</f>
        <v>5476</v>
      </c>
      <c r="G11" s="2">
        <f t="array" ref="G11">INDEX([1]Sheet1!$M$2:$M$1823,MATCH(2012,IF([1]Sheet1!$C$2:$C$1823=$A11,[1]Sheet1!$A$2:$A$1823),0))</f>
        <v>160996000</v>
      </c>
      <c r="H11" s="2">
        <f t="array" ref="H11">INDEX([1]Sheet1!$D$2:$D$1823,MATCH(2012,IF([1]Sheet1!$C$2:$C$1823=$A11,[1]Sheet1!$A$2:$A$1823),0))</f>
        <v>377000</v>
      </c>
      <c r="I11" s="2">
        <f t="array" ref="I11">(INDEX([1]Sheet1!$G$2:$G$1823,MATCH(2012,IF([1]Sheet1!$C$2:$C$1823=$A11,[1]Sheet1!$A$2:$A$1823),0))+INDEX([1]Sheet1!$J$2:$J$1823,MATCH(2012,IF([1]Sheet1!$C$2:$C$1823=$A11,[1]Sheet1!$A$2:$A$1823),0)))</f>
        <v>105819000</v>
      </c>
      <c r="J11" s="2">
        <f t="array" ref="J11">INDEX([4]Sheet1!$K$2:$K$2185,MATCH(2012,IF([4]Sheet1!$E$2:$E$2185=$A11,[4]Sheet1!$B$2:$B$2185),0))*10</f>
        <v>45336080</v>
      </c>
      <c r="K11" s="2">
        <f t="array" ref="K11">INDEX([4]Sheet1!$J$2:$J$2185,MATCH(2012,IF([4]Sheet1!$E$2:$E$2185=$A11,[4]Sheet1!$B$2:$B$2185),0))</f>
        <v>822</v>
      </c>
      <c r="L11" s="2">
        <f t="array" ref="L11">INDEX([4]Sheet1!$G$2:$G$2185,MATCH(2012,IF([4]Sheet1!$E$2:$E$2185=$A11,[4]Sheet1!$B$2:$B$2185),0))*10</f>
        <v>18471640</v>
      </c>
      <c r="M11" s="2">
        <f t="array" ref="M11">INDEX([4]Sheet1!$F$2:$F$2185,MATCH(2012,IF([4]Sheet1!$E$2:$E$2185=$A11,[4]Sheet1!$B$2:$B$2185),0))</f>
        <v>309</v>
      </c>
      <c r="N11" s="2">
        <f t="array" ref="N11">INDEX([4]Sheet1!$I$2:$I$2185,MATCH(2012,IF([4]Sheet1!$E$2:$E$2185=$A11,[4]Sheet1!$B$2:$B$2185),0))*10</f>
        <v>26864440</v>
      </c>
      <c r="O11" s="2">
        <f t="array" ref="O11">INDEX([4]Sheet1!$H$2:$H$2185,MATCH(2012,IF([4]Sheet1!$E$2:$E$2185=$A11,[4]Sheet1!$B$2:$B$2185),0))</f>
        <v>513</v>
      </c>
      <c r="P11" s="2"/>
      <c r="Q11" s="2"/>
    </row>
    <row r="12" spans="1:17" x14ac:dyDescent="0.25">
      <c r="A12" s="1" t="s">
        <v>22</v>
      </c>
      <c r="B12" s="1" t="s">
        <v>23</v>
      </c>
      <c r="C12" s="2">
        <f t="array" ref="C12">INDEX([6]data!$E$2:$E$2185,MATCH(2012,IF([6]data!$C$2:$C$2185=$A12,[6]data!$A$2:$A$2185),0))</f>
        <v>19320749</v>
      </c>
      <c r="D12" s="2">
        <f>INDEX([2]Data!$E$2:$E$53,MATCH($A12,[2]Data!$A$2:$A$53,0))</f>
        <v>1800499</v>
      </c>
      <c r="E12" s="2">
        <f>INDEX([3]Data!$C$2:$C$53,MATCH($B12,[3]Data!$B$2:$B$53,0))</f>
        <v>1154929</v>
      </c>
      <c r="F12" s="2">
        <f>INDEX([3]Data!$D$2:$D$53,MATCH($B12,[3]Data!$B$2:$B$53,0))</f>
        <v>804693</v>
      </c>
      <c r="G12" s="2">
        <f t="array" ref="G12">INDEX([1]Sheet1!$M$2:$M$1823,MATCH(2012,IF([1]Sheet1!$C$2:$C$1823=$A12,[1]Sheet1!$A$2:$A$1823),0))</f>
        <v>10863747072</v>
      </c>
      <c r="H12" s="2">
        <f t="array" ref="H12">INDEX([1]Sheet1!$D$2:$D$1823,MATCH(2012,IF([1]Sheet1!$C$2:$C$1823=$A12,[1]Sheet1!$A$2:$A$1823),0))</f>
        <v>808326000</v>
      </c>
      <c r="I12" s="2">
        <f t="array" ref="I12">(INDEX([1]Sheet1!$G$2:$G$1823,MATCH(2012,IF([1]Sheet1!$C$2:$C$1823=$A12,[1]Sheet1!$A$2:$A$1823),0))+INDEX([1]Sheet1!$J$2:$J$1823,MATCH(2012,IF([1]Sheet1!$C$2:$C$1823=$A12,[1]Sheet1!$A$2:$A$1823),0)))</f>
        <v>7757053000</v>
      </c>
      <c r="J12" s="2">
        <f t="array" ref="J12">INDEX([4]Sheet1!$K$2:$K$2185,MATCH(2012,IF([4]Sheet1!$E$2:$E$2185=$A12,[4]Sheet1!$B$2:$B$2185),0))*10</f>
        <v>4281055590</v>
      </c>
      <c r="K12" s="2">
        <f t="array" ref="K12">INDEX([4]Sheet1!$J$2:$J$2185,MATCH(2012,IF([4]Sheet1!$E$2:$E$2185=$A12,[4]Sheet1!$B$2:$B$2185),0))</f>
        <v>89724</v>
      </c>
      <c r="L12" s="2">
        <f t="array" ref="L12">INDEX([4]Sheet1!$G$2:$G$2185,MATCH(2012,IF([4]Sheet1!$E$2:$E$2185=$A12,[4]Sheet1!$B$2:$B$2185),0))*10</f>
        <v>2117282670</v>
      </c>
      <c r="M12" s="2">
        <f t="array" ref="M12">INDEX([4]Sheet1!$F$2:$F$2185,MATCH(2012,IF([4]Sheet1!$E$2:$E$2185=$A12,[4]Sheet1!$B$2:$B$2185),0))</f>
        <v>29806</v>
      </c>
      <c r="N12" s="2">
        <f t="array" ref="N12">INDEX([4]Sheet1!$I$2:$I$2185,MATCH(2012,IF([4]Sheet1!$E$2:$E$2185=$A12,[4]Sheet1!$B$2:$B$2185),0))*10</f>
        <v>2163772920</v>
      </c>
      <c r="O12" s="2">
        <f t="array" ref="O12">INDEX([4]Sheet1!$H$2:$H$2185,MATCH(2012,IF([4]Sheet1!$E$2:$E$2185=$A12,[4]Sheet1!$B$2:$B$2185),0))</f>
        <v>59918</v>
      </c>
      <c r="P12" s="2"/>
    </row>
    <row r="13" spans="1:17" x14ac:dyDescent="0.25">
      <c r="A13" s="1" t="s">
        <v>24</v>
      </c>
      <c r="B13" s="1" t="s">
        <v>25</v>
      </c>
      <c r="C13" s="2">
        <f t="array" ref="C13">INDEX([6]data!$E$2:$E$2185,MATCH(2012,IF([6]data!$C$2:$C$2185=$A13,[6]data!$A$2:$A$2185),0))</f>
        <v>9915646</v>
      </c>
      <c r="D13" s="2">
        <f>INDEX([2]Data!$E$2:$E$53,MATCH($A13,[2]Data!$A$2:$A$53,0))</f>
        <v>1010644</v>
      </c>
      <c r="E13" s="2">
        <f>INDEX([3]Data!$C$2:$C$53,MATCH($B13,[3]Data!$B$2:$B$53,0))</f>
        <v>545358</v>
      </c>
      <c r="F13" s="2">
        <f>INDEX([3]Data!$D$2:$D$53,MATCH($B13,[3]Data!$B$2:$B$53,0))</f>
        <v>422189</v>
      </c>
      <c r="G13" s="2">
        <f t="array" ref="G13">INDEX([1]Sheet1!$M$2:$M$1823,MATCH(2012,IF([1]Sheet1!$C$2:$C$1823=$A13,[1]Sheet1!$A$2:$A$1823),0))</f>
        <v>7411949056</v>
      </c>
      <c r="H13" s="2">
        <f t="array" ref="H13">INDEX([1]Sheet1!$D$2:$D$1823,MATCH(2012,IF([1]Sheet1!$C$2:$C$1823=$A13,[1]Sheet1!$A$2:$A$1823),0))</f>
        <v>789886000</v>
      </c>
      <c r="I13" s="2">
        <f t="array" ref="I13">(INDEX([1]Sheet1!$G$2:$G$1823,MATCH(2012,IF([1]Sheet1!$C$2:$C$1823=$A13,[1]Sheet1!$A$2:$A$1823),0))+INDEX([1]Sheet1!$J$2:$J$1823,MATCH(2012,IF([1]Sheet1!$C$2:$C$1823=$A13,[1]Sheet1!$A$2:$A$1823),0)))</f>
        <v>4866057000</v>
      </c>
      <c r="J13" s="2">
        <f t="array" ref="J13">INDEX([4]Sheet1!$K$2:$K$2185,MATCH(2012,IF([4]Sheet1!$E$2:$E$2185=$A13,[4]Sheet1!$B$2:$B$2185),0))*10</f>
        <v>2801323150</v>
      </c>
      <c r="K13" s="2">
        <f t="array" ref="K13">INDEX([4]Sheet1!$J$2:$J$2185,MATCH(2012,IF([4]Sheet1!$E$2:$E$2185=$A13,[4]Sheet1!$B$2:$B$2185),0))</f>
        <v>60440</v>
      </c>
      <c r="L13" s="2">
        <f t="array" ref="L13">INDEX([4]Sheet1!$G$2:$G$2185,MATCH(2012,IF([4]Sheet1!$E$2:$E$2185=$A13,[4]Sheet1!$B$2:$B$2185),0))*10</f>
        <v>1234798710</v>
      </c>
      <c r="M13" s="2">
        <f t="array" ref="M13">INDEX([4]Sheet1!$F$2:$F$2185,MATCH(2012,IF([4]Sheet1!$E$2:$E$2185=$A13,[4]Sheet1!$B$2:$B$2185),0))</f>
        <v>18597</v>
      </c>
      <c r="N13" s="2">
        <f t="array" ref="N13">INDEX([4]Sheet1!$I$2:$I$2185,MATCH(2012,IF([4]Sheet1!$E$2:$E$2185=$A13,[4]Sheet1!$B$2:$B$2185),0))*10</f>
        <v>1566524440</v>
      </c>
      <c r="O13" s="2">
        <f t="array" ref="O13">INDEX([4]Sheet1!$H$2:$H$2185,MATCH(2012,IF([4]Sheet1!$E$2:$E$2185=$A13,[4]Sheet1!$B$2:$B$2185),0))</f>
        <v>41843</v>
      </c>
      <c r="P13" s="2"/>
    </row>
    <row r="14" spans="1:17" x14ac:dyDescent="0.25">
      <c r="A14" s="1" t="s">
        <v>26</v>
      </c>
      <c r="B14" s="1" t="s">
        <v>27</v>
      </c>
      <c r="C14" s="2">
        <f t="array" ref="C14">INDEX([6]data!$E$2:$E$2185,MATCH(2012,IF([6]data!$C$2:$C$2185=$A14,[6]data!$A$2:$A$2185),0))</f>
        <v>1390090</v>
      </c>
      <c r="D14" s="2">
        <f>INDEX([2]Data!$E$2:$E$53,MATCH($A14,[2]Data!$A$2:$A$53,0))</f>
        <v>135356</v>
      </c>
      <c r="E14" s="2">
        <f>INDEX([3]Data!$C$2:$C$53,MATCH($B14,[3]Data!$B$2:$B$53,0))</f>
        <v>78456</v>
      </c>
      <c r="F14" s="2">
        <f>INDEX([3]Data!$D$2:$D$53,MATCH($B14,[3]Data!$B$2:$B$53,0))</f>
        <v>60295</v>
      </c>
      <c r="G14" s="2">
        <f t="array" ref="G14">INDEX([1]Sheet1!$M$2:$M$1823,MATCH(2012,IF([1]Sheet1!$C$2:$C$1823=$A14,[1]Sheet1!$A$2:$A$1823),0))</f>
        <v>1549175040</v>
      </c>
      <c r="H14" s="2">
        <f t="array" ref="H14">INDEX([1]Sheet1!$D$2:$D$1823,MATCH(2012,IF([1]Sheet1!$C$2:$C$1823=$A14,[1]Sheet1!$A$2:$A$1823),0))</f>
        <v>87633000</v>
      </c>
      <c r="I14" s="2">
        <f t="array" ref="I14">(INDEX([1]Sheet1!$G$2:$G$1823,MATCH(2012,IF([1]Sheet1!$C$2:$C$1823=$A14,[1]Sheet1!$A$2:$A$1823),0))+INDEX([1]Sheet1!$J$2:$J$1823,MATCH(2012,IF([1]Sheet1!$C$2:$C$1823=$A14,[1]Sheet1!$A$2:$A$1823),0)))</f>
        <v>996414000</v>
      </c>
      <c r="J14" s="2">
        <f t="array" ref="J14">INDEX([4]Sheet1!$K$2:$K$2185,MATCH(2012,IF([4]Sheet1!$E$2:$E$2185=$A14,[4]Sheet1!$B$2:$B$2185),0))*10</f>
        <v>500960440</v>
      </c>
      <c r="K14" s="2">
        <f t="array" ref="K14">INDEX([4]Sheet1!$J$2:$J$2185,MATCH(2012,IF([4]Sheet1!$E$2:$E$2185=$A14,[4]Sheet1!$B$2:$B$2185),0))</f>
        <v>11195</v>
      </c>
      <c r="L14" s="2">
        <f t="array" ref="L14">INDEX([4]Sheet1!$G$2:$G$2185,MATCH(2012,IF([4]Sheet1!$E$2:$E$2185=$A14,[4]Sheet1!$B$2:$B$2185),0))*10</f>
        <v>269608540</v>
      </c>
      <c r="M14" s="2">
        <f t="array" ref="M14">INDEX([4]Sheet1!$F$2:$F$2185,MATCH(2012,IF([4]Sheet1!$E$2:$E$2185=$A14,[4]Sheet1!$B$2:$B$2185),0))</f>
        <v>4339</v>
      </c>
      <c r="N14" s="2">
        <f t="array" ref="N14">INDEX([4]Sheet1!$I$2:$I$2185,MATCH(2012,IF([4]Sheet1!$E$2:$E$2185=$A14,[4]Sheet1!$B$2:$B$2185),0))*10</f>
        <v>231351900</v>
      </c>
      <c r="O14" s="2">
        <f t="array" ref="O14">INDEX([4]Sheet1!$H$2:$H$2185,MATCH(2012,IF([4]Sheet1!$E$2:$E$2185=$A14,[4]Sheet1!$B$2:$B$2185),0))</f>
        <v>6856</v>
      </c>
      <c r="P14" s="2"/>
    </row>
    <row r="15" spans="1:17" x14ac:dyDescent="0.25">
      <c r="A15" s="1" t="s">
        <v>28</v>
      </c>
      <c r="B15" s="1" t="s">
        <v>29</v>
      </c>
      <c r="C15" s="2">
        <f t="array" ref="C15">INDEX([6]data!$E$2:$E$2185,MATCH(2012,IF([6]data!$C$2:$C$2185=$A15,[6]data!$A$2:$A$2185),0))</f>
        <v>1595590</v>
      </c>
      <c r="D15" s="2">
        <f>INDEX([2]Data!$E$2:$E$53,MATCH($A15,[2]Data!$A$2:$A$53,0))</f>
        <v>157898</v>
      </c>
      <c r="E15" s="2">
        <f>INDEX([3]Data!$C$2:$C$53,MATCH($B15,[3]Data!$B$2:$B$53,0))</f>
        <v>108008</v>
      </c>
      <c r="F15" s="2">
        <f>INDEX([3]Data!$D$2:$D$53,MATCH($B15,[3]Data!$B$2:$B$53,0))</f>
        <v>78781</v>
      </c>
      <c r="G15" s="2">
        <f t="array" ref="G15">INDEX([1]Sheet1!$M$2:$M$1823,MATCH(2012,IF([1]Sheet1!$C$2:$C$1823=$A15,[1]Sheet1!$A$2:$A$1823),0))</f>
        <v>1263047040</v>
      </c>
      <c r="H15" s="2">
        <f t="array" ref="H15">INDEX([1]Sheet1!$D$2:$D$1823,MATCH(2012,IF([1]Sheet1!$C$2:$C$1823=$A15,[1]Sheet1!$A$2:$A$1823),0))</f>
        <v>123149000</v>
      </c>
      <c r="I15" s="2">
        <f t="array" ref="I15">(INDEX([1]Sheet1!$G$2:$G$1823,MATCH(2012,IF([1]Sheet1!$C$2:$C$1823=$A15,[1]Sheet1!$A$2:$A$1823),0))+INDEX([1]Sheet1!$J$2:$J$1823,MATCH(2012,IF([1]Sheet1!$C$2:$C$1823=$A15,[1]Sheet1!$A$2:$A$1823),0)))</f>
        <v>859913000</v>
      </c>
      <c r="J15" s="2">
        <f t="array" ref="J15">INDEX([4]Sheet1!$K$2:$K$2185,MATCH(2012,IF([4]Sheet1!$E$2:$E$2185=$A15,[4]Sheet1!$B$2:$B$2185),0))*10</f>
        <v>414869920</v>
      </c>
      <c r="K15" s="2">
        <f t="array" ref="K15">INDEX([4]Sheet1!$J$2:$J$2185,MATCH(2012,IF([4]Sheet1!$E$2:$E$2185=$A15,[4]Sheet1!$B$2:$B$2185),0))</f>
        <v>10137</v>
      </c>
      <c r="L15" s="2">
        <f t="array" ref="L15">INDEX([4]Sheet1!$G$2:$G$2185,MATCH(2012,IF([4]Sheet1!$E$2:$E$2185=$A15,[4]Sheet1!$B$2:$B$2185),0))*10</f>
        <v>190909400</v>
      </c>
      <c r="M15" s="2">
        <f t="array" ref="M15">INDEX([4]Sheet1!$F$2:$F$2185,MATCH(2012,IF([4]Sheet1!$E$2:$E$2185=$A15,[4]Sheet1!$B$2:$B$2185),0))</f>
        <v>3450</v>
      </c>
      <c r="N15" s="2">
        <f t="array" ref="N15">INDEX([4]Sheet1!$I$2:$I$2185,MATCH(2012,IF([4]Sheet1!$E$2:$E$2185=$A15,[4]Sheet1!$B$2:$B$2185),0))*10</f>
        <v>223960520</v>
      </c>
      <c r="O15" s="2">
        <f t="array" ref="O15">INDEX([4]Sheet1!$H$2:$H$2185,MATCH(2012,IF([4]Sheet1!$E$2:$E$2185=$A15,[4]Sheet1!$B$2:$B$2185),0))</f>
        <v>6687</v>
      </c>
      <c r="P15" s="2"/>
    </row>
    <row r="16" spans="1:17" x14ac:dyDescent="0.25">
      <c r="A16" s="1" t="s">
        <v>30</v>
      </c>
      <c r="B16" s="1" t="s">
        <v>31</v>
      </c>
      <c r="C16" s="2">
        <f t="array" ref="C16">INDEX([6]data!$E$2:$E$2185,MATCH(2012,IF([6]data!$C$2:$C$2185=$A16,[6]data!$A$2:$A$2185),0))</f>
        <v>12868192</v>
      </c>
      <c r="D16" s="2">
        <f>INDEX([2]Data!$E$2:$E$53,MATCH($A16,[2]Data!$A$2:$A$53,0))</f>
        <v>1238084</v>
      </c>
      <c r="E16" s="2">
        <f>INDEX([3]Data!$C$2:$C$53,MATCH($B16,[3]Data!$B$2:$B$53,0))</f>
        <v>867110</v>
      </c>
      <c r="F16" s="2">
        <f>INDEX([3]Data!$D$2:$D$53,MATCH($B16,[3]Data!$B$2:$B$53,0))</f>
        <v>557137</v>
      </c>
      <c r="G16" s="2">
        <f t="array" ref="G16">INDEX([1]Sheet1!$M$2:$M$1823,MATCH(2012,IF([1]Sheet1!$C$2:$C$1823=$A16,[1]Sheet1!$A$2:$A$1823),0))</f>
        <v>10670279680</v>
      </c>
      <c r="H16" s="2">
        <f t="array" ref="H16">INDEX([1]Sheet1!$D$2:$D$1823,MATCH(2012,IF([1]Sheet1!$C$2:$C$1823=$A16,[1]Sheet1!$A$2:$A$1823),0))</f>
        <v>940798000</v>
      </c>
      <c r="I16" s="2">
        <f t="array" ref="I16">(INDEX([1]Sheet1!$G$2:$G$1823,MATCH(2012,IF([1]Sheet1!$C$2:$C$1823=$A16,[1]Sheet1!$A$2:$A$1823),0))+INDEX([1]Sheet1!$J$2:$J$1823,MATCH(2012,IF([1]Sheet1!$C$2:$C$1823=$A16,[1]Sheet1!$A$2:$A$1823),0)))</f>
        <v>7325534000</v>
      </c>
      <c r="J16" s="2">
        <f t="array" ref="J16">INDEX([4]Sheet1!$K$2:$K$2185,MATCH(2012,IF([4]Sheet1!$E$2:$E$2185=$A16,[4]Sheet1!$B$2:$B$2185),0))*10</f>
        <v>4011486150</v>
      </c>
      <c r="K16" s="2">
        <f t="array" ref="K16">INDEX([4]Sheet1!$J$2:$J$2185,MATCH(2012,IF([4]Sheet1!$E$2:$E$2185=$A16,[4]Sheet1!$B$2:$B$2185),0))</f>
        <v>87533</v>
      </c>
      <c r="L16" s="2">
        <f t="array" ref="L16">INDEX([4]Sheet1!$G$2:$G$2185,MATCH(2012,IF([4]Sheet1!$E$2:$E$2185=$A16,[4]Sheet1!$B$2:$B$2185),0))*10</f>
        <v>1845497560</v>
      </c>
      <c r="M16" s="2">
        <f t="array" ref="M16">INDEX([4]Sheet1!$F$2:$F$2185,MATCH(2012,IF([4]Sheet1!$E$2:$E$2185=$A16,[4]Sheet1!$B$2:$B$2185),0))</f>
        <v>31626</v>
      </c>
      <c r="N16" s="2">
        <f t="array" ref="N16">INDEX([4]Sheet1!$I$2:$I$2185,MATCH(2012,IF([4]Sheet1!$E$2:$E$2185=$A16,[4]Sheet1!$B$2:$B$2185),0))*10</f>
        <v>2165988590</v>
      </c>
      <c r="O16" s="2">
        <f t="array" ref="O16">INDEX([4]Sheet1!$H$2:$H$2185,MATCH(2012,IF([4]Sheet1!$E$2:$E$2185=$A16,[4]Sheet1!$B$2:$B$2185),0))</f>
        <v>55907</v>
      </c>
      <c r="P16" s="2"/>
    </row>
    <row r="17" spans="1:16" x14ac:dyDescent="0.25">
      <c r="A17" s="1" t="s">
        <v>32</v>
      </c>
      <c r="B17" s="1" t="s">
        <v>33</v>
      </c>
      <c r="C17" s="2">
        <f t="array" ref="C17">INDEX([6]data!$E$2:$E$2185,MATCH(2012,IF([6]data!$C$2:$C$2185=$A17,[6]data!$A$2:$A$2185),0))</f>
        <v>6537782</v>
      </c>
      <c r="D17" s="2">
        <f>INDEX([2]Data!$E$2:$E$53,MATCH($A17,[2]Data!$A$2:$A$53,0))</f>
        <v>670594</v>
      </c>
      <c r="E17" s="2">
        <f>INDEX([3]Data!$C$2:$C$53,MATCH($B17,[3]Data!$B$2:$B$53,0))</f>
        <v>447262</v>
      </c>
      <c r="F17" s="2">
        <f>INDEX([3]Data!$D$2:$D$53,MATCH($B17,[3]Data!$B$2:$B$53,0))</f>
        <v>333769</v>
      </c>
      <c r="G17" s="2">
        <f t="array" ref="G17">INDEX([1]Sheet1!$M$2:$M$1823,MATCH(2012,IF([1]Sheet1!$C$2:$C$1823=$A17,[1]Sheet1!$A$2:$A$1823),0))</f>
        <v>7848502784</v>
      </c>
      <c r="H17" s="2">
        <f t="array" ref="H17">INDEX([1]Sheet1!$D$2:$D$1823,MATCH(2012,IF([1]Sheet1!$C$2:$C$1823=$A17,[1]Sheet1!$A$2:$A$1823),0))</f>
        <v>734483000</v>
      </c>
      <c r="I17" s="2">
        <f t="array" ref="I17">(INDEX([1]Sheet1!$G$2:$G$1823,MATCH(2012,IF([1]Sheet1!$C$2:$C$1823=$A17,[1]Sheet1!$A$2:$A$1823),0))+INDEX([1]Sheet1!$J$2:$J$1823,MATCH(2012,IF([1]Sheet1!$C$2:$C$1823=$A17,[1]Sheet1!$A$2:$A$1823),0)))</f>
        <v>4668437000</v>
      </c>
      <c r="J17" s="2">
        <f t="array" ref="J17">INDEX([4]Sheet1!$K$2:$K$2185,MATCH(2012,IF([4]Sheet1!$E$2:$E$2185=$A17,[4]Sheet1!$B$2:$B$2185),0))*10</f>
        <v>2402594950</v>
      </c>
      <c r="K17" s="2">
        <f t="array" ref="K17">INDEX([4]Sheet1!$J$2:$J$2185,MATCH(2012,IF([4]Sheet1!$E$2:$E$2185=$A17,[4]Sheet1!$B$2:$B$2185),0))</f>
        <v>58376</v>
      </c>
      <c r="L17" s="2">
        <f t="array" ref="L17">INDEX([4]Sheet1!$G$2:$G$2185,MATCH(2012,IF([4]Sheet1!$E$2:$E$2185=$A17,[4]Sheet1!$B$2:$B$2185),0))*10</f>
        <v>1264520820</v>
      </c>
      <c r="M17" s="2">
        <f t="array" ref="M17">INDEX([4]Sheet1!$F$2:$F$2185,MATCH(2012,IF([4]Sheet1!$E$2:$E$2185=$A17,[4]Sheet1!$B$2:$B$2185),0))</f>
        <v>24208</v>
      </c>
      <c r="N17" s="2">
        <f t="array" ref="N17">INDEX([4]Sheet1!$I$2:$I$2185,MATCH(2012,IF([4]Sheet1!$E$2:$E$2185=$A17,[4]Sheet1!$B$2:$B$2185),0))*10</f>
        <v>1138074130</v>
      </c>
      <c r="O17" s="2">
        <f t="array" ref="O17">INDEX([4]Sheet1!$H$2:$H$2185,MATCH(2012,IF([4]Sheet1!$E$2:$E$2185=$A17,[4]Sheet1!$B$2:$B$2185),0))</f>
        <v>34168</v>
      </c>
      <c r="P17" s="2"/>
    </row>
    <row r="18" spans="1:16" x14ac:dyDescent="0.25">
      <c r="A18" s="1" t="s">
        <v>34</v>
      </c>
      <c r="B18" s="1" t="s">
        <v>35</v>
      </c>
      <c r="C18" s="2">
        <f t="array" ref="C18">INDEX([6]data!$E$2:$E$2185,MATCH(2012,IF([6]data!$C$2:$C$2185=$A18,[6]data!$A$2:$A$2185),0))</f>
        <v>3075039</v>
      </c>
      <c r="D18" s="2">
        <f>INDEX([2]Data!$E$2:$E$53,MATCH($A18,[2]Data!$A$2:$A$53,0))</f>
        <v>327601</v>
      </c>
      <c r="E18" s="2">
        <f>INDEX([3]Data!$C$2:$C$53,MATCH($B18,[3]Data!$B$2:$B$53,0))</f>
        <v>361183</v>
      </c>
      <c r="F18" s="2">
        <f>INDEX([3]Data!$D$2:$D$53,MATCH($B18,[3]Data!$B$2:$B$53,0))</f>
        <v>173558</v>
      </c>
      <c r="G18" s="2">
        <f t="array" ref="G18">INDEX([1]Sheet1!$M$2:$M$1823,MATCH(2012,IF([1]Sheet1!$C$2:$C$1823=$A18,[1]Sheet1!$A$2:$A$1823),0))</f>
        <v>4023411968</v>
      </c>
      <c r="H18" s="2">
        <f t="array" ref="H18">INDEX([1]Sheet1!$D$2:$D$1823,MATCH(2012,IF([1]Sheet1!$C$2:$C$1823=$A18,[1]Sheet1!$A$2:$A$1823),0))</f>
        <v>486696000</v>
      </c>
      <c r="I18" s="2">
        <f t="array" ref="I18">(INDEX([1]Sheet1!$G$2:$G$1823,MATCH(2012,IF([1]Sheet1!$C$2:$C$1823=$A18,[1]Sheet1!$A$2:$A$1823),0))+INDEX([1]Sheet1!$J$2:$J$1823,MATCH(2012,IF([1]Sheet1!$C$2:$C$1823=$A18,[1]Sheet1!$A$2:$A$1823),0)))</f>
        <v>2597795000</v>
      </c>
      <c r="J18" s="2">
        <f t="array" ref="J18">INDEX([4]Sheet1!$K$2:$K$2185,MATCH(2012,IF([4]Sheet1!$E$2:$E$2185=$A18,[4]Sheet1!$B$2:$B$2185),0))*10</f>
        <v>1482412360</v>
      </c>
      <c r="K18" s="2">
        <f t="array" ref="K18">INDEX([4]Sheet1!$J$2:$J$2185,MATCH(2012,IF([4]Sheet1!$E$2:$E$2185=$A18,[4]Sheet1!$B$2:$B$2185),0))</f>
        <v>28589</v>
      </c>
      <c r="L18" s="2">
        <f t="array" ref="L18">INDEX([4]Sheet1!$G$2:$G$2185,MATCH(2012,IF([4]Sheet1!$E$2:$E$2185=$A18,[4]Sheet1!$B$2:$B$2185),0))*10</f>
        <v>622473440</v>
      </c>
      <c r="M18" s="2">
        <f t="array" ref="M18">INDEX([4]Sheet1!$F$2:$F$2185,MATCH(2012,IF([4]Sheet1!$E$2:$E$2185=$A18,[4]Sheet1!$B$2:$B$2185),0))</f>
        <v>8745</v>
      </c>
      <c r="N18" s="2">
        <f t="array" ref="N18">INDEX([4]Sheet1!$I$2:$I$2185,MATCH(2012,IF([4]Sheet1!$E$2:$E$2185=$A18,[4]Sheet1!$B$2:$B$2185),0))*10</f>
        <v>859938920</v>
      </c>
      <c r="O18" s="2">
        <f t="array" ref="O18">INDEX([4]Sheet1!$H$2:$H$2185,MATCH(2012,IF([4]Sheet1!$E$2:$E$2185=$A18,[4]Sheet1!$B$2:$B$2185),0))</f>
        <v>19844</v>
      </c>
      <c r="P18" s="2"/>
    </row>
    <row r="19" spans="1:16" x14ac:dyDescent="0.25">
      <c r="A19" s="1" t="s">
        <v>36</v>
      </c>
      <c r="B19" s="1" t="s">
        <v>37</v>
      </c>
      <c r="C19" s="2">
        <f t="array" ref="C19">INDEX([6]data!$E$2:$E$2185,MATCH(2012,IF([6]data!$C$2:$C$2185=$A19,[6]data!$A$2:$A$2185),0))</f>
        <v>2885398</v>
      </c>
      <c r="D19" s="2">
        <f>INDEX([2]Data!$E$2:$E$53,MATCH($A19,[2]Data!$A$2:$A$53,0))</f>
        <v>300283</v>
      </c>
      <c r="E19" s="2">
        <f>INDEX([3]Data!$C$2:$C$53,MATCH($B19,[3]Data!$B$2:$B$53,0))</f>
        <v>213786</v>
      </c>
      <c r="F19" s="2">
        <f>INDEX([3]Data!$D$2:$D$53,MATCH($B19,[3]Data!$B$2:$B$53,0))</f>
        <v>183976</v>
      </c>
      <c r="G19" s="2">
        <f t="array" ref="G19">INDEX([1]Sheet1!$M$2:$M$1823,MATCH(2012,IF([1]Sheet1!$C$2:$C$1823=$A19,[1]Sheet1!$A$2:$A$1823),0))</f>
        <v>3632128000</v>
      </c>
      <c r="H19" s="2">
        <f t="array" ref="H19">INDEX([1]Sheet1!$D$2:$D$1823,MATCH(2012,IF([1]Sheet1!$C$2:$C$1823=$A19,[1]Sheet1!$A$2:$A$1823),0))</f>
        <v>325127000</v>
      </c>
      <c r="I19" s="2">
        <f t="array" ref="I19">(INDEX([1]Sheet1!$G$2:$G$1823,MATCH(2012,IF([1]Sheet1!$C$2:$C$1823=$A19,[1]Sheet1!$A$2:$A$1823),0))+INDEX([1]Sheet1!$J$2:$J$1823,MATCH(2012,IF([1]Sheet1!$C$2:$C$1823=$A19,[1]Sheet1!$A$2:$A$1823),0)))</f>
        <v>2528348000</v>
      </c>
      <c r="J19" s="2">
        <f t="array" ref="J19">INDEX([4]Sheet1!$K$2:$K$2185,MATCH(2012,IF([4]Sheet1!$E$2:$E$2185=$A19,[4]Sheet1!$B$2:$B$2185),0))*10</f>
        <v>1325377230</v>
      </c>
      <c r="K19" s="2">
        <f t="array" ref="K19">INDEX([4]Sheet1!$J$2:$J$2185,MATCH(2012,IF([4]Sheet1!$E$2:$E$2185=$A19,[4]Sheet1!$B$2:$B$2185),0))</f>
        <v>28844</v>
      </c>
      <c r="L19" s="2">
        <f t="array" ref="L19">INDEX([4]Sheet1!$G$2:$G$2185,MATCH(2012,IF([4]Sheet1!$E$2:$E$2185=$A19,[4]Sheet1!$B$2:$B$2185),0))*10</f>
        <v>677169110</v>
      </c>
      <c r="M19" s="2">
        <f t="array" ref="M19">INDEX([4]Sheet1!$F$2:$F$2185,MATCH(2012,IF([4]Sheet1!$E$2:$E$2185=$A19,[4]Sheet1!$B$2:$B$2185),0))</f>
        <v>10645</v>
      </c>
      <c r="N19" s="2">
        <f t="array" ref="N19">INDEX([4]Sheet1!$I$2:$I$2185,MATCH(2012,IF([4]Sheet1!$E$2:$E$2185=$A19,[4]Sheet1!$B$2:$B$2185),0))*10</f>
        <v>648208120</v>
      </c>
      <c r="O19" s="2">
        <f t="array" ref="O19">INDEX([4]Sheet1!$H$2:$H$2185,MATCH(2012,IF([4]Sheet1!$E$2:$E$2185=$A19,[4]Sheet1!$B$2:$B$2185),0))</f>
        <v>18199</v>
      </c>
      <c r="P19" s="2"/>
    </row>
    <row r="20" spans="1:16" x14ac:dyDescent="0.25">
      <c r="A20" s="1" t="s">
        <v>38</v>
      </c>
      <c r="B20" s="1" t="s">
        <v>39</v>
      </c>
      <c r="C20" s="2">
        <f t="array" ref="C20">INDEX([6]data!$E$2:$E$2185,MATCH(2012,IF([6]data!$C$2:$C$2185=$A20,[6]data!$A$2:$A$2185),0))</f>
        <v>4379730</v>
      </c>
      <c r="D20" s="2">
        <f>INDEX([2]Data!$E$2:$E$53,MATCH($A20,[2]Data!$A$2:$A$53,0))</f>
        <v>426672</v>
      </c>
      <c r="E20" s="2">
        <f>INDEX([3]Data!$C$2:$C$53,MATCH($B20,[3]Data!$B$2:$B$53,0))</f>
        <v>282125</v>
      </c>
      <c r="F20" s="2">
        <f>INDEX([3]Data!$D$2:$D$53,MATCH($B20,[3]Data!$B$2:$B$53,0))</f>
        <v>224092</v>
      </c>
      <c r="G20" s="2">
        <f t="array" ref="G20">INDEX([1]Sheet1!$M$2:$M$1823,MATCH(2012,IF([1]Sheet1!$C$2:$C$1823=$A20,[1]Sheet1!$A$2:$A$1823),0))</f>
        <v>4467593216</v>
      </c>
      <c r="H20" s="2">
        <f t="array" ref="H20">INDEX([1]Sheet1!$D$2:$D$1823,MATCH(2012,IF([1]Sheet1!$C$2:$C$1823=$A20,[1]Sheet1!$A$2:$A$1823),0))</f>
        <v>300763000</v>
      </c>
      <c r="I20" s="2">
        <f t="array" ref="I20">(INDEX([1]Sheet1!$G$2:$G$1823,MATCH(2012,IF([1]Sheet1!$C$2:$C$1823=$A20,[1]Sheet1!$A$2:$A$1823),0))+INDEX([1]Sheet1!$J$2:$J$1823,MATCH(2012,IF([1]Sheet1!$C$2:$C$1823=$A20,[1]Sheet1!$A$2:$A$1823),0)))</f>
        <v>3160920000</v>
      </c>
      <c r="J20" s="2">
        <f t="array" ref="J20">INDEX([4]Sheet1!$K$2:$K$2185,MATCH(2012,IF([4]Sheet1!$E$2:$E$2185=$A20,[4]Sheet1!$B$2:$B$2185),0))*10</f>
        <v>1618726120</v>
      </c>
      <c r="K20" s="2">
        <f t="array" ref="K20">INDEX([4]Sheet1!$J$2:$J$2185,MATCH(2012,IF([4]Sheet1!$E$2:$E$2185=$A20,[4]Sheet1!$B$2:$B$2185),0))</f>
        <v>38731</v>
      </c>
      <c r="L20" s="2">
        <f t="array" ref="L20">INDEX([4]Sheet1!$G$2:$G$2185,MATCH(2012,IF([4]Sheet1!$E$2:$E$2185=$A20,[4]Sheet1!$B$2:$B$2185),0))*10</f>
        <v>784404770</v>
      </c>
      <c r="M20" s="2">
        <f t="array" ref="M20">INDEX([4]Sheet1!$F$2:$F$2185,MATCH(2012,IF([4]Sheet1!$E$2:$E$2185=$A20,[4]Sheet1!$B$2:$B$2185),0))</f>
        <v>12657</v>
      </c>
      <c r="N20" s="2">
        <f t="array" ref="N20">INDEX([4]Sheet1!$I$2:$I$2185,MATCH(2012,IF([4]Sheet1!$E$2:$E$2185=$A20,[4]Sheet1!$B$2:$B$2185),0))*10</f>
        <v>834321350</v>
      </c>
      <c r="O20" s="2">
        <f t="array" ref="O20">INDEX([4]Sheet1!$H$2:$H$2185,MATCH(2012,IF([4]Sheet1!$E$2:$E$2185=$A20,[4]Sheet1!$B$2:$B$2185),0))</f>
        <v>26074</v>
      </c>
      <c r="P20" s="2"/>
    </row>
    <row r="21" spans="1:16" x14ac:dyDescent="0.25">
      <c r="A21" s="1" t="s">
        <v>40</v>
      </c>
      <c r="B21" s="1" t="s">
        <v>41</v>
      </c>
      <c r="C21" s="2">
        <f t="array" ref="C21">INDEX([6]data!$E$2:$E$2185,MATCH(2012,IF([6]data!$C$2:$C$2185=$A21,[6]data!$A$2:$A$2185),0))</f>
        <v>4602134</v>
      </c>
      <c r="D21" s="2">
        <f>INDEX([2]Data!$E$2:$E$53,MATCH($A21,[2]Data!$A$2:$A$53,0))</f>
        <v>476947</v>
      </c>
      <c r="E21" s="2">
        <f>INDEX([3]Data!$C$2:$C$53,MATCH($B21,[3]Data!$B$2:$B$53,0))</f>
        <v>258825</v>
      </c>
      <c r="F21" s="2">
        <f>INDEX([3]Data!$D$2:$D$53,MATCH($B21,[3]Data!$B$2:$B$53,0))</f>
        <v>220971</v>
      </c>
      <c r="G21" s="2">
        <f t="array" ref="G21">INDEX([1]Sheet1!$M$2:$M$1823,MATCH(2012,IF([1]Sheet1!$C$2:$C$1823=$A21,[1]Sheet1!$A$2:$A$1823),0))</f>
        <v>3514027008</v>
      </c>
      <c r="H21" s="2">
        <f t="array" ref="H21">INDEX([1]Sheet1!$D$2:$D$1823,MATCH(2012,IF([1]Sheet1!$C$2:$C$1823=$A21,[1]Sheet1!$A$2:$A$1823),0))</f>
        <v>339604000</v>
      </c>
      <c r="I21" s="2">
        <f t="array" ref="I21">(INDEX([1]Sheet1!$G$2:$G$1823,MATCH(2012,IF([1]Sheet1!$C$2:$C$1823=$A21,[1]Sheet1!$A$2:$A$1823),0))+INDEX([1]Sheet1!$J$2:$J$1823,MATCH(2012,IF([1]Sheet1!$C$2:$C$1823=$A21,[1]Sheet1!$A$2:$A$1823),0)))</f>
        <v>2528473000</v>
      </c>
      <c r="J21" s="2">
        <f t="array" ref="J21">INDEX([4]Sheet1!$K$2:$K$2185,MATCH(2012,IF([4]Sheet1!$E$2:$E$2185=$A21,[4]Sheet1!$B$2:$B$2185),0))*10</f>
        <v>1223803260</v>
      </c>
      <c r="K21" s="2">
        <f t="array" ref="K21">INDEX([4]Sheet1!$J$2:$J$2185,MATCH(2012,IF([4]Sheet1!$E$2:$E$2185=$A21,[4]Sheet1!$B$2:$B$2185),0))</f>
        <v>26911</v>
      </c>
      <c r="L21" s="2">
        <f t="array" ref="L21">INDEX([4]Sheet1!$G$2:$G$2185,MATCH(2012,IF([4]Sheet1!$E$2:$E$2185=$A21,[4]Sheet1!$B$2:$B$2185),0))*10</f>
        <v>602841760</v>
      </c>
      <c r="M21" s="2">
        <f t="array" ref="M21">INDEX([4]Sheet1!$F$2:$F$2185,MATCH(2012,IF([4]Sheet1!$E$2:$E$2185=$A21,[4]Sheet1!$B$2:$B$2185),0))</f>
        <v>9344</v>
      </c>
      <c r="N21" s="2">
        <f t="array" ref="N21">INDEX([4]Sheet1!$I$2:$I$2185,MATCH(2012,IF([4]Sheet1!$E$2:$E$2185=$A21,[4]Sheet1!$B$2:$B$2185),0))*10</f>
        <v>620961500</v>
      </c>
      <c r="O21" s="2">
        <f t="array" ref="O21">INDEX([4]Sheet1!$H$2:$H$2185,MATCH(2012,IF([4]Sheet1!$E$2:$E$2185=$A21,[4]Sheet1!$B$2:$B$2185),0))</f>
        <v>17567</v>
      </c>
      <c r="P21" s="2"/>
    </row>
    <row r="22" spans="1:16" x14ac:dyDescent="0.25">
      <c r="A22" s="1" t="s">
        <v>42</v>
      </c>
      <c r="B22" s="1" t="s">
        <v>43</v>
      </c>
      <c r="C22" s="2">
        <f t="array" ref="C22">INDEX([6]data!$E$2:$E$2185,MATCH(2012,IF([6]data!$C$2:$C$2185=$A22,[6]data!$A$2:$A$2185),0))</f>
        <v>1328501</v>
      </c>
      <c r="D22" s="2">
        <f>INDEX([2]Data!$E$2:$E$53,MATCH($A22,[2]Data!$A$2:$A$53,0))</f>
        <v>116403</v>
      </c>
      <c r="E22" s="2">
        <f>INDEX([3]Data!$C$2:$C$53,MATCH($B22,[3]Data!$B$2:$B$53,0))</f>
        <v>72810</v>
      </c>
      <c r="F22" s="2">
        <f>INDEX([3]Data!$D$2:$D$53,MATCH($B22,[3]Data!$B$2:$B$53,0))</f>
        <v>50270</v>
      </c>
      <c r="G22" s="2">
        <f t="array" ref="G22">INDEX([1]Sheet1!$M$2:$M$1823,MATCH(2012,IF([1]Sheet1!$C$2:$C$1823=$A22,[1]Sheet1!$A$2:$A$1823),0))</f>
        <v>941459008</v>
      </c>
      <c r="H22" s="2">
        <f t="array" ref="H22">INDEX([1]Sheet1!$D$2:$D$1823,MATCH(2012,IF([1]Sheet1!$C$2:$C$1823=$A22,[1]Sheet1!$A$2:$A$1823),0))</f>
        <v>92353000</v>
      </c>
      <c r="I22" s="2">
        <f t="array" ref="I22">(INDEX([1]Sheet1!$G$2:$G$1823,MATCH(2012,IF([1]Sheet1!$C$2:$C$1823=$A22,[1]Sheet1!$A$2:$A$1823),0))+INDEX([1]Sheet1!$J$2:$J$1823,MATCH(2012,IF([1]Sheet1!$C$2:$C$1823=$A22,[1]Sheet1!$A$2:$A$1823),0)))</f>
        <v>644606000</v>
      </c>
      <c r="J22" s="2">
        <f t="array" ref="J22">INDEX([4]Sheet1!$K$2:$K$2185,MATCH(2012,IF([4]Sheet1!$E$2:$E$2185=$A22,[4]Sheet1!$B$2:$B$2185),0))*10</f>
        <v>301882400</v>
      </c>
      <c r="K22" s="2">
        <f t="array" ref="K22">INDEX([4]Sheet1!$J$2:$J$2185,MATCH(2012,IF([4]Sheet1!$E$2:$E$2185=$A22,[4]Sheet1!$B$2:$B$2185),0))</f>
        <v>7417</v>
      </c>
      <c r="L22" s="2">
        <f t="array" ref="L22">INDEX([4]Sheet1!$G$2:$G$2185,MATCH(2012,IF([4]Sheet1!$E$2:$E$2185=$A22,[4]Sheet1!$B$2:$B$2185),0))*10</f>
        <v>136663830</v>
      </c>
      <c r="M22" s="2">
        <f t="array" ref="M22">INDEX([4]Sheet1!$F$2:$F$2185,MATCH(2012,IF([4]Sheet1!$E$2:$E$2185=$A22,[4]Sheet1!$B$2:$B$2185),0))</f>
        <v>2475</v>
      </c>
      <c r="N22" s="2">
        <f t="array" ref="N22">INDEX([4]Sheet1!$I$2:$I$2185,MATCH(2012,IF([4]Sheet1!$E$2:$E$2185=$A22,[4]Sheet1!$B$2:$B$2185),0))*10</f>
        <v>165218570</v>
      </c>
      <c r="O22" s="2">
        <f t="array" ref="O22">INDEX([4]Sheet1!$H$2:$H$2185,MATCH(2012,IF([4]Sheet1!$E$2:$E$2185=$A22,[4]Sheet1!$B$2:$B$2185),0))</f>
        <v>4942</v>
      </c>
      <c r="P22" s="2"/>
    </row>
    <row r="23" spans="1:16" x14ac:dyDescent="0.25">
      <c r="A23" s="1" t="s">
        <v>44</v>
      </c>
      <c r="B23" s="1" t="s">
        <v>45</v>
      </c>
      <c r="C23" s="2">
        <f t="array" ref="C23">INDEX([6]data!$E$2:$E$2185,MATCH(2012,IF([6]data!$C$2:$C$2185=$A23,[6]data!$A$2:$A$2185),0))</f>
        <v>5884868</v>
      </c>
      <c r="D23" s="2">
        <f>INDEX([2]Data!$E$2:$E$53,MATCH($A23,[2]Data!$A$2:$A$53,0))</f>
        <v>558998</v>
      </c>
      <c r="E23" s="2">
        <f>INDEX([3]Data!$C$2:$C$53,MATCH($B23,[3]Data!$B$2:$B$53,0))</f>
        <v>374496</v>
      </c>
      <c r="F23" s="2">
        <f>INDEX([3]Data!$D$2:$D$53,MATCH($B23,[3]Data!$B$2:$B$53,0))</f>
        <v>310503</v>
      </c>
      <c r="G23" s="2">
        <f t="array" ref="G23">INDEX([1]Sheet1!$M$2:$M$1823,MATCH(2012,IF([1]Sheet1!$C$2:$C$1823=$A23,[1]Sheet1!$A$2:$A$1823),0))</f>
        <v>6817223168</v>
      </c>
      <c r="H23" s="2">
        <f t="array" ref="H23">INDEX([1]Sheet1!$D$2:$D$1823,MATCH(2012,IF([1]Sheet1!$C$2:$C$1823=$A23,[1]Sheet1!$A$2:$A$1823),0))</f>
        <v>662083000</v>
      </c>
      <c r="I23" s="2">
        <f t="array" ref="I23">(INDEX([1]Sheet1!$G$2:$G$1823,MATCH(2012,IF([1]Sheet1!$C$2:$C$1823=$A23,[1]Sheet1!$A$2:$A$1823),0))+INDEX([1]Sheet1!$J$2:$J$1823,MATCH(2012,IF([1]Sheet1!$C$2:$C$1823=$A23,[1]Sheet1!$A$2:$A$1823),0)))</f>
        <v>4655755000</v>
      </c>
      <c r="J23" s="2">
        <f t="array" ref="J23">INDEX([4]Sheet1!$K$2:$K$2185,MATCH(2012,IF([4]Sheet1!$E$2:$E$2185=$A23,[4]Sheet1!$B$2:$B$2185),0))*10</f>
        <v>2087362360</v>
      </c>
      <c r="K23" s="2">
        <f t="array" ref="K23">INDEX([4]Sheet1!$J$2:$J$2185,MATCH(2012,IF([4]Sheet1!$E$2:$E$2185=$A23,[4]Sheet1!$B$2:$B$2185),0))</f>
        <v>40417</v>
      </c>
      <c r="L23" s="2">
        <f t="array" ref="L23">INDEX([4]Sheet1!$G$2:$G$2185,MATCH(2012,IF([4]Sheet1!$E$2:$E$2185=$A23,[4]Sheet1!$B$2:$B$2185),0))*10</f>
        <v>1058391090</v>
      </c>
      <c r="M23" s="2">
        <f t="array" ref="M23">INDEX([4]Sheet1!$F$2:$F$2185,MATCH(2012,IF([4]Sheet1!$E$2:$E$2185=$A23,[4]Sheet1!$B$2:$B$2185),0))</f>
        <v>15888</v>
      </c>
      <c r="N23" s="2">
        <f t="array" ref="N23">INDEX([4]Sheet1!$I$2:$I$2185,MATCH(2012,IF([4]Sheet1!$E$2:$E$2185=$A23,[4]Sheet1!$B$2:$B$2185),0))*10</f>
        <v>1028971270</v>
      </c>
      <c r="O23" s="2">
        <f t="array" ref="O23">INDEX([4]Sheet1!$H$2:$H$2185,MATCH(2012,IF([4]Sheet1!$E$2:$E$2185=$A23,[4]Sheet1!$B$2:$B$2185),0))</f>
        <v>24529</v>
      </c>
      <c r="P23" s="2"/>
    </row>
    <row r="24" spans="1:16" x14ac:dyDescent="0.25">
      <c r="A24" s="1" t="s">
        <v>46</v>
      </c>
      <c r="B24" s="1" t="s">
        <v>47</v>
      </c>
      <c r="C24" s="2">
        <f t="array" ref="C24">INDEX([6]data!$E$2:$E$2185,MATCH(2012,IF([6]data!$C$2:$C$2185=$A24,[6]data!$A$2:$A$2185),0))</f>
        <v>6645303</v>
      </c>
      <c r="D24" s="2">
        <f>INDEX([2]Data!$E$2:$E$53,MATCH($A24,[2]Data!$A$2:$A$53,0))</f>
        <v>694760</v>
      </c>
      <c r="E24" s="2">
        <f>INDEX([3]Data!$C$2:$C$53,MATCH($B24,[3]Data!$B$2:$B$53,0))</f>
        <v>516331</v>
      </c>
      <c r="F24" s="2">
        <f>INDEX([3]Data!$D$2:$D$53,MATCH($B24,[3]Data!$B$2:$B$53,0))</f>
        <v>228178</v>
      </c>
      <c r="G24" s="2">
        <f t="array" ref="G24">INDEX([1]Sheet1!$M$2:$M$1823,MATCH(2012,IF([1]Sheet1!$C$2:$C$1823=$A24,[1]Sheet1!$A$2:$A$1823),0))</f>
        <v>6275697152</v>
      </c>
      <c r="H24" s="2">
        <f t="array" ref="H24">INDEX([1]Sheet1!$D$2:$D$1823,MATCH(2012,IF([1]Sheet1!$C$2:$C$1823=$A24,[1]Sheet1!$A$2:$A$1823),0))</f>
        <v>483913000</v>
      </c>
      <c r="I24" s="2">
        <f t="array" ref="I24">(INDEX([1]Sheet1!$G$2:$G$1823,MATCH(2012,IF([1]Sheet1!$C$2:$C$1823=$A24,[1]Sheet1!$A$2:$A$1823),0))+INDEX([1]Sheet1!$J$2:$J$1823,MATCH(2012,IF([1]Sheet1!$C$2:$C$1823=$A24,[1]Sheet1!$A$2:$A$1823),0)))</f>
        <v>3513706000</v>
      </c>
      <c r="J24" s="2">
        <f t="array" ref="J24">INDEX([4]Sheet1!$K$2:$K$2185,MATCH(2012,IF([4]Sheet1!$E$2:$E$2185=$A24,[4]Sheet1!$B$2:$B$2185),0))*10</f>
        <v>1515609380</v>
      </c>
      <c r="K24" s="2">
        <f t="array" ref="K24">INDEX([4]Sheet1!$J$2:$J$2185,MATCH(2012,IF([4]Sheet1!$E$2:$E$2185=$A24,[4]Sheet1!$B$2:$B$2185),0))</f>
        <v>30887</v>
      </c>
      <c r="L24" s="2">
        <f t="array" ref="L24">INDEX([4]Sheet1!$G$2:$G$2185,MATCH(2012,IF([4]Sheet1!$E$2:$E$2185=$A24,[4]Sheet1!$B$2:$B$2185),0))*10</f>
        <v>633804070</v>
      </c>
      <c r="M24" s="2">
        <f t="array" ref="M24">INDEX([4]Sheet1!$F$2:$F$2185,MATCH(2012,IF([4]Sheet1!$E$2:$E$2185=$A24,[4]Sheet1!$B$2:$B$2185),0))</f>
        <v>10829</v>
      </c>
      <c r="N24" s="2">
        <f t="array" ref="N24">INDEX([4]Sheet1!$I$2:$I$2185,MATCH(2012,IF([4]Sheet1!$E$2:$E$2185=$A24,[4]Sheet1!$B$2:$B$2185),0))*10</f>
        <v>881805310</v>
      </c>
      <c r="O24" s="2">
        <f t="array" ref="O24">INDEX([4]Sheet1!$H$2:$H$2185,MATCH(2012,IF([4]Sheet1!$E$2:$E$2185=$A24,[4]Sheet1!$B$2:$B$2185),0))</f>
        <v>20058</v>
      </c>
      <c r="P24" s="2"/>
    </row>
    <row r="25" spans="1:16" x14ac:dyDescent="0.25">
      <c r="A25" s="1" t="s">
        <v>48</v>
      </c>
      <c r="B25" s="1" t="s">
        <v>49</v>
      </c>
      <c r="C25" s="2">
        <f t="array" ref="C25">INDEX([6]data!$E$2:$E$2185,MATCH(2012,IF([6]data!$C$2:$C$2185=$A25,[6]data!$A$2:$A$2185),0))</f>
        <v>9882519</v>
      </c>
      <c r="D25" s="2">
        <f>INDEX([2]Data!$E$2:$E$53,MATCH($A25,[2]Data!$A$2:$A$53,0))</f>
        <v>999182</v>
      </c>
      <c r="E25" s="2">
        <f>INDEX([3]Data!$C$2:$C$53,MATCH($B25,[3]Data!$B$2:$B$53,0))</f>
        <v>663825</v>
      </c>
      <c r="F25" s="2">
        <f>INDEX([3]Data!$D$2:$D$53,MATCH($B25,[3]Data!$B$2:$B$53,0))</f>
        <v>540242</v>
      </c>
      <c r="G25" s="2">
        <f t="array" ref="G25">INDEX([1]Sheet1!$M$2:$M$1823,MATCH(2012,IF([1]Sheet1!$C$2:$C$1823=$A25,[1]Sheet1!$A$2:$A$1823),0))</f>
        <v>13102020608</v>
      </c>
      <c r="H25" s="2">
        <f t="array" ref="H25">INDEX([1]Sheet1!$D$2:$D$1823,MATCH(2012,IF([1]Sheet1!$C$2:$C$1823=$A25,[1]Sheet1!$A$2:$A$1823),0))</f>
        <v>1088201000</v>
      </c>
      <c r="I25" s="2">
        <f t="array" ref="I25">(INDEX([1]Sheet1!$G$2:$G$1823,MATCH(2012,IF([1]Sheet1!$C$2:$C$1823=$A25,[1]Sheet1!$A$2:$A$1823),0))+INDEX([1]Sheet1!$J$2:$J$1823,MATCH(2012,IF([1]Sheet1!$C$2:$C$1823=$A25,[1]Sheet1!$A$2:$A$1823),0)))</f>
        <v>7970271000</v>
      </c>
      <c r="J25" s="2">
        <f t="array" ref="J25">INDEX([4]Sheet1!$K$2:$K$2185,MATCH(2012,IF([4]Sheet1!$E$2:$E$2185=$A25,[4]Sheet1!$B$2:$B$2185),0))*10</f>
        <v>4558663290</v>
      </c>
      <c r="K25" s="2">
        <f t="array" ref="K25">INDEX([4]Sheet1!$J$2:$J$2185,MATCH(2012,IF([4]Sheet1!$E$2:$E$2185=$A25,[4]Sheet1!$B$2:$B$2185),0))</f>
        <v>92070</v>
      </c>
      <c r="L25" s="2">
        <f t="array" ref="L25">INDEX([4]Sheet1!$G$2:$G$2185,MATCH(2012,IF([4]Sheet1!$E$2:$E$2185=$A25,[4]Sheet1!$B$2:$B$2185),0))*10</f>
        <v>2202311470</v>
      </c>
      <c r="M25" s="2">
        <f t="array" ref="M25">INDEX([4]Sheet1!$F$2:$F$2185,MATCH(2012,IF([4]Sheet1!$E$2:$E$2185=$A25,[4]Sheet1!$B$2:$B$2185),0))</f>
        <v>30423</v>
      </c>
      <c r="N25" s="2">
        <f t="array" ref="N25">INDEX([4]Sheet1!$I$2:$I$2185,MATCH(2012,IF([4]Sheet1!$E$2:$E$2185=$A25,[4]Sheet1!$B$2:$B$2185),0))*10</f>
        <v>2356351820</v>
      </c>
      <c r="O25" s="2">
        <f t="array" ref="O25">INDEX([4]Sheet1!$H$2:$H$2185,MATCH(2012,IF([4]Sheet1!$E$2:$E$2185=$A25,[4]Sheet1!$B$2:$B$2185),0))</f>
        <v>61647</v>
      </c>
      <c r="P25" s="2"/>
    </row>
    <row r="26" spans="1:16" x14ac:dyDescent="0.25">
      <c r="A26" s="1" t="s">
        <v>50</v>
      </c>
      <c r="B26" s="1" t="s">
        <v>51</v>
      </c>
      <c r="C26" s="2">
        <f t="array" ref="C26">INDEX([6]data!$E$2:$E$2185,MATCH(2012,IF([6]data!$C$2:$C$2185=$A26,[6]data!$A$2:$A$2185),0))</f>
        <v>5379646</v>
      </c>
      <c r="D26" s="2">
        <f>INDEX([2]Data!$E$2:$E$53,MATCH($A26,[2]Data!$A$2:$A$53,0))</f>
        <v>502430</v>
      </c>
      <c r="E26" s="2">
        <f>INDEX([3]Data!$C$2:$C$53,MATCH($B26,[3]Data!$B$2:$B$53,0))</f>
        <v>451661</v>
      </c>
      <c r="F26" s="2">
        <f>INDEX([3]Data!$D$2:$D$53,MATCH($B26,[3]Data!$B$2:$B$53,0))</f>
        <v>272290</v>
      </c>
      <c r="G26" s="2">
        <f t="array" ref="G26">INDEX([1]Sheet1!$M$2:$M$1823,MATCH(2012,IF([1]Sheet1!$C$2:$C$1823=$A26,[1]Sheet1!$A$2:$A$1823),0))</f>
        <v>4977064960</v>
      </c>
      <c r="H26" s="2">
        <f t="array" ref="H26">INDEX([1]Sheet1!$D$2:$D$1823,MATCH(2012,IF([1]Sheet1!$C$2:$C$1823=$A26,[1]Sheet1!$A$2:$A$1823),0))</f>
        <v>594145000</v>
      </c>
      <c r="I26" s="2">
        <f t="array" ref="I26">(INDEX([1]Sheet1!$G$2:$G$1823,MATCH(2012,IF([1]Sheet1!$C$2:$C$1823=$A26,[1]Sheet1!$A$2:$A$1823),0))+INDEX([1]Sheet1!$J$2:$J$1823,MATCH(2012,IF([1]Sheet1!$C$2:$C$1823=$A26,[1]Sheet1!$A$2:$A$1823),0)))</f>
        <v>3514133000</v>
      </c>
      <c r="J26" s="2">
        <f t="array" ref="J26">INDEX([4]Sheet1!$K$2:$K$2185,MATCH(2012,IF([4]Sheet1!$E$2:$E$2185=$A26,[4]Sheet1!$B$2:$B$2185),0))*10</f>
        <v>2010693640</v>
      </c>
      <c r="K26" s="2">
        <f t="array" ref="K26">INDEX([4]Sheet1!$J$2:$J$2185,MATCH(2012,IF([4]Sheet1!$E$2:$E$2185=$A26,[4]Sheet1!$B$2:$B$2185),0))</f>
        <v>36324</v>
      </c>
      <c r="L26" s="2">
        <f t="array" ref="L26">INDEX([4]Sheet1!$G$2:$G$2185,MATCH(2012,IF([4]Sheet1!$E$2:$E$2185=$A26,[4]Sheet1!$B$2:$B$2185),0))*10</f>
        <v>929847210</v>
      </c>
      <c r="M26" s="2">
        <f t="array" ref="M26">INDEX([4]Sheet1!$F$2:$F$2185,MATCH(2012,IF([4]Sheet1!$E$2:$E$2185=$A26,[4]Sheet1!$B$2:$B$2185),0))</f>
        <v>14760</v>
      </c>
      <c r="N26" s="2">
        <f t="array" ref="N26">INDEX([4]Sheet1!$I$2:$I$2185,MATCH(2012,IF([4]Sheet1!$E$2:$E$2185=$A26,[4]Sheet1!$B$2:$B$2185),0))*10</f>
        <v>1080846430</v>
      </c>
      <c r="O26" s="2">
        <f t="array" ref="O26">INDEX([4]Sheet1!$H$2:$H$2185,MATCH(2012,IF([4]Sheet1!$E$2:$E$2185=$A26,[4]Sheet1!$B$2:$B$2185),0))</f>
        <v>21564</v>
      </c>
      <c r="P26" s="2"/>
    </row>
    <row r="27" spans="1:16" x14ac:dyDescent="0.25">
      <c r="A27" s="1" t="s">
        <v>52</v>
      </c>
      <c r="B27" s="1" t="s">
        <v>53</v>
      </c>
      <c r="C27" s="2">
        <f t="array" ref="C27">INDEX([6]data!$E$2:$E$2185,MATCH(2012,IF([6]data!$C$2:$C$2185=$A27,[6]data!$A$2:$A$2185),0))</f>
        <v>2986450</v>
      </c>
      <c r="D27" s="2">
        <f>INDEX([2]Data!$E$2:$E$53,MATCH($A27,[2]Data!$A$2:$A$53,0))</f>
        <v>312090</v>
      </c>
      <c r="E27" s="2">
        <f>INDEX([3]Data!$C$2:$C$53,MATCH($B27,[3]Data!$B$2:$B$53,0))</f>
        <v>176665</v>
      </c>
      <c r="F27" s="2">
        <f>INDEX([3]Data!$D$2:$D$53,MATCH($B27,[3]Data!$B$2:$B$53,0))</f>
        <v>157995</v>
      </c>
      <c r="G27" s="2">
        <f t="array" ref="G27">INDEX([1]Sheet1!$M$2:$M$1823,MATCH(2012,IF([1]Sheet1!$C$2:$C$1823=$A27,[1]Sheet1!$A$2:$A$1823),0))</f>
        <v>3016144896</v>
      </c>
      <c r="H27" s="2">
        <f t="array" ref="H27">INDEX([1]Sheet1!$D$2:$D$1823,MATCH(2012,IF([1]Sheet1!$C$2:$C$1823=$A27,[1]Sheet1!$A$2:$A$1823),0))</f>
        <v>288331000</v>
      </c>
      <c r="I27" s="2">
        <f t="array" ref="I27">(INDEX([1]Sheet1!$G$2:$G$1823,MATCH(2012,IF([1]Sheet1!$C$2:$C$1823=$A27,[1]Sheet1!$A$2:$A$1823),0))+INDEX([1]Sheet1!$J$2:$J$1823,MATCH(2012,IF([1]Sheet1!$C$2:$C$1823=$A27,[1]Sheet1!$A$2:$A$1823),0)))</f>
        <v>2117842000</v>
      </c>
      <c r="J27" s="2">
        <f t="array" ref="J27">INDEX([4]Sheet1!$K$2:$K$2185,MATCH(2012,IF([4]Sheet1!$E$2:$E$2185=$A27,[4]Sheet1!$B$2:$B$2185),0))*10</f>
        <v>1093629790</v>
      </c>
      <c r="K27" s="2">
        <f t="array" ref="K27">INDEX([4]Sheet1!$J$2:$J$2185,MATCH(2012,IF([4]Sheet1!$E$2:$E$2185=$A27,[4]Sheet1!$B$2:$B$2185),0))</f>
        <v>26450</v>
      </c>
      <c r="L27" s="2">
        <f t="array" ref="L27">INDEX([4]Sheet1!$G$2:$G$2185,MATCH(2012,IF([4]Sheet1!$E$2:$E$2185=$A27,[4]Sheet1!$B$2:$B$2185),0))*10</f>
        <v>413301240</v>
      </c>
      <c r="M27" s="2">
        <f t="array" ref="M27">INDEX([4]Sheet1!$F$2:$F$2185,MATCH(2012,IF([4]Sheet1!$E$2:$E$2185=$A27,[4]Sheet1!$B$2:$B$2185),0))</f>
        <v>7678</v>
      </c>
      <c r="N27" s="2">
        <f t="array" ref="N27">INDEX([4]Sheet1!$I$2:$I$2185,MATCH(2012,IF([4]Sheet1!$E$2:$E$2185=$A27,[4]Sheet1!$B$2:$B$2185),0))*10</f>
        <v>680328550</v>
      </c>
      <c r="O27" s="2">
        <f t="array" ref="O27">INDEX([4]Sheet1!$H$2:$H$2185,MATCH(2012,IF([4]Sheet1!$E$2:$E$2185=$A27,[4]Sheet1!$B$2:$B$2185),0))</f>
        <v>18772</v>
      </c>
      <c r="P27" s="2"/>
    </row>
    <row r="28" spans="1:16" x14ac:dyDescent="0.25">
      <c r="A28" s="1" t="s">
        <v>54</v>
      </c>
      <c r="B28" s="1" t="s">
        <v>55</v>
      </c>
      <c r="C28" s="2">
        <f t="array" ref="C28">INDEX([6]data!$E$2:$E$2185,MATCH(2012,IF([6]data!$C$2:$C$2185=$A28,[6]data!$A$2:$A$2185),0))</f>
        <v>6024522</v>
      </c>
      <c r="D28" s="2">
        <f>INDEX([2]Data!$E$2:$E$53,MATCH($A28,[2]Data!$A$2:$A$53,0))</f>
        <v>598201</v>
      </c>
      <c r="E28" s="2">
        <f>INDEX([3]Data!$C$2:$C$53,MATCH($B28,[3]Data!$B$2:$B$53,0))</f>
        <v>441371</v>
      </c>
      <c r="F28" s="2">
        <f>INDEX([3]Data!$D$2:$D$53,MATCH($B28,[3]Data!$B$2:$B$53,0))</f>
        <v>257430</v>
      </c>
      <c r="G28" s="2">
        <f t="array" ref="G28">INDEX([1]Sheet1!$M$2:$M$1823,MATCH(2012,IF([1]Sheet1!$C$2:$C$1823=$A28,[1]Sheet1!$A$2:$A$1823),0))</f>
        <v>4741706240</v>
      </c>
      <c r="H28" s="2">
        <f t="array" ref="H28">INDEX([1]Sheet1!$D$2:$D$1823,MATCH(2012,IF([1]Sheet1!$C$2:$C$1823=$A28,[1]Sheet1!$A$2:$A$1823),0))</f>
        <v>748189000</v>
      </c>
      <c r="I28" s="2">
        <f t="array" ref="I28">(INDEX([1]Sheet1!$G$2:$G$1823,MATCH(2012,IF([1]Sheet1!$C$2:$C$1823=$A28,[1]Sheet1!$A$2:$A$1823),0))+INDEX([1]Sheet1!$J$2:$J$1823,MATCH(2012,IF([1]Sheet1!$C$2:$C$1823=$A28,[1]Sheet1!$A$2:$A$1823),0)))</f>
        <v>3177592000</v>
      </c>
      <c r="J28" s="2">
        <f t="array" ref="J28">INDEX([4]Sheet1!$K$2:$K$2185,MATCH(2012,IF([4]Sheet1!$E$2:$E$2185=$A28,[4]Sheet1!$B$2:$B$2185),0))*10</f>
        <v>1476111650</v>
      </c>
      <c r="K28" s="2">
        <f t="array" ref="K28">INDEX([4]Sheet1!$J$2:$J$2185,MATCH(2012,IF([4]Sheet1!$E$2:$E$2185=$A28,[4]Sheet1!$B$2:$B$2185),0))</f>
        <v>34983</v>
      </c>
      <c r="L28" s="2">
        <f t="array" ref="L28">INDEX([4]Sheet1!$G$2:$G$2185,MATCH(2012,IF([4]Sheet1!$E$2:$E$2185=$A28,[4]Sheet1!$B$2:$B$2185),0))*10</f>
        <v>735234890</v>
      </c>
      <c r="M28" s="2">
        <f t="array" ref="M28">INDEX([4]Sheet1!$F$2:$F$2185,MATCH(2012,IF([4]Sheet1!$E$2:$E$2185=$A28,[4]Sheet1!$B$2:$B$2185),0))</f>
        <v>13366</v>
      </c>
      <c r="N28" s="2">
        <f t="array" ref="N28">INDEX([4]Sheet1!$I$2:$I$2185,MATCH(2012,IF([4]Sheet1!$E$2:$E$2185=$A28,[4]Sheet1!$B$2:$B$2185),0))*10</f>
        <v>740876760</v>
      </c>
      <c r="O28" s="2">
        <f t="array" ref="O28">INDEX([4]Sheet1!$H$2:$H$2185,MATCH(2012,IF([4]Sheet1!$E$2:$E$2185=$A28,[4]Sheet1!$B$2:$B$2185),0))</f>
        <v>21617</v>
      </c>
      <c r="P28" s="2"/>
    </row>
    <row r="29" spans="1:16" x14ac:dyDescent="0.25">
      <c r="A29" s="1" t="s">
        <v>56</v>
      </c>
      <c r="B29" s="1" t="s">
        <v>57</v>
      </c>
      <c r="C29" s="2">
        <f t="array" ref="C29">INDEX([6]data!$E$2:$E$2185,MATCH(2012,IF([6]data!$C$2:$C$2185=$A29,[6]data!$A$2:$A$2185),0))</f>
        <v>1005494</v>
      </c>
      <c r="D29" s="2">
        <f>INDEX([2]Data!$E$2:$E$53,MATCH($A29,[2]Data!$A$2:$A$53,0))</f>
        <v>99270</v>
      </c>
      <c r="E29" s="2">
        <f>INDEX([3]Data!$C$2:$C$53,MATCH($B29,[3]Data!$B$2:$B$53,0))</f>
        <v>53254</v>
      </c>
      <c r="F29" s="2">
        <f>INDEX([3]Data!$D$2:$D$53,MATCH($B29,[3]Data!$B$2:$B$53,0))</f>
        <v>48333</v>
      </c>
      <c r="G29" s="2">
        <f t="array" ref="G29">INDEX([1]Sheet1!$M$2:$M$1823,MATCH(2012,IF([1]Sheet1!$C$2:$C$1823=$A29,[1]Sheet1!$A$2:$A$1823),0))</f>
        <v>1000462976</v>
      </c>
      <c r="H29" s="2">
        <f t="array" ref="H29">INDEX([1]Sheet1!$D$2:$D$1823,MATCH(2012,IF([1]Sheet1!$C$2:$C$1823=$A29,[1]Sheet1!$A$2:$A$1823),0))</f>
        <v>84724000</v>
      </c>
      <c r="I29" s="2">
        <f t="array" ref="I29">(INDEX([1]Sheet1!$G$2:$G$1823,MATCH(2012,IF([1]Sheet1!$C$2:$C$1823=$A29,[1]Sheet1!$A$2:$A$1823),0))+INDEX([1]Sheet1!$J$2:$J$1823,MATCH(2012,IF([1]Sheet1!$C$2:$C$1823=$A29,[1]Sheet1!$A$2:$A$1823),0)))</f>
        <v>631650000</v>
      </c>
      <c r="J29" s="2">
        <f t="array" ref="J29">INDEX([4]Sheet1!$K$2:$K$2185,MATCH(2012,IF([4]Sheet1!$E$2:$E$2185=$A29,[4]Sheet1!$B$2:$B$2185),0))*10</f>
        <v>305103900</v>
      </c>
      <c r="K29" s="2">
        <f t="array" ref="K29">INDEX([4]Sheet1!$J$2:$J$2185,MATCH(2012,IF([4]Sheet1!$E$2:$E$2185=$A29,[4]Sheet1!$B$2:$B$2185),0))</f>
        <v>7696</v>
      </c>
      <c r="L29" s="2">
        <f t="array" ref="L29">INDEX([4]Sheet1!$G$2:$G$2185,MATCH(2012,IF([4]Sheet1!$E$2:$E$2185=$A29,[4]Sheet1!$B$2:$B$2185),0))*10</f>
        <v>121182040</v>
      </c>
      <c r="M29" s="2">
        <f t="array" ref="M29">INDEX([4]Sheet1!$F$2:$F$2185,MATCH(2012,IF([4]Sheet1!$E$2:$E$2185=$A29,[4]Sheet1!$B$2:$B$2185),0))</f>
        <v>2060</v>
      </c>
      <c r="N29" s="2">
        <f t="array" ref="N29">INDEX([4]Sheet1!$I$2:$I$2185,MATCH(2012,IF([4]Sheet1!$E$2:$E$2185=$A29,[4]Sheet1!$B$2:$B$2185),0))*10</f>
        <v>183921860</v>
      </c>
      <c r="O29" s="2">
        <f t="array" ref="O29">INDEX([4]Sheet1!$H$2:$H$2185,MATCH(2012,IF([4]Sheet1!$E$2:$E$2185=$A29,[4]Sheet1!$B$2:$B$2185),0))</f>
        <v>5636</v>
      </c>
      <c r="P29" s="2"/>
    </row>
    <row r="30" spans="1:16" x14ac:dyDescent="0.25">
      <c r="A30" s="1" t="s">
        <v>58</v>
      </c>
      <c r="B30" s="1" t="s">
        <v>59</v>
      </c>
      <c r="C30" s="2">
        <f t="array" ref="C30">INDEX([6]data!$E$2:$E$2185,MATCH(2012,IF([6]data!$C$2:$C$2185=$A30,[6]data!$A$2:$A$2185),0))</f>
        <v>1855350</v>
      </c>
      <c r="D30" s="2">
        <f>INDEX([2]Data!$E$2:$E$53,MATCH($A30,[2]Data!$A$2:$A$53,0))</f>
        <v>186169</v>
      </c>
      <c r="E30" s="2">
        <f>INDEX([3]Data!$C$2:$C$53,MATCH($B30,[3]Data!$B$2:$B$53,0))</f>
        <v>139578</v>
      </c>
      <c r="F30" s="2">
        <f>INDEX([3]Data!$D$2:$D$53,MATCH($B30,[3]Data!$B$2:$B$53,0))</f>
        <v>104166</v>
      </c>
      <c r="G30" s="2">
        <f t="array" ref="G30">INDEX([1]Sheet1!$M$2:$M$1823,MATCH(2012,IF([1]Sheet1!$C$2:$C$1823=$A30,[1]Sheet1!$A$2:$A$1823),0))</f>
        <v>1967783040</v>
      </c>
      <c r="H30" s="2">
        <f t="array" ref="H30">INDEX([1]Sheet1!$D$2:$D$1823,MATCH(2012,IF([1]Sheet1!$C$2:$C$1823=$A30,[1]Sheet1!$A$2:$A$1823),0))</f>
        <v>289533000</v>
      </c>
      <c r="I30" s="2">
        <f t="array" ref="I30">(INDEX([1]Sheet1!$G$2:$G$1823,MATCH(2012,IF([1]Sheet1!$C$2:$C$1823=$A30,[1]Sheet1!$A$2:$A$1823),0))+INDEX([1]Sheet1!$J$2:$J$1823,MATCH(2012,IF([1]Sheet1!$C$2:$C$1823=$A30,[1]Sheet1!$A$2:$A$1823),0)))</f>
        <v>1444304000</v>
      </c>
      <c r="J30" s="2">
        <f t="array" ref="J30">INDEX([4]Sheet1!$K$2:$K$2185,MATCH(2012,IF([4]Sheet1!$E$2:$E$2185=$A30,[4]Sheet1!$B$2:$B$2185),0))*10</f>
        <v>640645120</v>
      </c>
      <c r="K30" s="2">
        <f t="array" ref="K30">INDEX([4]Sheet1!$J$2:$J$2185,MATCH(2012,IF([4]Sheet1!$E$2:$E$2185=$A30,[4]Sheet1!$B$2:$B$2185),0))</f>
        <v>15826</v>
      </c>
      <c r="L30" s="2">
        <f t="array" ref="L30">INDEX([4]Sheet1!$G$2:$G$2185,MATCH(2012,IF([4]Sheet1!$E$2:$E$2185=$A30,[4]Sheet1!$B$2:$B$2185),0))*10</f>
        <v>284076980</v>
      </c>
      <c r="M30" s="2">
        <f t="array" ref="M30">INDEX([4]Sheet1!$F$2:$F$2185,MATCH(2012,IF([4]Sheet1!$E$2:$E$2185=$A30,[4]Sheet1!$B$2:$B$2185),0))</f>
        <v>4579</v>
      </c>
      <c r="N30" s="2">
        <f t="array" ref="N30">INDEX([4]Sheet1!$I$2:$I$2185,MATCH(2012,IF([4]Sheet1!$E$2:$E$2185=$A30,[4]Sheet1!$B$2:$B$2185),0))*10</f>
        <v>356568140</v>
      </c>
      <c r="O30" s="2">
        <f t="array" ref="O30">INDEX([4]Sheet1!$H$2:$H$2185,MATCH(2012,IF([4]Sheet1!$E$2:$E$2185=$A30,[4]Sheet1!$B$2:$B$2185),0))</f>
        <v>11247</v>
      </c>
      <c r="P30" s="2"/>
    </row>
    <row r="31" spans="1:16" x14ac:dyDescent="0.25">
      <c r="A31" s="1" t="s">
        <v>60</v>
      </c>
      <c r="B31" s="1" t="s">
        <v>61</v>
      </c>
      <c r="C31" s="2">
        <f t="array" ref="C31">INDEX([6]data!$E$2:$E$2185,MATCH(2012,IF([6]data!$C$2:$C$2185=$A31,[6]data!$A$2:$A$2185),0))</f>
        <v>2754354</v>
      </c>
      <c r="D31" s="2">
        <f>INDEX([2]Data!$E$2:$E$53,MATCH($A31,[2]Data!$A$2:$A$53,0))</f>
        <v>252452</v>
      </c>
      <c r="E31" s="2">
        <f>INDEX([3]Data!$C$2:$C$53,MATCH($B31,[3]Data!$B$2:$B$53,0))</f>
        <v>118300</v>
      </c>
      <c r="F31" s="2">
        <f>INDEX([3]Data!$D$2:$D$53,MATCH($B31,[3]Data!$B$2:$B$53,0))</f>
        <v>103619</v>
      </c>
      <c r="G31" s="2">
        <f t="array" ref="G31">INDEX([1]Sheet1!$M$2:$M$1823,MATCH(2012,IF([1]Sheet1!$C$2:$C$1823=$A31,[1]Sheet1!$A$2:$A$1823),0))</f>
        <v>1461548032</v>
      </c>
      <c r="H31" s="2">
        <f t="array" ref="H31">INDEX([1]Sheet1!$D$2:$D$1823,MATCH(2012,IF([1]Sheet1!$C$2:$C$1823=$A31,[1]Sheet1!$A$2:$A$1823),0))</f>
        <v>91760000</v>
      </c>
      <c r="I31" s="2">
        <f t="array" ref="I31">(INDEX([1]Sheet1!$G$2:$G$1823,MATCH(2012,IF([1]Sheet1!$C$2:$C$1823=$A31,[1]Sheet1!$A$2:$A$1823),0))+INDEX([1]Sheet1!$J$2:$J$1823,MATCH(2012,IF([1]Sheet1!$C$2:$C$1823=$A31,[1]Sheet1!$A$2:$A$1823),0)))</f>
        <v>1028475000</v>
      </c>
      <c r="J31" s="2">
        <f t="array" ref="J31">INDEX([4]Sheet1!$K$2:$K$2185,MATCH(2012,IF([4]Sheet1!$E$2:$E$2185=$A31,[4]Sheet1!$B$2:$B$2185),0))*10</f>
        <v>499612030</v>
      </c>
      <c r="K31" s="2">
        <f t="array" ref="K31">INDEX([4]Sheet1!$J$2:$J$2185,MATCH(2012,IF([4]Sheet1!$E$2:$E$2185=$A31,[4]Sheet1!$B$2:$B$2185),0))</f>
        <v>9399</v>
      </c>
      <c r="L31" s="2">
        <f t="array" ref="L31">INDEX([4]Sheet1!$G$2:$G$2185,MATCH(2012,IF([4]Sheet1!$E$2:$E$2185=$A31,[4]Sheet1!$B$2:$B$2185),0))*10</f>
        <v>219774580</v>
      </c>
      <c r="M31" s="2">
        <f t="array" ref="M31">INDEX([4]Sheet1!$F$2:$F$2185,MATCH(2012,IF([4]Sheet1!$E$2:$E$2185=$A31,[4]Sheet1!$B$2:$B$2185),0))</f>
        <v>3139</v>
      </c>
      <c r="N31" s="2">
        <f t="array" ref="N31">INDEX([4]Sheet1!$I$2:$I$2185,MATCH(2012,IF([4]Sheet1!$E$2:$E$2185=$A31,[4]Sheet1!$B$2:$B$2185),0))*10</f>
        <v>279837450</v>
      </c>
      <c r="O31" s="2">
        <f t="array" ref="O31">INDEX([4]Sheet1!$H$2:$H$2185,MATCH(2012,IF([4]Sheet1!$E$2:$E$2185=$A31,[4]Sheet1!$B$2:$B$2185),0))</f>
        <v>6260</v>
      </c>
      <c r="P31" s="2"/>
    </row>
    <row r="32" spans="1:16" x14ac:dyDescent="0.25">
      <c r="A32" s="1" t="s">
        <v>62</v>
      </c>
      <c r="B32" s="1" t="s">
        <v>63</v>
      </c>
      <c r="C32" s="2">
        <f t="array" ref="C32">INDEX([6]data!$E$2:$E$2185,MATCH(2012,IF([6]data!$C$2:$C$2185=$A32,[6]data!$A$2:$A$2185),0))</f>
        <v>1321617</v>
      </c>
      <c r="D32" s="2">
        <f>INDEX([2]Data!$E$2:$E$53,MATCH($A32,[2]Data!$A$2:$A$53,0))</f>
        <v>126943</v>
      </c>
      <c r="E32" s="2">
        <f>INDEX([3]Data!$C$2:$C$53,MATCH($B32,[3]Data!$B$2:$B$53,0))</f>
        <v>82678</v>
      </c>
      <c r="F32" s="2">
        <f>INDEX([3]Data!$D$2:$D$53,MATCH($B32,[3]Data!$B$2:$B$53,0))</f>
        <v>43289</v>
      </c>
      <c r="G32" s="2">
        <f t="array" ref="G32">INDEX([1]Sheet1!$M$2:$M$1823,MATCH(2012,IF([1]Sheet1!$C$2:$C$1823=$A32,[1]Sheet1!$A$2:$A$1823),0))</f>
        <v>1106845056</v>
      </c>
      <c r="H32" s="2">
        <f t="array" ref="H32">INDEX([1]Sheet1!$D$2:$D$1823,MATCH(2012,IF([1]Sheet1!$C$2:$C$1823=$A32,[1]Sheet1!$A$2:$A$1823),0))</f>
        <v>198474000</v>
      </c>
      <c r="I32" s="2">
        <f t="array" ref="I32">(INDEX([1]Sheet1!$G$2:$G$1823,MATCH(2012,IF([1]Sheet1!$C$2:$C$1823=$A32,[1]Sheet1!$A$2:$A$1823),0))+INDEX([1]Sheet1!$J$2:$J$1823,MATCH(2012,IF([1]Sheet1!$C$2:$C$1823=$A32,[1]Sheet1!$A$2:$A$1823),0)))</f>
        <v>659433000</v>
      </c>
      <c r="J32" s="2">
        <f t="array" ref="J32">INDEX([4]Sheet1!$K$2:$K$2185,MATCH(2012,IF([4]Sheet1!$E$2:$E$2185=$A32,[4]Sheet1!$B$2:$B$2185),0))*10</f>
        <v>329571190</v>
      </c>
      <c r="K32" s="2">
        <f t="array" ref="K32">INDEX([4]Sheet1!$J$2:$J$2185,MATCH(2012,IF([4]Sheet1!$E$2:$E$2185=$A32,[4]Sheet1!$B$2:$B$2185),0))</f>
        <v>6733</v>
      </c>
      <c r="L32" s="2">
        <f t="array" ref="L32">INDEX([4]Sheet1!$G$2:$G$2185,MATCH(2012,IF([4]Sheet1!$E$2:$E$2185=$A32,[4]Sheet1!$B$2:$B$2185),0))*10</f>
        <v>157802540</v>
      </c>
      <c r="M32" s="2">
        <f t="array" ref="M32">INDEX([4]Sheet1!$F$2:$F$2185,MATCH(2012,IF([4]Sheet1!$E$2:$E$2185=$A32,[4]Sheet1!$B$2:$B$2185),0))</f>
        <v>2334</v>
      </c>
      <c r="N32" s="2">
        <f t="array" ref="N32">INDEX([4]Sheet1!$I$2:$I$2185,MATCH(2012,IF([4]Sheet1!$E$2:$E$2185=$A32,[4]Sheet1!$B$2:$B$2185),0))*10</f>
        <v>171768650</v>
      </c>
      <c r="O32" s="2">
        <f t="array" ref="O32">INDEX([4]Sheet1!$H$2:$H$2185,MATCH(2012,IF([4]Sheet1!$E$2:$E$2185=$A32,[4]Sheet1!$B$2:$B$2185),0))</f>
        <v>4399</v>
      </c>
      <c r="P32" s="2"/>
    </row>
    <row r="33" spans="1:16" x14ac:dyDescent="0.25">
      <c r="A33" s="1" t="s">
        <v>64</v>
      </c>
      <c r="B33" s="1" t="s">
        <v>65</v>
      </c>
      <c r="C33" s="2">
        <f t="array" ref="C33">INDEX([6]data!$E$2:$E$2185,MATCH(2012,IF([6]data!$C$2:$C$2185=$A33,[6]data!$A$2:$A$2185),0))</f>
        <v>8867749</v>
      </c>
      <c r="D33" s="2">
        <f>INDEX([2]Data!$E$2:$E$53,MATCH($A33,[2]Data!$A$2:$A$53,0))</f>
        <v>755974</v>
      </c>
      <c r="E33" s="2">
        <f>INDEX([3]Data!$C$2:$C$53,MATCH($B33,[3]Data!$B$2:$B$53,0))</f>
        <v>439965</v>
      </c>
      <c r="F33" s="2">
        <f>INDEX([3]Data!$D$2:$D$53,MATCH($B33,[3]Data!$B$2:$B$53,0))</f>
        <v>356456</v>
      </c>
      <c r="G33" s="2">
        <f t="array" ref="G33">INDEX([1]Sheet1!$M$2:$M$1823,MATCH(2012,IF([1]Sheet1!$C$2:$C$1823=$A33,[1]Sheet1!$A$2:$A$1823),0))</f>
        <v>7575733248</v>
      </c>
      <c r="H33" s="2">
        <f t="array" ref="H33">INDEX([1]Sheet1!$D$2:$D$1823,MATCH(2012,IF([1]Sheet1!$C$2:$C$1823=$A33,[1]Sheet1!$A$2:$A$1823),0))</f>
        <v>594615000</v>
      </c>
      <c r="I33" s="2">
        <f t="array" ref="I33">(INDEX([1]Sheet1!$G$2:$G$1823,MATCH(2012,IF([1]Sheet1!$C$2:$C$1823=$A33,[1]Sheet1!$A$2:$A$1823),0))+INDEX([1]Sheet1!$J$2:$J$1823,MATCH(2012,IF([1]Sheet1!$C$2:$C$1823=$A33,[1]Sheet1!$A$2:$A$1823),0)))</f>
        <v>4600147000</v>
      </c>
      <c r="J33" s="2">
        <f t="array" ref="J33">INDEX([4]Sheet1!$K$2:$K$2185,MATCH(2012,IF([4]Sheet1!$E$2:$E$2185=$A33,[4]Sheet1!$B$2:$B$2185),0))*10</f>
        <v>2698428610</v>
      </c>
      <c r="K33" s="2">
        <f t="array" ref="K33">INDEX([4]Sheet1!$J$2:$J$2185,MATCH(2012,IF([4]Sheet1!$E$2:$E$2185=$A33,[4]Sheet1!$B$2:$B$2185),0))</f>
        <v>45957</v>
      </c>
      <c r="L33" s="2">
        <f t="array" ref="L33">INDEX([4]Sheet1!$G$2:$G$2185,MATCH(2012,IF([4]Sheet1!$E$2:$E$2185=$A33,[4]Sheet1!$B$2:$B$2185),0))*10</f>
        <v>1217219260</v>
      </c>
      <c r="M33" s="2">
        <f t="array" ref="M33">INDEX([4]Sheet1!$F$2:$F$2185,MATCH(2012,IF([4]Sheet1!$E$2:$E$2185=$A33,[4]Sheet1!$B$2:$B$2185),0))</f>
        <v>14222</v>
      </c>
      <c r="N33" s="2">
        <f t="array" ref="N33">INDEX([4]Sheet1!$I$2:$I$2185,MATCH(2012,IF([4]Sheet1!$E$2:$E$2185=$A33,[4]Sheet1!$B$2:$B$2185),0))*10</f>
        <v>1481209350</v>
      </c>
      <c r="O33" s="2">
        <f t="array" ref="O33">INDEX([4]Sheet1!$H$2:$H$2185,MATCH(2012,IF([4]Sheet1!$E$2:$E$2185=$A33,[4]Sheet1!$B$2:$B$2185),0))</f>
        <v>31735</v>
      </c>
      <c r="P33" s="2"/>
    </row>
    <row r="34" spans="1:16" x14ac:dyDescent="0.25">
      <c r="A34" s="1" t="s">
        <v>66</v>
      </c>
      <c r="B34" s="1" t="s">
        <v>67</v>
      </c>
      <c r="C34" s="2">
        <f t="array" ref="C34">INDEX([6]data!$E$2:$E$2185,MATCH(2012,IF([6]data!$C$2:$C$2185=$A34,[6]data!$A$2:$A$2185),0))</f>
        <v>2083540</v>
      </c>
      <c r="D34" s="2">
        <f>INDEX([2]Data!$E$2:$E$53,MATCH($A34,[2]Data!$A$2:$A$53,0))</f>
        <v>207442</v>
      </c>
      <c r="E34" s="2">
        <f>INDEX([3]Data!$C$2:$C$53,MATCH($B34,[3]Data!$B$2:$B$53,0))</f>
        <v>156424</v>
      </c>
      <c r="F34" s="2">
        <f>INDEX([3]Data!$D$2:$D$53,MATCH($B34,[3]Data!$B$2:$B$53,0))</f>
        <v>146792</v>
      </c>
      <c r="G34" s="2">
        <f t="array" ref="G34">INDEX([1]Sheet1!$M$2:$M$1823,MATCH(2012,IF([1]Sheet1!$C$2:$C$1823=$A34,[1]Sheet1!$A$2:$A$1823),0))</f>
        <v>2678348032</v>
      </c>
      <c r="H34" s="2">
        <f t="array" ref="H34">INDEX([1]Sheet1!$D$2:$D$1823,MATCH(2012,IF([1]Sheet1!$C$2:$C$1823=$A34,[1]Sheet1!$A$2:$A$1823),0))</f>
        <v>117911000</v>
      </c>
      <c r="I34" s="2">
        <f t="array" ref="I34">(INDEX([1]Sheet1!$G$2:$G$1823,MATCH(2012,IF([1]Sheet1!$C$2:$C$1823=$A34,[1]Sheet1!$A$2:$A$1823),0))+INDEX([1]Sheet1!$J$2:$J$1823,MATCH(2012,IF([1]Sheet1!$C$2:$C$1823=$A34,[1]Sheet1!$A$2:$A$1823),0)))</f>
        <v>1815328000</v>
      </c>
      <c r="J34" s="2">
        <f t="array" ref="J34">INDEX([4]Sheet1!$K$2:$K$2185,MATCH(2012,IF([4]Sheet1!$E$2:$E$2185=$A34,[4]Sheet1!$B$2:$B$2185),0))*10</f>
        <v>1023063760</v>
      </c>
      <c r="K34" s="2">
        <f t="array" ref="K34">INDEX([4]Sheet1!$J$2:$J$2185,MATCH(2012,IF([4]Sheet1!$E$2:$E$2185=$A34,[4]Sheet1!$B$2:$B$2185),0))</f>
        <v>20889</v>
      </c>
      <c r="L34" s="2">
        <f t="array" ref="L34">INDEX([4]Sheet1!$G$2:$G$2185,MATCH(2012,IF([4]Sheet1!$E$2:$E$2185=$A34,[4]Sheet1!$B$2:$B$2185),0))*10</f>
        <v>428060110</v>
      </c>
      <c r="M34" s="2">
        <f t="array" ref="M34">INDEX([4]Sheet1!$F$2:$F$2185,MATCH(2012,IF([4]Sheet1!$E$2:$E$2185=$A34,[4]Sheet1!$B$2:$B$2185),0))</f>
        <v>5884</v>
      </c>
      <c r="N34" s="2">
        <f t="array" ref="N34">INDEX([4]Sheet1!$I$2:$I$2185,MATCH(2012,IF([4]Sheet1!$E$2:$E$2185=$A34,[4]Sheet1!$B$2:$B$2185),0))*10</f>
        <v>595003650</v>
      </c>
      <c r="O34" s="2">
        <f t="array" ref="O34">INDEX([4]Sheet1!$H$2:$H$2185,MATCH(2012,IF([4]Sheet1!$E$2:$E$2185=$A34,[4]Sheet1!$B$2:$B$2185),0))</f>
        <v>15005</v>
      </c>
      <c r="P34" s="2"/>
    </row>
    <row r="35" spans="1:16" x14ac:dyDescent="0.25">
      <c r="A35" s="1" t="s">
        <v>68</v>
      </c>
      <c r="B35" s="1" t="s">
        <v>69</v>
      </c>
      <c r="C35" s="2">
        <f t="array" ref="C35">INDEX([6]data!$E$2:$E$2185,MATCH(2012,IF([6]data!$C$2:$C$2185=$A35,[6]data!$A$2:$A$2185),0))</f>
        <v>19576125</v>
      </c>
      <c r="D35" s="2">
        <f>INDEX([2]Data!$E$2:$E$53,MATCH($A35,[2]Data!$A$2:$A$53,0))</f>
        <v>2003681</v>
      </c>
      <c r="E35" s="2">
        <f>INDEX([3]Data!$C$2:$C$53,MATCH($B35,[3]Data!$B$2:$B$53,0))</f>
        <v>1309986</v>
      </c>
      <c r="F35" s="2">
        <f>INDEX([3]Data!$D$2:$D$53,MATCH($B35,[3]Data!$B$2:$B$53,0))</f>
        <v>722274</v>
      </c>
      <c r="G35" s="2">
        <f t="array" ref="G35">INDEX([1]Sheet1!$M$2:$M$1823,MATCH(2012,IF([1]Sheet1!$C$2:$C$1823=$A35,[1]Sheet1!$A$2:$A$1823),0))</f>
        <v>15723157504</v>
      </c>
      <c r="H35" s="2">
        <f t="array" ref="H35">INDEX([1]Sheet1!$D$2:$D$1823,MATCH(2012,IF([1]Sheet1!$C$2:$C$1823=$A35,[1]Sheet1!$A$2:$A$1823),0))</f>
        <v>931660000</v>
      </c>
      <c r="I35" s="2">
        <f t="array" ref="I35">(INDEX([1]Sheet1!$G$2:$G$1823,MATCH(2012,IF([1]Sheet1!$C$2:$C$1823=$A35,[1]Sheet1!$A$2:$A$1823),0))+INDEX([1]Sheet1!$J$2:$J$1823,MATCH(2012,IF([1]Sheet1!$C$2:$C$1823=$A35,[1]Sheet1!$A$2:$A$1823),0)))</f>
        <v>10376202000</v>
      </c>
      <c r="J35" s="2">
        <f t="array" ref="J35">INDEX([4]Sheet1!$K$2:$K$2185,MATCH(2012,IF([4]Sheet1!$E$2:$E$2185=$A35,[4]Sheet1!$B$2:$B$2185),0))*10</f>
        <v>4186401420</v>
      </c>
      <c r="K35" s="2">
        <f t="array" ref="K35">INDEX([4]Sheet1!$J$2:$J$2185,MATCH(2012,IF([4]Sheet1!$E$2:$E$2185=$A35,[4]Sheet1!$B$2:$B$2185),0))</f>
        <v>77184</v>
      </c>
      <c r="L35" s="2">
        <f t="array" ref="L35">INDEX([4]Sheet1!$G$2:$G$2185,MATCH(2012,IF([4]Sheet1!$E$2:$E$2185=$A35,[4]Sheet1!$B$2:$B$2185),0))*10</f>
        <v>2163602860</v>
      </c>
      <c r="M35" s="2">
        <f t="array" ref="M35">INDEX([4]Sheet1!$F$2:$F$2185,MATCH(2012,IF([4]Sheet1!$E$2:$E$2185=$A35,[4]Sheet1!$B$2:$B$2185),0))</f>
        <v>29819</v>
      </c>
      <c r="N35" s="2">
        <f t="array" ref="N35">INDEX([4]Sheet1!$I$2:$I$2185,MATCH(2012,IF([4]Sheet1!$E$2:$E$2185=$A35,[4]Sheet1!$B$2:$B$2185),0))*10</f>
        <v>2022798560</v>
      </c>
      <c r="O35" s="2">
        <f t="array" ref="O35">INDEX([4]Sheet1!$H$2:$H$2185,MATCH(2012,IF([4]Sheet1!$E$2:$E$2185=$A35,[4]Sheet1!$B$2:$B$2185),0))</f>
        <v>47365</v>
      </c>
      <c r="P35" s="2"/>
    </row>
    <row r="36" spans="1:16" x14ac:dyDescent="0.25">
      <c r="A36" s="1" t="s">
        <v>70</v>
      </c>
      <c r="B36" s="1" t="s">
        <v>71</v>
      </c>
      <c r="C36" s="2">
        <f t="array" ref="C36">INDEX([6]data!$E$2:$E$2185,MATCH(2012,IF([6]data!$C$2:$C$2185=$A36,[6]data!$A$2:$A$2185),0))</f>
        <v>9748364</v>
      </c>
      <c r="D36" s="2">
        <f>INDEX([2]Data!$E$2:$E$53,MATCH($A36,[2]Data!$A$2:$A$53,0))</f>
        <v>976608</v>
      </c>
      <c r="E36" s="2">
        <f>INDEX([3]Data!$C$2:$C$53,MATCH($B36,[3]Data!$B$2:$B$53,0))</f>
        <v>578031</v>
      </c>
      <c r="F36" s="2">
        <f>INDEX([3]Data!$D$2:$D$53,MATCH($B36,[3]Data!$B$2:$B$53,0))</f>
        <v>465684</v>
      </c>
      <c r="G36" s="2">
        <f t="array" ref="G36">INDEX([1]Sheet1!$M$2:$M$1823,MATCH(2012,IF([1]Sheet1!$C$2:$C$1823=$A36,[1]Sheet1!$A$2:$A$1823),0))</f>
        <v>9221097472</v>
      </c>
      <c r="H36" s="2">
        <f t="array" ref="H36">INDEX([1]Sheet1!$D$2:$D$1823,MATCH(2012,IF([1]Sheet1!$C$2:$C$1823=$A36,[1]Sheet1!$A$2:$A$1823),0))</f>
        <v>1491035000</v>
      </c>
      <c r="I36" s="2">
        <f t="array" ref="I36">(INDEX([1]Sheet1!$G$2:$G$1823,MATCH(2012,IF([1]Sheet1!$C$2:$C$1823=$A36,[1]Sheet1!$A$2:$A$1823),0))+INDEX([1]Sheet1!$J$2:$J$1823,MATCH(2012,IF([1]Sheet1!$C$2:$C$1823=$A36,[1]Sheet1!$A$2:$A$1823),0)))</f>
        <v>6755152000</v>
      </c>
      <c r="J36" s="2">
        <f t="array" ref="J36">INDEX([4]Sheet1!$K$2:$K$2185,MATCH(2012,IF([4]Sheet1!$E$2:$E$2185=$A36,[4]Sheet1!$B$2:$B$2185),0))*10</f>
        <v>3862113480</v>
      </c>
      <c r="K36" s="2">
        <f t="array" ref="K36">INDEX([4]Sheet1!$J$2:$J$2185,MATCH(2012,IF([4]Sheet1!$E$2:$E$2185=$A36,[4]Sheet1!$B$2:$B$2185),0))</f>
        <v>85844</v>
      </c>
      <c r="L36" s="2">
        <f t="array" ref="L36">INDEX([4]Sheet1!$G$2:$G$2185,MATCH(2012,IF([4]Sheet1!$E$2:$E$2185=$A36,[4]Sheet1!$B$2:$B$2185),0))*10</f>
        <v>1933435210</v>
      </c>
      <c r="M36" s="2">
        <f t="array" ref="M36">INDEX([4]Sheet1!$F$2:$F$2185,MATCH(2012,IF([4]Sheet1!$E$2:$E$2185=$A36,[4]Sheet1!$B$2:$B$2185),0))</f>
        <v>32991</v>
      </c>
      <c r="N36" s="2">
        <f t="array" ref="N36">INDEX([4]Sheet1!$I$2:$I$2185,MATCH(2012,IF([4]Sheet1!$E$2:$E$2185=$A36,[4]Sheet1!$B$2:$B$2185),0))*10</f>
        <v>1928678270</v>
      </c>
      <c r="O36" s="2">
        <f t="array" ref="O36">INDEX([4]Sheet1!$H$2:$H$2185,MATCH(2012,IF([4]Sheet1!$E$2:$E$2185=$A36,[4]Sheet1!$B$2:$B$2185),0))</f>
        <v>52853</v>
      </c>
      <c r="P36" s="2"/>
    </row>
    <row r="37" spans="1:16" x14ac:dyDescent="0.25">
      <c r="A37" s="1" t="s">
        <v>72</v>
      </c>
      <c r="B37" s="1" t="s">
        <v>73</v>
      </c>
      <c r="C37" s="2">
        <f t="array" ref="C37">INDEX([6]data!$E$2:$E$2185,MATCH(2012,IF([6]data!$C$2:$C$2185=$A37,[6]data!$A$2:$A$2185),0))</f>
        <v>701345</v>
      </c>
      <c r="D37" s="2">
        <f>INDEX([2]Data!$E$2:$E$53,MATCH($A37,[2]Data!$A$2:$A$53,0))</f>
        <v>90350</v>
      </c>
      <c r="E37" s="2">
        <f>INDEX([3]Data!$C$2:$C$53,MATCH($B37,[3]Data!$B$2:$B$53,0))</f>
        <v>55169</v>
      </c>
      <c r="F37" s="2">
        <f>INDEX([3]Data!$D$2:$D$53,MATCH($B37,[3]Data!$B$2:$B$53,0))</f>
        <v>48929</v>
      </c>
      <c r="G37" s="2">
        <f t="array" ref="G37">INDEX([1]Sheet1!$M$2:$M$1823,MATCH(2012,IF([1]Sheet1!$C$2:$C$1823=$A37,[1]Sheet1!$A$2:$A$1823),0))</f>
        <v>1059091008</v>
      </c>
      <c r="H37" s="2">
        <f t="array" ref="H37">INDEX([1]Sheet1!$D$2:$D$1823,MATCH(2012,IF([1]Sheet1!$C$2:$C$1823=$A37,[1]Sheet1!$A$2:$A$1823),0))</f>
        <v>112107000</v>
      </c>
      <c r="I37" s="2">
        <f t="array" ref="I37">(INDEX([1]Sheet1!$G$2:$G$1823,MATCH(2012,IF([1]Sheet1!$C$2:$C$1823=$A37,[1]Sheet1!$A$2:$A$1823),0))+INDEX([1]Sheet1!$J$2:$J$1823,MATCH(2012,IF([1]Sheet1!$C$2:$C$1823=$A37,[1]Sheet1!$A$2:$A$1823),0)))</f>
        <v>723298000</v>
      </c>
      <c r="J37" s="2">
        <f t="array" ref="J37">INDEX([4]Sheet1!$K$2:$K$2185,MATCH(2012,IF([4]Sheet1!$E$2:$E$2185=$A37,[4]Sheet1!$B$2:$B$2185),0))*10</f>
        <v>401027130</v>
      </c>
      <c r="K37" s="2">
        <f t="array" ref="K37">INDEX([4]Sheet1!$J$2:$J$2185,MATCH(2012,IF([4]Sheet1!$E$2:$E$2185=$A37,[4]Sheet1!$B$2:$B$2185),0))</f>
        <v>9598</v>
      </c>
      <c r="L37" s="2">
        <f t="array" ref="L37">INDEX([4]Sheet1!$G$2:$G$2185,MATCH(2012,IF([4]Sheet1!$E$2:$E$2185=$A37,[4]Sheet1!$B$2:$B$2185),0))*10</f>
        <v>187646640</v>
      </c>
      <c r="M37" s="2">
        <f t="array" ref="M37">INDEX([4]Sheet1!$F$2:$F$2185,MATCH(2012,IF([4]Sheet1!$E$2:$E$2185=$A37,[4]Sheet1!$B$2:$B$2185),0))</f>
        <v>3227</v>
      </c>
      <c r="N37" s="2">
        <f t="array" ref="N37">INDEX([4]Sheet1!$I$2:$I$2185,MATCH(2012,IF([4]Sheet1!$E$2:$E$2185=$A37,[4]Sheet1!$B$2:$B$2185),0))*10</f>
        <v>213380490</v>
      </c>
      <c r="O37" s="2">
        <f t="array" ref="O37">INDEX([4]Sheet1!$H$2:$H$2185,MATCH(2012,IF([4]Sheet1!$E$2:$E$2185=$A37,[4]Sheet1!$B$2:$B$2185),0))</f>
        <v>6371</v>
      </c>
      <c r="P37" s="2"/>
    </row>
    <row r="38" spans="1:16" x14ac:dyDescent="0.25">
      <c r="A38" s="1" t="s">
        <v>74</v>
      </c>
      <c r="B38" s="1" t="s">
        <v>75</v>
      </c>
      <c r="C38" s="2">
        <f t="array" ref="C38">INDEX([6]data!$E$2:$E$2185,MATCH(2012,IF([6]data!$C$2:$C$2185=$A38,[6]data!$A$2:$A$2185),0))</f>
        <v>11553031</v>
      </c>
      <c r="D38" s="2">
        <f>INDEX([2]Data!$E$2:$E$53,MATCH($A38,[2]Data!$A$2:$A$53,0))</f>
        <v>1111491</v>
      </c>
      <c r="E38" s="2">
        <f>INDEX([3]Data!$C$2:$C$53,MATCH($B38,[3]Data!$B$2:$B$53,0))</f>
        <v>709818</v>
      </c>
      <c r="F38" s="2">
        <f>INDEX([3]Data!$D$2:$D$53,MATCH($B38,[3]Data!$B$2:$B$53,0))</f>
        <v>524338</v>
      </c>
      <c r="G38" s="2">
        <f t="array" ref="G38">INDEX([1]Sheet1!$M$2:$M$1823,MATCH(2012,IF([1]Sheet1!$C$2:$C$1823=$A38,[1]Sheet1!$A$2:$A$1823),0))</f>
        <v>11236298752</v>
      </c>
      <c r="H38" s="2">
        <f t="array" ref="H38">INDEX([1]Sheet1!$D$2:$D$1823,MATCH(2012,IF([1]Sheet1!$C$2:$C$1823=$A38,[1]Sheet1!$A$2:$A$1823),0))</f>
        <v>1140883000</v>
      </c>
      <c r="I38" s="2">
        <f t="array" ref="I38">(INDEX([1]Sheet1!$G$2:$G$1823,MATCH(2012,IF([1]Sheet1!$C$2:$C$1823=$A38,[1]Sheet1!$A$2:$A$1823),0))+INDEX([1]Sheet1!$J$2:$J$1823,MATCH(2012,IF([1]Sheet1!$C$2:$C$1823=$A38,[1]Sheet1!$A$2:$A$1823),0)))</f>
        <v>6510627000</v>
      </c>
      <c r="J38" s="2">
        <f t="array" ref="J38">INDEX([4]Sheet1!$K$2:$K$2185,MATCH(2012,IF([4]Sheet1!$E$2:$E$2185=$A38,[4]Sheet1!$B$2:$B$2185),0))*10</f>
        <v>3492618360</v>
      </c>
      <c r="K38" s="2">
        <f t="array" ref="K38">INDEX([4]Sheet1!$J$2:$J$2185,MATCH(2012,IF([4]Sheet1!$E$2:$E$2185=$A38,[4]Sheet1!$B$2:$B$2185),0))</f>
        <v>74482</v>
      </c>
      <c r="L38" s="2">
        <f t="array" ref="L38">INDEX([4]Sheet1!$G$2:$G$2185,MATCH(2012,IF([4]Sheet1!$E$2:$E$2185=$A38,[4]Sheet1!$B$2:$B$2185),0))*10</f>
        <v>1598775840</v>
      </c>
      <c r="M38" s="2">
        <f t="array" ref="M38">INDEX([4]Sheet1!$F$2:$F$2185,MATCH(2012,IF([4]Sheet1!$E$2:$E$2185=$A38,[4]Sheet1!$B$2:$B$2185),0))</f>
        <v>24058</v>
      </c>
      <c r="N38" s="2">
        <f t="array" ref="N38">INDEX([4]Sheet1!$I$2:$I$2185,MATCH(2012,IF([4]Sheet1!$E$2:$E$2185=$A38,[4]Sheet1!$B$2:$B$2185),0))*10</f>
        <v>1893842520</v>
      </c>
      <c r="O38" s="2">
        <f t="array" ref="O38">INDEX([4]Sheet1!$H$2:$H$2185,MATCH(2012,IF([4]Sheet1!$E$2:$E$2185=$A38,[4]Sheet1!$B$2:$B$2185),0))</f>
        <v>50424</v>
      </c>
      <c r="P38" s="2"/>
    </row>
    <row r="39" spans="1:16" x14ac:dyDescent="0.25">
      <c r="A39" s="1" t="s">
        <v>76</v>
      </c>
      <c r="B39" s="1" t="s">
        <v>77</v>
      </c>
      <c r="C39" s="2">
        <f t="array" ref="C39">INDEX([6]data!$E$2:$E$2185,MATCH(2012,IF([6]data!$C$2:$C$2185=$A39,[6]data!$A$2:$A$2185),0))</f>
        <v>3815780</v>
      </c>
      <c r="D39" s="2">
        <f>INDEX([2]Data!$E$2:$E$53,MATCH($A39,[2]Data!$A$2:$A$53,0))</f>
        <v>396407</v>
      </c>
      <c r="E39" s="2">
        <f>INDEX([3]Data!$C$2:$C$53,MATCH($B39,[3]Data!$B$2:$B$53,0))</f>
        <v>228464</v>
      </c>
      <c r="F39" s="2">
        <f>INDEX([3]Data!$D$2:$D$53,MATCH($B39,[3]Data!$B$2:$B$53,0))</f>
        <v>195111</v>
      </c>
      <c r="G39" s="2">
        <f t="array" ref="G39">INDEX([1]Sheet1!$M$2:$M$1823,MATCH(2012,IF([1]Sheet1!$C$2:$C$1823=$A39,[1]Sheet1!$A$2:$A$1823),0))</f>
        <v>4078298880</v>
      </c>
      <c r="H39" s="2">
        <f t="array" ref="H39">INDEX([1]Sheet1!$D$2:$D$1823,MATCH(2012,IF([1]Sheet1!$C$2:$C$1823=$A39,[1]Sheet1!$A$2:$A$1823),0))</f>
        <v>456638000</v>
      </c>
      <c r="I39" s="2">
        <f t="array" ref="I39">(INDEX([1]Sheet1!$G$2:$G$1823,MATCH(2012,IF([1]Sheet1!$C$2:$C$1823=$A39,[1]Sheet1!$A$2:$A$1823),0))+INDEX([1]Sheet1!$J$2:$J$1823,MATCH(2012,IF([1]Sheet1!$C$2:$C$1823=$A39,[1]Sheet1!$A$2:$A$1823),0)))</f>
        <v>2592219000</v>
      </c>
      <c r="J39" s="2">
        <f t="array" ref="J39">INDEX([4]Sheet1!$K$2:$K$2185,MATCH(2012,IF([4]Sheet1!$E$2:$E$2185=$A39,[4]Sheet1!$B$2:$B$2185),0))*10</f>
        <v>1209303060</v>
      </c>
      <c r="K39" s="2">
        <f t="array" ref="K39">INDEX([4]Sheet1!$J$2:$J$2185,MATCH(2012,IF([4]Sheet1!$E$2:$E$2185=$A39,[4]Sheet1!$B$2:$B$2185),0))</f>
        <v>29165</v>
      </c>
      <c r="L39" s="2">
        <f t="array" ref="L39">INDEX([4]Sheet1!$G$2:$G$2185,MATCH(2012,IF([4]Sheet1!$E$2:$E$2185=$A39,[4]Sheet1!$B$2:$B$2185),0))*10</f>
        <v>518597650</v>
      </c>
      <c r="M39" s="2">
        <f t="array" ref="M39">INDEX([4]Sheet1!$F$2:$F$2185,MATCH(2012,IF([4]Sheet1!$E$2:$E$2185=$A39,[4]Sheet1!$B$2:$B$2185),0))</f>
        <v>8285</v>
      </c>
      <c r="N39" s="2">
        <f t="array" ref="N39">INDEX([4]Sheet1!$I$2:$I$2185,MATCH(2012,IF([4]Sheet1!$E$2:$E$2185=$A39,[4]Sheet1!$B$2:$B$2185),0))*10</f>
        <v>690705410</v>
      </c>
      <c r="O39" s="2">
        <f t="array" ref="O39">INDEX([4]Sheet1!$H$2:$H$2185,MATCH(2012,IF([4]Sheet1!$E$2:$E$2185=$A39,[4]Sheet1!$B$2:$B$2185),0))</f>
        <v>20880</v>
      </c>
      <c r="P39" s="2"/>
    </row>
    <row r="40" spans="1:16" x14ac:dyDescent="0.25">
      <c r="A40" s="1" t="s">
        <v>78</v>
      </c>
      <c r="B40" s="1" t="s">
        <v>79</v>
      </c>
      <c r="C40" s="2">
        <f t="array" ref="C40">INDEX([6]data!$E$2:$E$2185,MATCH(2012,IF([6]data!$C$2:$C$2185=$A40,[6]data!$A$2:$A$2185),0))</f>
        <v>3899801</v>
      </c>
      <c r="D40" s="2">
        <f>INDEX([2]Data!$E$2:$E$53,MATCH($A40,[2]Data!$A$2:$A$53,0))</f>
        <v>368643</v>
      </c>
      <c r="E40" s="2">
        <f>INDEX([3]Data!$C$2:$C$53,MATCH($B40,[3]Data!$B$2:$B$53,0))</f>
        <v>254695</v>
      </c>
      <c r="F40" s="2">
        <f>INDEX([3]Data!$D$2:$D$53,MATCH($B40,[3]Data!$B$2:$B$53,0))</f>
        <v>212310</v>
      </c>
      <c r="G40" s="2">
        <f t="array" ref="G40">INDEX([1]Sheet1!$M$2:$M$1823,MATCH(2012,IF([1]Sheet1!$C$2:$C$1823=$A40,[1]Sheet1!$A$2:$A$1823),0))</f>
        <v>4607194112</v>
      </c>
      <c r="H40" s="2">
        <f t="array" ref="H40">INDEX([1]Sheet1!$D$2:$D$1823,MATCH(2012,IF([1]Sheet1!$C$2:$C$1823=$A40,[1]Sheet1!$A$2:$A$1823),0))</f>
        <v>461339000</v>
      </c>
      <c r="I40" s="2">
        <f t="array" ref="I40">(INDEX([1]Sheet1!$G$2:$G$1823,MATCH(2012,IF([1]Sheet1!$C$2:$C$1823=$A40,[1]Sheet1!$A$2:$A$1823),0))+INDEX([1]Sheet1!$J$2:$J$1823,MATCH(2012,IF([1]Sheet1!$C$2:$C$1823=$A40,[1]Sheet1!$A$2:$A$1823),0)))</f>
        <v>2999206000</v>
      </c>
      <c r="J40" s="2">
        <f t="array" ref="J40">INDEX([4]Sheet1!$K$2:$K$2185,MATCH(2012,IF([4]Sheet1!$E$2:$E$2185=$A40,[4]Sheet1!$B$2:$B$2185),0))*10</f>
        <v>1678725530</v>
      </c>
      <c r="K40" s="2">
        <f t="array" ref="K40">INDEX([4]Sheet1!$J$2:$J$2185,MATCH(2012,IF([4]Sheet1!$E$2:$E$2185=$A40,[4]Sheet1!$B$2:$B$2185),0))</f>
        <v>32052</v>
      </c>
      <c r="L40" s="2">
        <f t="array" ref="L40">INDEX([4]Sheet1!$G$2:$G$2185,MATCH(2012,IF([4]Sheet1!$E$2:$E$2185=$A40,[4]Sheet1!$B$2:$B$2185),0))*10</f>
        <v>1114419660</v>
      </c>
      <c r="M40" s="2">
        <f t="array" ref="M40">INDEX([4]Sheet1!$F$2:$F$2185,MATCH(2012,IF([4]Sheet1!$E$2:$E$2185=$A40,[4]Sheet1!$B$2:$B$2185),0))</f>
        <v>15772</v>
      </c>
      <c r="N40" s="2">
        <f t="array" ref="N40">INDEX([4]Sheet1!$I$2:$I$2185,MATCH(2012,IF([4]Sheet1!$E$2:$E$2185=$A40,[4]Sheet1!$B$2:$B$2185),0))*10</f>
        <v>564305870</v>
      </c>
      <c r="O40" s="2">
        <f t="array" ref="O40">INDEX([4]Sheet1!$H$2:$H$2185,MATCH(2012,IF([4]Sheet1!$E$2:$E$2185=$A40,[4]Sheet1!$B$2:$B$2185),0))</f>
        <v>16280</v>
      </c>
      <c r="P40" s="2"/>
    </row>
    <row r="41" spans="1:16" x14ac:dyDescent="0.25">
      <c r="A41" s="1" t="s">
        <v>80</v>
      </c>
      <c r="B41" s="1" t="s">
        <v>81</v>
      </c>
      <c r="C41" s="2">
        <f t="array" ref="C41">INDEX([6]data!$E$2:$E$2185,MATCH(2012,IF([6]data!$C$2:$C$2185=$A41,[6]data!$A$2:$A$2185),0))</f>
        <v>12764475</v>
      </c>
      <c r="D41" s="2">
        <f>INDEX([2]Data!$E$2:$E$53,MATCH($A41,[2]Data!$A$2:$A$53,0))</f>
        <v>1279835</v>
      </c>
      <c r="E41" s="2">
        <f>INDEX([3]Data!$C$2:$C$53,MATCH($B41,[3]Data!$B$2:$B$53,0))</f>
        <v>777242</v>
      </c>
      <c r="F41" s="2">
        <f>INDEX([3]Data!$D$2:$D$53,MATCH($B41,[3]Data!$B$2:$B$53,0))</f>
        <v>425890</v>
      </c>
      <c r="G41" s="2">
        <f t="array" ref="G41">INDEX([1]Sheet1!$M$2:$M$1823,MATCH(2012,IF([1]Sheet1!$C$2:$C$1823=$A41,[1]Sheet1!$A$2:$A$1823),0))</f>
        <v>12497300480</v>
      </c>
      <c r="H41" s="2">
        <f t="array" ref="H41">INDEX([1]Sheet1!$D$2:$D$1823,MATCH(2012,IF([1]Sheet1!$C$2:$C$1823=$A41,[1]Sheet1!$A$2:$A$1823),0))</f>
        <v>985205000</v>
      </c>
      <c r="I41" s="2">
        <f t="array" ref="I41">(INDEX([1]Sheet1!$G$2:$G$1823,MATCH(2012,IF([1]Sheet1!$C$2:$C$1823=$A41,[1]Sheet1!$A$2:$A$1823),0))+INDEX([1]Sheet1!$J$2:$J$1823,MATCH(2012,IF([1]Sheet1!$C$2:$C$1823=$A41,[1]Sheet1!$A$2:$A$1823),0)))</f>
        <v>7507181000</v>
      </c>
      <c r="J41" s="2">
        <f t="array" ref="J41">INDEX([4]Sheet1!$K$2:$K$2185,MATCH(2012,IF([4]Sheet1!$E$2:$E$2185=$A41,[4]Sheet1!$B$2:$B$2185),0))*10</f>
        <v>3566531220</v>
      </c>
      <c r="K41" s="2">
        <f t="array" ref="K41">INDEX([4]Sheet1!$J$2:$J$2185,MATCH(2012,IF([4]Sheet1!$E$2:$E$2185=$A41,[4]Sheet1!$B$2:$B$2185),0))</f>
        <v>64430</v>
      </c>
      <c r="L41" s="2">
        <f t="array" ref="L41">INDEX([4]Sheet1!$G$2:$G$2185,MATCH(2012,IF([4]Sheet1!$E$2:$E$2185=$A41,[4]Sheet1!$B$2:$B$2185),0))*10</f>
        <v>1856512840</v>
      </c>
      <c r="M41" s="2">
        <f t="array" ref="M41">INDEX([4]Sheet1!$F$2:$F$2185,MATCH(2012,IF([4]Sheet1!$E$2:$E$2185=$A41,[4]Sheet1!$B$2:$B$2185),0))</f>
        <v>21773</v>
      </c>
      <c r="N41" s="2">
        <f t="array" ref="N41">INDEX([4]Sheet1!$I$2:$I$2185,MATCH(2012,IF([4]Sheet1!$E$2:$E$2185=$A41,[4]Sheet1!$B$2:$B$2185),0))*10</f>
        <v>1710018380</v>
      </c>
      <c r="O41" s="2">
        <f t="array" ref="O41">INDEX([4]Sheet1!$H$2:$H$2185,MATCH(2012,IF([4]Sheet1!$E$2:$E$2185=$A41,[4]Sheet1!$B$2:$B$2185),0))</f>
        <v>42657</v>
      </c>
      <c r="P41" s="2"/>
    </row>
    <row r="42" spans="1:16" x14ac:dyDescent="0.25">
      <c r="A42" s="1" t="s">
        <v>82</v>
      </c>
      <c r="B42" s="1" t="s">
        <v>83</v>
      </c>
      <c r="C42" s="2">
        <f t="array" ref="C42">INDEX([6]data!$E$2:$E$2185,MATCH(2012,IF([6]data!$C$2:$C$2185=$A42,[6]data!$A$2:$A$2185),0))</f>
        <v>1050304</v>
      </c>
      <c r="D42" s="2">
        <f>INDEX([2]Data!$E$2:$E$53,MATCH($A42,[2]Data!$A$2:$A$53,0))</f>
        <v>126115</v>
      </c>
      <c r="E42" s="2">
        <f>INDEX([3]Data!$C$2:$C$53,MATCH($B42,[3]Data!$B$2:$B$53,0))</f>
        <v>83952</v>
      </c>
      <c r="F42" s="2">
        <f>INDEX([3]Data!$D$2:$D$53,MATCH($B42,[3]Data!$B$2:$B$53,0))</f>
        <v>43204</v>
      </c>
      <c r="G42" s="2">
        <f t="array" ref="G42">INDEX([1]Sheet1!$M$2:$M$1823,MATCH(2012,IF([1]Sheet1!$C$2:$C$1823=$A42,[1]Sheet1!$A$2:$A$1823),0))</f>
        <v>869995008</v>
      </c>
      <c r="H42" s="2">
        <f t="array" ref="H42">INDEX([1]Sheet1!$D$2:$D$1823,MATCH(2012,IF([1]Sheet1!$C$2:$C$1823=$A42,[1]Sheet1!$A$2:$A$1823),0))</f>
        <v>102826000</v>
      </c>
      <c r="I42" s="2">
        <f t="array" ref="I42">(INDEX([1]Sheet1!$G$2:$G$1823,MATCH(2012,IF([1]Sheet1!$C$2:$C$1823=$A42,[1]Sheet1!$A$2:$A$1823),0))+INDEX([1]Sheet1!$J$2:$J$1823,MATCH(2012,IF([1]Sheet1!$C$2:$C$1823=$A42,[1]Sheet1!$A$2:$A$1823),0)))</f>
        <v>538286000</v>
      </c>
      <c r="J42" s="2">
        <f t="array" ref="J42">INDEX([4]Sheet1!$K$2:$K$2185,MATCH(2012,IF([4]Sheet1!$E$2:$E$2185=$A42,[4]Sheet1!$B$2:$B$2185),0))*10</f>
        <v>280046690</v>
      </c>
      <c r="K42" s="2">
        <f t="array" ref="K42">INDEX([4]Sheet1!$J$2:$J$2185,MATCH(2012,IF([4]Sheet1!$E$2:$E$2185=$A42,[4]Sheet1!$B$2:$B$2185),0))</f>
        <v>5676</v>
      </c>
      <c r="L42" s="2">
        <f t="array" ref="L42">INDEX([4]Sheet1!$G$2:$G$2185,MATCH(2012,IF([4]Sheet1!$E$2:$E$2185=$A42,[4]Sheet1!$B$2:$B$2185),0))*10</f>
        <v>151981090</v>
      </c>
      <c r="M42" s="2">
        <f t="array" ref="M42">INDEX([4]Sheet1!$F$2:$F$2185,MATCH(2012,IF([4]Sheet1!$E$2:$E$2185=$A42,[4]Sheet1!$B$2:$B$2185),0))</f>
        <v>2247</v>
      </c>
      <c r="N42" s="2">
        <f t="array" ref="N42">INDEX([4]Sheet1!$I$2:$I$2185,MATCH(2012,IF([4]Sheet1!$E$2:$E$2185=$A42,[4]Sheet1!$B$2:$B$2185),0))*10</f>
        <v>128065600</v>
      </c>
      <c r="O42" s="2">
        <f t="array" ref="O42">INDEX([4]Sheet1!$H$2:$H$2185,MATCH(2012,IF([4]Sheet1!$E$2:$E$2185=$A42,[4]Sheet1!$B$2:$B$2185),0))</f>
        <v>3429</v>
      </c>
      <c r="P42" s="2"/>
    </row>
    <row r="43" spans="1:16" x14ac:dyDescent="0.25">
      <c r="A43" s="1" t="s">
        <v>84</v>
      </c>
      <c r="B43" s="1" t="s">
        <v>85</v>
      </c>
      <c r="C43" s="2">
        <f t="array" ref="C43">INDEX([6]data!$E$2:$E$2185,MATCH(2012,IF([6]data!$C$2:$C$2185=$A43,[6]data!$A$2:$A$2185),0))</f>
        <v>4723417</v>
      </c>
      <c r="D43" s="2">
        <f>INDEX([2]Data!$E$2:$E$53,MATCH($A43,[2]Data!$A$2:$A$53,0))</f>
        <v>489663</v>
      </c>
      <c r="E43" s="2">
        <f>INDEX([3]Data!$C$2:$C$53,MATCH($B43,[3]Data!$B$2:$B$53,0))</f>
        <v>259617</v>
      </c>
      <c r="F43" s="2">
        <f>INDEX([3]Data!$D$2:$D$53,MATCH($B43,[3]Data!$B$2:$B$53,0))</f>
        <v>209023</v>
      </c>
      <c r="G43" s="2">
        <f t="array" ref="G43">INDEX([1]Sheet1!$M$2:$M$1823,MATCH(2012,IF([1]Sheet1!$C$2:$C$1823=$A43,[1]Sheet1!$A$2:$A$1823),0))</f>
        <v>4553482240</v>
      </c>
      <c r="H43" s="2">
        <f t="array" ref="H43">INDEX([1]Sheet1!$D$2:$D$1823,MATCH(2012,IF([1]Sheet1!$C$2:$C$1823=$A43,[1]Sheet1!$A$2:$A$1823),0))</f>
        <v>398301000</v>
      </c>
      <c r="I43" s="2">
        <f t="array" ref="I43">(INDEX([1]Sheet1!$G$2:$G$1823,MATCH(2012,IF([1]Sheet1!$C$2:$C$1823=$A43,[1]Sheet1!$A$2:$A$1823),0))+INDEX([1]Sheet1!$J$2:$J$1823,MATCH(2012,IF([1]Sheet1!$C$2:$C$1823=$A43,[1]Sheet1!$A$2:$A$1823),0)))</f>
        <v>2753463000</v>
      </c>
      <c r="J43" s="2">
        <f t="array" ref="J43">INDEX([4]Sheet1!$K$2:$K$2185,MATCH(2012,IF([4]Sheet1!$E$2:$E$2185=$A43,[4]Sheet1!$B$2:$B$2185),0))*10</f>
        <v>1346912590</v>
      </c>
      <c r="K43" s="2">
        <f t="array" ref="K43">INDEX([4]Sheet1!$J$2:$J$2185,MATCH(2012,IF([4]Sheet1!$E$2:$E$2185=$A43,[4]Sheet1!$B$2:$B$2185),0))</f>
        <v>30107</v>
      </c>
      <c r="L43" s="2">
        <f t="array" ref="L43">INDEX([4]Sheet1!$G$2:$G$2185,MATCH(2012,IF([4]Sheet1!$E$2:$E$2185=$A43,[4]Sheet1!$B$2:$B$2185),0))*10</f>
        <v>639881410</v>
      </c>
      <c r="M43" s="2">
        <f t="array" ref="M43">INDEX([4]Sheet1!$F$2:$F$2185,MATCH(2012,IF([4]Sheet1!$E$2:$E$2185=$A43,[4]Sheet1!$B$2:$B$2185),0))</f>
        <v>10964</v>
      </c>
      <c r="N43" s="2">
        <f t="array" ref="N43">INDEX([4]Sheet1!$I$2:$I$2185,MATCH(2012,IF([4]Sheet1!$E$2:$E$2185=$A43,[4]Sheet1!$B$2:$B$2185),0))*10</f>
        <v>707031180</v>
      </c>
      <c r="O43" s="2">
        <f t="array" ref="O43">INDEX([4]Sheet1!$H$2:$H$2185,MATCH(2012,IF([4]Sheet1!$E$2:$E$2185=$A43,[4]Sheet1!$B$2:$B$2185),0))</f>
        <v>19143</v>
      </c>
      <c r="P43" s="2"/>
    </row>
    <row r="44" spans="1:16" x14ac:dyDescent="0.25">
      <c r="A44" s="1" t="s">
        <v>86</v>
      </c>
      <c r="B44" s="1" t="s">
        <v>87</v>
      </c>
      <c r="C44" s="2">
        <f t="array" ref="C44">INDEX([6]data!$E$2:$E$2185,MATCH(2012,IF([6]data!$C$2:$C$2185=$A44,[6]data!$A$2:$A$2185),0))</f>
        <v>834047</v>
      </c>
      <c r="D44" s="2">
        <f>INDEX([2]Data!$E$2:$E$53,MATCH($A44,[2]Data!$A$2:$A$53,0))</f>
        <v>85079</v>
      </c>
      <c r="E44" s="2">
        <f>INDEX([3]Data!$C$2:$C$53,MATCH($B44,[3]Data!$B$2:$B$53,0))</f>
        <v>56058</v>
      </c>
      <c r="F44" s="2">
        <f>INDEX([3]Data!$D$2:$D$53,MATCH($B44,[3]Data!$B$2:$B$53,0))</f>
        <v>44185</v>
      </c>
      <c r="G44" s="2">
        <f t="array" ref="G44">INDEX([1]Sheet1!$M$2:$M$1823,MATCH(2012,IF([1]Sheet1!$C$2:$C$1823=$A44,[1]Sheet1!$A$2:$A$1823),0))</f>
        <v>792305984</v>
      </c>
      <c r="H44" s="2">
        <f t="array" ref="H44">INDEX([1]Sheet1!$D$2:$D$1823,MATCH(2012,IF([1]Sheet1!$C$2:$C$1823=$A44,[1]Sheet1!$A$2:$A$1823),0))</f>
        <v>71219000</v>
      </c>
      <c r="I44" s="2">
        <f t="array" ref="I44">(INDEX([1]Sheet1!$G$2:$G$1823,MATCH(2012,IF([1]Sheet1!$C$2:$C$1823=$A44,[1]Sheet1!$A$2:$A$1823),0))+INDEX([1]Sheet1!$J$2:$J$1823,MATCH(2012,IF([1]Sheet1!$C$2:$C$1823=$A44,[1]Sheet1!$A$2:$A$1823),0)))</f>
        <v>509068000</v>
      </c>
      <c r="J44" s="2">
        <f t="array" ref="J44">INDEX([4]Sheet1!$K$2:$K$2185,MATCH(2012,IF([4]Sheet1!$E$2:$E$2185=$A44,[4]Sheet1!$B$2:$B$2185),0))*10</f>
        <v>274075840</v>
      </c>
      <c r="K44" s="2">
        <f t="array" ref="K44">INDEX([4]Sheet1!$J$2:$J$2185,MATCH(2012,IF([4]Sheet1!$E$2:$E$2185=$A44,[4]Sheet1!$B$2:$B$2185),0))</f>
        <v>5804</v>
      </c>
      <c r="L44" s="2">
        <f t="array" ref="L44">INDEX([4]Sheet1!$G$2:$G$2185,MATCH(2012,IF([4]Sheet1!$E$2:$E$2185=$A44,[4]Sheet1!$B$2:$B$2185),0))*10</f>
        <v>130432360</v>
      </c>
      <c r="M44" s="2">
        <f t="array" ref="M44">INDEX([4]Sheet1!$F$2:$F$2185,MATCH(2012,IF([4]Sheet1!$E$2:$E$2185=$A44,[4]Sheet1!$B$2:$B$2185),0))</f>
        <v>1925</v>
      </c>
      <c r="N44" s="2">
        <f t="array" ref="N44">INDEX([4]Sheet1!$I$2:$I$2185,MATCH(2012,IF([4]Sheet1!$E$2:$E$2185=$A44,[4]Sheet1!$B$2:$B$2185),0))*10</f>
        <v>143643480</v>
      </c>
      <c r="O44" s="2">
        <f t="array" ref="O44">INDEX([4]Sheet1!$H$2:$H$2185,MATCH(2012,IF([4]Sheet1!$E$2:$E$2185=$A44,[4]Sheet1!$B$2:$B$2185),0))</f>
        <v>3879</v>
      </c>
      <c r="P44" s="2"/>
    </row>
    <row r="45" spans="1:16" x14ac:dyDescent="0.25">
      <c r="A45" s="1" t="s">
        <v>88</v>
      </c>
      <c r="B45" s="1" t="s">
        <v>89</v>
      </c>
      <c r="C45" s="2">
        <f t="array" ref="C45">INDEX([6]data!$E$2:$E$2185,MATCH(2012,IF([6]data!$C$2:$C$2185=$A45,[6]data!$A$2:$A$2185),0))</f>
        <v>6454914</v>
      </c>
      <c r="D45" s="2">
        <f>INDEX([2]Data!$E$2:$E$53,MATCH($A45,[2]Data!$A$2:$A$53,0))</f>
        <v>624657</v>
      </c>
      <c r="E45" s="2">
        <f>INDEX([3]Data!$C$2:$C$53,MATCH($B45,[3]Data!$B$2:$B$53,0))</f>
        <v>343641</v>
      </c>
      <c r="F45" s="2">
        <f>INDEX([3]Data!$D$2:$D$53,MATCH($B45,[3]Data!$B$2:$B$53,0))</f>
        <v>235010</v>
      </c>
      <c r="G45" s="2">
        <f t="array" ref="G45">INDEX([1]Sheet1!$M$2:$M$1823,MATCH(2012,IF([1]Sheet1!$C$2:$C$1823=$A45,[1]Sheet1!$A$2:$A$1823),0))</f>
        <v>4661934080</v>
      </c>
      <c r="H45" s="2">
        <f t="array" ref="H45">INDEX([1]Sheet1!$D$2:$D$1823,MATCH(2012,IF([1]Sheet1!$C$2:$C$1823=$A45,[1]Sheet1!$A$2:$A$1823),0))</f>
        <v>299677000</v>
      </c>
      <c r="I45" s="2">
        <f t="array" ref="I45">(INDEX([1]Sheet1!$G$2:$G$1823,MATCH(2012,IF([1]Sheet1!$C$2:$C$1823=$A45,[1]Sheet1!$A$2:$A$1823),0))+INDEX([1]Sheet1!$J$2:$J$1823,MATCH(2012,IF([1]Sheet1!$C$2:$C$1823=$A45,[1]Sheet1!$A$2:$A$1823),0)))</f>
        <v>3248278000</v>
      </c>
      <c r="J45" s="2">
        <f t="array" ref="J45">INDEX([4]Sheet1!$K$2:$K$2185,MATCH(2012,IF([4]Sheet1!$E$2:$E$2185=$A45,[4]Sheet1!$B$2:$B$2185),0))*10</f>
        <v>1404867360</v>
      </c>
      <c r="K45" s="2">
        <f t="array" ref="K45">INDEX([4]Sheet1!$J$2:$J$2185,MATCH(2012,IF([4]Sheet1!$E$2:$E$2185=$A45,[4]Sheet1!$B$2:$B$2185),0))</f>
        <v>34325</v>
      </c>
      <c r="L45" s="2">
        <f t="array" ref="L45">INDEX([4]Sheet1!$G$2:$G$2185,MATCH(2012,IF([4]Sheet1!$E$2:$E$2185=$A45,[4]Sheet1!$B$2:$B$2185),0))*10</f>
        <v>654979790</v>
      </c>
      <c r="M45" s="2">
        <f t="array" ref="M45">INDEX([4]Sheet1!$F$2:$F$2185,MATCH(2012,IF([4]Sheet1!$E$2:$E$2185=$A45,[4]Sheet1!$B$2:$B$2185),0))</f>
        <v>11895</v>
      </c>
      <c r="N45" s="2">
        <f t="array" ref="N45">INDEX([4]Sheet1!$I$2:$I$2185,MATCH(2012,IF([4]Sheet1!$E$2:$E$2185=$A45,[4]Sheet1!$B$2:$B$2185),0))*10</f>
        <v>749887570</v>
      </c>
      <c r="O45" s="2">
        <f t="array" ref="O45">INDEX([4]Sheet1!$H$2:$H$2185,MATCH(2012,IF([4]Sheet1!$E$2:$E$2185=$A45,[4]Sheet1!$B$2:$B$2185),0))</f>
        <v>22430</v>
      </c>
      <c r="P45" s="2"/>
    </row>
    <row r="46" spans="1:16" x14ac:dyDescent="0.25">
      <c r="A46" s="1" t="s">
        <v>90</v>
      </c>
      <c r="B46" s="1" t="s">
        <v>91</v>
      </c>
      <c r="C46" s="2">
        <f t="array" ref="C46">INDEX([6]data!$E$2:$E$2185,MATCH(2012,IF([6]data!$C$2:$C$2185=$A46,[6]data!$A$2:$A$2185),0))</f>
        <v>26060796</v>
      </c>
      <c r="D46" s="2">
        <f>INDEX([2]Data!$E$2:$E$53,MATCH($A46,[2]Data!$A$2:$A$53,0))</f>
        <v>2674393</v>
      </c>
      <c r="E46" s="2">
        <f>INDEX([3]Data!$C$2:$C$53,MATCH($B46,[3]Data!$B$2:$B$53,0))</f>
        <v>1540298</v>
      </c>
      <c r="F46" s="2">
        <f>INDEX([3]Data!$D$2:$D$53,MATCH($B46,[3]Data!$B$2:$B$53,0))</f>
        <v>1347860</v>
      </c>
      <c r="G46" s="2">
        <f t="array" ref="G46">INDEX([1]Sheet1!$M$2:$M$1823,MATCH(2012,IF([1]Sheet1!$C$2:$C$1823=$A46,[1]Sheet1!$A$2:$A$1823),0))</f>
        <v>28335060992</v>
      </c>
      <c r="H46" s="2">
        <f t="array" ref="H46">INDEX([1]Sheet1!$D$2:$D$1823,MATCH(2012,IF([1]Sheet1!$C$2:$C$1823=$A46,[1]Sheet1!$A$2:$A$1823),0))</f>
        <v>1300475000</v>
      </c>
      <c r="I46" s="2">
        <f t="array" ref="I46">(INDEX([1]Sheet1!$G$2:$G$1823,MATCH(2012,IF([1]Sheet1!$C$2:$C$1823=$A46,[1]Sheet1!$A$2:$A$1823),0))+INDEX([1]Sheet1!$J$2:$J$1823,MATCH(2012,IF([1]Sheet1!$C$2:$C$1823=$A46,[1]Sheet1!$A$2:$A$1823),0)))</f>
        <v>19763646000</v>
      </c>
      <c r="J46" s="2">
        <f t="array" ref="J46">INDEX([4]Sheet1!$K$2:$K$2185,MATCH(2012,IF([4]Sheet1!$E$2:$E$2185=$A46,[4]Sheet1!$B$2:$B$2185),0))*10</f>
        <v>8640116770</v>
      </c>
      <c r="K46" s="2">
        <f t="array" ref="K46">INDEX([4]Sheet1!$J$2:$J$2185,MATCH(2012,IF([4]Sheet1!$E$2:$E$2185=$A46,[4]Sheet1!$B$2:$B$2185),0))</f>
        <v>175482</v>
      </c>
      <c r="L46" s="2">
        <f t="array" ref="L46">INDEX([4]Sheet1!$G$2:$G$2185,MATCH(2012,IF([4]Sheet1!$E$2:$E$2185=$A46,[4]Sheet1!$B$2:$B$2185),0))*10</f>
        <v>3884540060</v>
      </c>
      <c r="M46" s="2">
        <f t="array" ref="M46">INDEX([4]Sheet1!$F$2:$F$2185,MATCH(2012,IF([4]Sheet1!$E$2:$E$2185=$A46,[4]Sheet1!$B$2:$B$2185),0))</f>
        <v>52564</v>
      </c>
      <c r="N46" s="2">
        <f t="array" ref="N46">INDEX([4]Sheet1!$I$2:$I$2185,MATCH(2012,IF([4]Sheet1!$E$2:$E$2185=$A46,[4]Sheet1!$B$2:$B$2185),0))*10</f>
        <v>4755576710</v>
      </c>
      <c r="O46" s="2">
        <f t="array" ref="O46">INDEX([4]Sheet1!$H$2:$H$2185,MATCH(2012,IF([4]Sheet1!$E$2:$E$2185=$A46,[4]Sheet1!$B$2:$B$2185),0))</f>
        <v>122918</v>
      </c>
      <c r="P46" s="2"/>
    </row>
    <row r="47" spans="1:16" x14ac:dyDescent="0.25">
      <c r="A47" s="1" t="s">
        <v>92</v>
      </c>
      <c r="B47" s="1" t="s">
        <v>93</v>
      </c>
      <c r="C47" s="2">
        <f t="array" ref="C47">INDEX([6]data!$E$2:$E$2185,MATCH(2012,IF([6]data!$C$2:$C$2185=$A47,[6]data!$A$2:$A$2185),0))</f>
        <v>2854871</v>
      </c>
      <c r="D47" s="2">
        <f>INDEX([2]Data!$E$2:$E$53,MATCH($A47,[2]Data!$A$2:$A$53,0))</f>
        <v>334216</v>
      </c>
      <c r="E47" s="2">
        <f>INDEX([3]Data!$C$2:$C$53,MATCH($B47,[3]Data!$B$2:$B$53,0))</f>
        <v>267309</v>
      </c>
      <c r="F47" s="2">
        <f>INDEX([3]Data!$D$2:$D$53,MATCH($B47,[3]Data!$B$2:$B$53,0))</f>
        <v>171001</v>
      </c>
      <c r="G47" s="2">
        <f t="array" ref="G47">INDEX([1]Sheet1!$M$2:$M$1823,MATCH(2012,IF([1]Sheet1!$C$2:$C$1823=$A47,[1]Sheet1!$A$2:$A$1823),0))</f>
        <v>4589664768</v>
      </c>
      <c r="H47" s="2">
        <f t="array" ref="H47">INDEX([1]Sheet1!$D$2:$D$1823,MATCH(2012,IF([1]Sheet1!$C$2:$C$1823=$A47,[1]Sheet1!$A$2:$A$1823),0))</f>
        <v>195995000</v>
      </c>
      <c r="I47" s="2">
        <f t="array" ref="I47">(INDEX([1]Sheet1!$G$2:$G$1823,MATCH(2012,IF([1]Sheet1!$C$2:$C$1823=$A47,[1]Sheet1!$A$2:$A$1823),0))+INDEX([1]Sheet1!$J$2:$J$1823,MATCH(2012,IF([1]Sheet1!$C$2:$C$1823=$A47,[1]Sheet1!$A$2:$A$1823),0)))</f>
        <v>2932397000</v>
      </c>
      <c r="J47" s="2">
        <f t="array" ref="J47">INDEX([4]Sheet1!$K$2:$K$2185,MATCH(2012,IF([4]Sheet1!$E$2:$E$2185=$A47,[4]Sheet1!$B$2:$B$2185),0))*10</f>
        <v>1200132000</v>
      </c>
      <c r="K47" s="2">
        <f t="array" ref="K47">INDEX([4]Sheet1!$J$2:$J$2185,MATCH(2012,IF([4]Sheet1!$E$2:$E$2185=$A47,[4]Sheet1!$B$2:$B$2185),0))</f>
        <v>25890</v>
      </c>
      <c r="L47" s="2">
        <f t="array" ref="L47">INDEX([4]Sheet1!$G$2:$G$2185,MATCH(2012,IF([4]Sheet1!$E$2:$E$2185=$A47,[4]Sheet1!$B$2:$B$2185),0))*10</f>
        <v>612506350</v>
      </c>
      <c r="M47" s="2">
        <f t="array" ref="M47">INDEX([4]Sheet1!$F$2:$F$2185,MATCH(2012,IF([4]Sheet1!$E$2:$E$2185=$A47,[4]Sheet1!$B$2:$B$2185),0))</f>
        <v>8932</v>
      </c>
      <c r="N47" s="2">
        <f t="array" ref="N47">INDEX([4]Sheet1!$I$2:$I$2185,MATCH(2012,IF([4]Sheet1!$E$2:$E$2185=$A47,[4]Sheet1!$B$2:$B$2185),0))*10</f>
        <v>587625650</v>
      </c>
      <c r="O47" s="2">
        <f t="array" ref="O47">INDEX([4]Sheet1!$H$2:$H$2185,MATCH(2012,IF([4]Sheet1!$E$2:$E$2185=$A47,[4]Sheet1!$B$2:$B$2185),0))</f>
        <v>16958</v>
      </c>
      <c r="P47" s="2"/>
    </row>
    <row r="48" spans="1:16" x14ac:dyDescent="0.25">
      <c r="A48" s="1" t="s">
        <v>94</v>
      </c>
      <c r="B48" s="1" t="s">
        <v>95</v>
      </c>
      <c r="C48" s="2">
        <f t="array" ref="C48">INDEX([6]data!$E$2:$E$2185,MATCH(2012,IF([6]data!$C$2:$C$2185=$A48,[6]data!$A$2:$A$2185),0))</f>
        <v>625953</v>
      </c>
      <c r="D48" s="2">
        <f>INDEX([2]Data!$E$2:$E$53,MATCH($A48,[2]Data!$A$2:$A$53,0))</f>
        <v>69090</v>
      </c>
      <c r="E48" s="2">
        <f>INDEX([3]Data!$C$2:$C$53,MATCH($B48,[3]Data!$B$2:$B$53,0))</f>
        <v>44703</v>
      </c>
      <c r="F48" s="2">
        <f>INDEX([3]Data!$D$2:$D$53,MATCH($B48,[3]Data!$B$2:$B$53,0))</f>
        <v>26501</v>
      </c>
      <c r="G48" s="2">
        <f t="array" ref="G48">INDEX([1]Sheet1!$M$2:$M$1823,MATCH(2012,IF([1]Sheet1!$C$2:$C$1823=$A48,[1]Sheet1!$A$2:$A$1823),0))</f>
        <v>995729984</v>
      </c>
      <c r="H48" s="2">
        <f t="array" ref="H48">INDEX([1]Sheet1!$D$2:$D$1823,MATCH(2012,IF([1]Sheet1!$C$2:$C$1823=$A48,[1]Sheet1!$A$2:$A$1823),0))</f>
        <v>102134000</v>
      </c>
      <c r="I48" s="2">
        <f t="array" ref="I48">(INDEX([1]Sheet1!$G$2:$G$1823,MATCH(2012,IF([1]Sheet1!$C$2:$C$1823=$A48,[1]Sheet1!$A$2:$A$1823),0))+INDEX([1]Sheet1!$J$2:$J$1823,MATCH(2012,IF([1]Sheet1!$C$2:$C$1823=$A48,[1]Sheet1!$A$2:$A$1823),0)))</f>
        <v>603026000</v>
      </c>
      <c r="J48" s="2">
        <f t="array" ref="J48">INDEX([4]Sheet1!$K$2:$K$2185,MATCH(2012,IF([4]Sheet1!$E$2:$E$2185=$A48,[4]Sheet1!$B$2:$B$2185),0))*10</f>
        <v>286416790</v>
      </c>
      <c r="K48" s="2">
        <f t="array" ref="K48">INDEX([4]Sheet1!$J$2:$J$2185,MATCH(2012,IF([4]Sheet1!$E$2:$E$2185=$A48,[4]Sheet1!$B$2:$B$2185),0))</f>
        <v>5690</v>
      </c>
      <c r="L48" s="2">
        <f t="array" ref="L48">INDEX([4]Sheet1!$G$2:$G$2185,MATCH(2012,IF([4]Sheet1!$E$2:$E$2185=$A48,[4]Sheet1!$B$2:$B$2185),0))*10</f>
        <v>139298600</v>
      </c>
      <c r="M48" s="2">
        <f t="array" ref="M48">INDEX([4]Sheet1!$F$2:$F$2185,MATCH(2012,IF([4]Sheet1!$E$2:$E$2185=$A48,[4]Sheet1!$B$2:$B$2185),0))</f>
        <v>2037</v>
      </c>
      <c r="N48" s="2">
        <f t="array" ref="N48">INDEX([4]Sheet1!$I$2:$I$2185,MATCH(2012,IF([4]Sheet1!$E$2:$E$2185=$A48,[4]Sheet1!$B$2:$B$2185),0))*10</f>
        <v>147118190</v>
      </c>
      <c r="O48" s="2">
        <f t="array" ref="O48">INDEX([4]Sheet1!$H$2:$H$2185,MATCH(2012,IF([4]Sheet1!$E$2:$E$2185=$A48,[4]Sheet1!$B$2:$B$2185),0))</f>
        <v>3653</v>
      </c>
      <c r="P48" s="2"/>
    </row>
    <row r="49" spans="1:16" x14ac:dyDescent="0.25">
      <c r="A49" s="1" t="s">
        <v>96</v>
      </c>
      <c r="B49" s="1" t="s">
        <v>97</v>
      </c>
      <c r="C49" s="2">
        <f t="array" ref="C49">INDEX([6]data!$E$2:$E$2185,MATCH(2012,IF([6]data!$C$2:$C$2185=$A49,[6]data!$A$2:$A$2185),0))</f>
        <v>8186628</v>
      </c>
      <c r="D49" s="2">
        <f>INDEX([2]Data!$E$2:$E$53,MATCH($A49,[2]Data!$A$2:$A$53,0))</f>
        <v>830395</v>
      </c>
      <c r="E49" s="2">
        <f>INDEX([3]Data!$C$2:$C$53,MATCH($B49,[3]Data!$B$2:$B$53,0))</f>
        <v>588696</v>
      </c>
      <c r="F49" s="2">
        <f>INDEX([3]Data!$D$2:$D$53,MATCH($B49,[3]Data!$B$2:$B$53,0))</f>
        <v>409753</v>
      </c>
      <c r="G49" s="2">
        <f t="array" ref="G49">INDEX([1]Sheet1!$M$2:$M$1823,MATCH(2012,IF([1]Sheet1!$C$2:$C$1823=$A49,[1]Sheet1!$A$2:$A$1823),0))</f>
        <v>8682725376</v>
      </c>
      <c r="H49" s="2">
        <f t="array" ref="H49">INDEX([1]Sheet1!$D$2:$D$1823,MATCH(2012,IF([1]Sheet1!$C$2:$C$1823=$A49,[1]Sheet1!$A$2:$A$1823),0))</f>
        <v>1165624000</v>
      </c>
      <c r="I49" s="2">
        <f t="array" ref="I49">(INDEX([1]Sheet1!$G$2:$G$1823,MATCH(2012,IF([1]Sheet1!$C$2:$C$1823=$A49,[1]Sheet1!$A$2:$A$1823),0))+INDEX([1]Sheet1!$J$2:$J$1823,MATCH(2012,IF([1]Sheet1!$C$2:$C$1823=$A49,[1]Sheet1!$A$2:$A$1823),0)))</f>
        <v>5130019000</v>
      </c>
      <c r="J49" s="2">
        <f t="array" ref="J49">INDEX([4]Sheet1!$K$2:$K$2185,MATCH(2012,IF([4]Sheet1!$E$2:$E$2185=$A49,[4]Sheet1!$B$2:$B$2185),0))*10</f>
        <v>2798733540</v>
      </c>
      <c r="K49" s="2">
        <f t="array" ref="K49">INDEX([4]Sheet1!$J$2:$J$2185,MATCH(2012,IF([4]Sheet1!$E$2:$E$2185=$A49,[4]Sheet1!$B$2:$B$2185),0))</f>
        <v>57955</v>
      </c>
      <c r="L49" s="2">
        <f t="array" ref="L49">INDEX([4]Sheet1!$G$2:$G$2185,MATCH(2012,IF([4]Sheet1!$E$2:$E$2185=$A49,[4]Sheet1!$B$2:$B$2185),0))*10</f>
        <v>1421733900</v>
      </c>
      <c r="M49" s="2">
        <f t="array" ref="M49">INDEX([4]Sheet1!$F$2:$F$2185,MATCH(2012,IF([4]Sheet1!$E$2:$E$2185=$A49,[4]Sheet1!$B$2:$B$2185),0))</f>
        <v>19365</v>
      </c>
      <c r="N49" s="2">
        <f t="array" ref="N49">INDEX([4]Sheet1!$I$2:$I$2185,MATCH(2012,IF([4]Sheet1!$E$2:$E$2185=$A49,[4]Sheet1!$B$2:$B$2185),0))*10</f>
        <v>1376999640</v>
      </c>
      <c r="O49" s="2">
        <f t="array" ref="O49">INDEX([4]Sheet1!$H$2:$H$2185,MATCH(2012,IF([4]Sheet1!$E$2:$E$2185=$A49,[4]Sheet1!$B$2:$B$2185),0))</f>
        <v>38590</v>
      </c>
      <c r="P49" s="2"/>
    </row>
    <row r="50" spans="1:16" x14ac:dyDescent="0.25">
      <c r="A50" s="1" t="s">
        <v>98</v>
      </c>
      <c r="B50" s="1" t="s">
        <v>99</v>
      </c>
      <c r="C50" s="2">
        <f t="array" ref="C50">INDEX([6]data!$E$2:$E$2185,MATCH(2012,IF([6]data!$C$2:$C$2185=$A50,[6]data!$A$2:$A$2185),0))</f>
        <v>6895318</v>
      </c>
      <c r="D50" s="2">
        <f>INDEX([2]Data!$E$2:$E$53,MATCH($A50,[2]Data!$A$2:$A$53,0))</f>
        <v>664194</v>
      </c>
      <c r="E50" s="2">
        <f>INDEX([3]Data!$C$2:$C$53,MATCH($B50,[3]Data!$B$2:$B$53,0))</f>
        <v>365514</v>
      </c>
      <c r="F50" s="2">
        <f>INDEX([3]Data!$D$2:$D$53,MATCH($B50,[3]Data!$B$2:$B$53,0))</f>
        <v>311497</v>
      </c>
      <c r="G50" s="2">
        <f t="array" ref="G50">INDEX([1]Sheet1!$M$2:$M$1823,MATCH(2012,IF([1]Sheet1!$C$2:$C$1823=$A50,[1]Sheet1!$A$2:$A$1823),0))</f>
        <v>6738019840</v>
      </c>
      <c r="H50" s="2">
        <f t="array" ref="H50">INDEX([1]Sheet1!$D$2:$D$1823,MATCH(2012,IF([1]Sheet1!$C$2:$C$1823=$A50,[1]Sheet1!$A$2:$A$1823),0))</f>
        <v>522262000</v>
      </c>
      <c r="I50" s="2">
        <f t="array" ref="I50">(INDEX([1]Sheet1!$G$2:$G$1823,MATCH(2012,IF([1]Sheet1!$C$2:$C$1823=$A50,[1]Sheet1!$A$2:$A$1823),0))+INDEX([1]Sheet1!$J$2:$J$1823,MATCH(2012,IF([1]Sheet1!$C$2:$C$1823=$A50,[1]Sheet1!$A$2:$A$1823),0)))</f>
        <v>4557692000</v>
      </c>
      <c r="J50" s="2">
        <f t="array" ref="J50">INDEX([4]Sheet1!$K$2:$K$2185,MATCH(2012,IF([4]Sheet1!$E$2:$E$2185=$A50,[4]Sheet1!$B$2:$B$2185),0))*10</f>
        <v>2117196020</v>
      </c>
      <c r="K50" s="2">
        <f t="array" ref="K50">INDEX([4]Sheet1!$J$2:$J$2185,MATCH(2012,IF([4]Sheet1!$E$2:$E$2185=$A50,[4]Sheet1!$B$2:$B$2185),0))</f>
        <v>46485</v>
      </c>
      <c r="L50" s="2">
        <f t="array" ref="L50">INDEX([4]Sheet1!$G$2:$G$2185,MATCH(2012,IF([4]Sheet1!$E$2:$E$2185=$A50,[4]Sheet1!$B$2:$B$2185),0))*10</f>
        <v>803218060</v>
      </c>
      <c r="M50" s="2">
        <f t="array" ref="M50">INDEX([4]Sheet1!$F$2:$F$2185,MATCH(2012,IF([4]Sheet1!$E$2:$E$2185=$A50,[4]Sheet1!$B$2:$B$2185),0))</f>
        <v>14030</v>
      </c>
      <c r="N50" s="2">
        <f t="array" ref="N50">INDEX([4]Sheet1!$I$2:$I$2185,MATCH(2012,IF([4]Sheet1!$E$2:$E$2185=$A50,[4]Sheet1!$B$2:$B$2185),0))*10</f>
        <v>1313977960</v>
      </c>
      <c r="O50" s="2">
        <f t="array" ref="O50">INDEX([4]Sheet1!$H$2:$H$2185,MATCH(2012,IF([4]Sheet1!$E$2:$E$2185=$A50,[4]Sheet1!$B$2:$B$2185),0))</f>
        <v>32455</v>
      </c>
      <c r="P50" s="2"/>
    </row>
    <row r="51" spans="1:16" x14ac:dyDescent="0.25">
      <c r="A51" s="1" t="s">
        <v>100</v>
      </c>
      <c r="B51" s="1" t="s">
        <v>101</v>
      </c>
      <c r="C51" s="2">
        <f t="array" ref="C51">INDEX([6]data!$E$2:$E$2185,MATCH(2012,IF([6]data!$C$2:$C$2185=$A51,[6]data!$A$2:$A$2185),0))</f>
        <v>1856680</v>
      </c>
      <c r="D51" s="2">
        <f>INDEX([2]Data!$E$2:$E$53,MATCH($A51,[2]Data!$A$2:$A$53,0))</f>
        <v>182229</v>
      </c>
      <c r="E51" s="2">
        <f>INDEX([3]Data!$C$2:$C$53,MATCH($B51,[3]Data!$B$2:$B$53,0))</f>
        <v>162179</v>
      </c>
      <c r="F51" s="2">
        <f>INDEX([3]Data!$D$2:$D$53,MATCH($B51,[3]Data!$B$2:$B$53,0))</f>
        <v>93017</v>
      </c>
      <c r="G51" s="2">
        <f t="array" ref="G51">INDEX([1]Sheet1!$M$2:$M$1823,MATCH(2012,IF([1]Sheet1!$C$2:$C$1823=$A51,[1]Sheet1!$A$2:$A$1823),0))</f>
        <v>1972770048</v>
      </c>
      <c r="H51" s="2">
        <f t="array" ref="H51">INDEX([1]Sheet1!$D$2:$D$1823,MATCH(2012,IF([1]Sheet1!$C$2:$C$1823=$A51,[1]Sheet1!$A$2:$A$1823),0))</f>
        <v>220168000</v>
      </c>
      <c r="I51" s="2">
        <f t="array" ref="I51">(INDEX([1]Sheet1!$G$2:$G$1823,MATCH(2012,IF([1]Sheet1!$C$2:$C$1823=$A51,[1]Sheet1!$A$2:$A$1823),0))+INDEX([1]Sheet1!$J$2:$J$1823,MATCH(2012,IF([1]Sheet1!$C$2:$C$1823=$A51,[1]Sheet1!$A$2:$A$1823),0)))</f>
        <v>1286973000</v>
      </c>
      <c r="J51" s="2">
        <f t="array" ref="J51">INDEX([4]Sheet1!$K$2:$K$2185,MATCH(2012,IF([4]Sheet1!$E$2:$E$2185=$A51,[4]Sheet1!$B$2:$B$2185),0))*10</f>
        <v>613815420</v>
      </c>
      <c r="K51" s="2">
        <f t="array" ref="K51">INDEX([4]Sheet1!$J$2:$J$2185,MATCH(2012,IF([4]Sheet1!$E$2:$E$2185=$A51,[4]Sheet1!$B$2:$B$2185),0))</f>
        <v>13826</v>
      </c>
      <c r="L51" s="2">
        <f t="array" ref="L51">INDEX([4]Sheet1!$G$2:$G$2185,MATCH(2012,IF([4]Sheet1!$E$2:$E$2185=$A51,[4]Sheet1!$B$2:$B$2185),0))*10</f>
        <v>302249760</v>
      </c>
      <c r="M51" s="2">
        <f t="array" ref="M51">INDEX([4]Sheet1!$F$2:$F$2185,MATCH(2012,IF([4]Sheet1!$E$2:$E$2185=$A51,[4]Sheet1!$B$2:$B$2185),0))</f>
        <v>4854</v>
      </c>
      <c r="N51" s="2">
        <f t="array" ref="N51">INDEX([4]Sheet1!$I$2:$I$2185,MATCH(2012,IF([4]Sheet1!$E$2:$E$2185=$A51,[4]Sheet1!$B$2:$B$2185),0))*10</f>
        <v>311565660</v>
      </c>
      <c r="O51" s="2">
        <f t="array" ref="O51">INDEX([4]Sheet1!$H$2:$H$2185,MATCH(2012,IF([4]Sheet1!$E$2:$E$2185=$A51,[4]Sheet1!$B$2:$B$2185),0))</f>
        <v>8972</v>
      </c>
      <c r="P51" s="2"/>
    </row>
    <row r="52" spans="1:16" x14ac:dyDescent="0.25">
      <c r="A52" s="1" t="s">
        <v>102</v>
      </c>
      <c r="B52" s="1" t="s">
        <v>103</v>
      </c>
      <c r="C52" s="2">
        <f t="array" ref="C52">INDEX([6]data!$E$2:$E$2185,MATCH(2012,IF([6]data!$C$2:$C$2185=$A52,[6]data!$A$2:$A$2185),0))</f>
        <v>5724554</v>
      </c>
      <c r="D52" s="2">
        <f>INDEX([2]Data!$E$2:$E$53,MATCH($A52,[2]Data!$A$2:$A$53,0))</f>
        <v>556157</v>
      </c>
      <c r="E52" s="2">
        <f>INDEX([3]Data!$C$2:$C$53,MATCH($B52,[3]Data!$B$2:$B$53,0))</f>
        <v>369732</v>
      </c>
      <c r="F52" s="2">
        <f>INDEX([3]Data!$D$2:$D$53,MATCH($B52,[3]Data!$B$2:$B$53,0))</f>
        <v>293416</v>
      </c>
      <c r="G52" s="2">
        <f t="array" ref="G52">INDEX([1]Sheet1!$M$2:$M$1823,MATCH(2012,IF([1]Sheet1!$C$2:$C$1823=$A52,[1]Sheet1!$A$2:$A$1823),0))</f>
        <v>7042966016</v>
      </c>
      <c r="H52" s="2">
        <f t="array" ref="H52">INDEX([1]Sheet1!$D$2:$D$1823,MATCH(2012,IF([1]Sheet1!$C$2:$C$1823=$A52,[1]Sheet1!$A$2:$A$1823),0))</f>
        <v>489126000</v>
      </c>
      <c r="I52" s="2">
        <f t="array" ref="I52">(INDEX([1]Sheet1!$G$2:$G$1823,MATCH(2012,IF([1]Sheet1!$C$2:$C$1823=$A52,[1]Sheet1!$A$2:$A$1823),0))+INDEX([1]Sheet1!$J$2:$J$1823,MATCH(2012,IF([1]Sheet1!$C$2:$C$1823=$A52,[1]Sheet1!$A$2:$A$1823),0)))</f>
        <v>4913550000</v>
      </c>
      <c r="J52" s="2">
        <f t="array" ref="J52">INDEX([4]Sheet1!$K$2:$K$2185,MATCH(2012,IF([4]Sheet1!$E$2:$E$2185=$A52,[4]Sheet1!$B$2:$B$2185),0))*10</f>
        <v>2286937870</v>
      </c>
      <c r="K52" s="2">
        <f t="array" ref="K52">INDEX([4]Sheet1!$J$2:$J$2185,MATCH(2012,IF([4]Sheet1!$E$2:$E$2185=$A52,[4]Sheet1!$B$2:$B$2185),0))</f>
        <v>47449</v>
      </c>
      <c r="L52" s="2">
        <f t="array" ref="L52">INDEX([4]Sheet1!$G$2:$G$2185,MATCH(2012,IF([4]Sheet1!$E$2:$E$2185=$A52,[4]Sheet1!$B$2:$B$2185),0))*10</f>
        <v>1047616130</v>
      </c>
      <c r="M52" s="2">
        <f t="array" ref="M52">INDEX([4]Sheet1!$F$2:$F$2185,MATCH(2012,IF([4]Sheet1!$E$2:$E$2185=$A52,[4]Sheet1!$B$2:$B$2185),0))</f>
        <v>17182</v>
      </c>
      <c r="N52" s="2">
        <f t="array" ref="N52">INDEX([4]Sheet1!$I$2:$I$2185,MATCH(2012,IF([4]Sheet1!$E$2:$E$2185=$A52,[4]Sheet1!$B$2:$B$2185),0))*10</f>
        <v>1239321740</v>
      </c>
      <c r="O52" s="2">
        <f t="array" ref="O52">INDEX([4]Sheet1!$H$2:$H$2185,MATCH(2012,IF([4]Sheet1!$E$2:$E$2185=$A52,[4]Sheet1!$B$2:$B$2185),0))</f>
        <v>30267</v>
      </c>
      <c r="P52" s="2"/>
    </row>
    <row r="53" spans="1:16" x14ac:dyDescent="0.25">
      <c r="A53" s="1" t="s">
        <v>104</v>
      </c>
      <c r="B53" s="1" t="s">
        <v>105</v>
      </c>
      <c r="C53" s="2">
        <f t="array" ref="C53">INDEX([6]data!$E$2:$E$2185,MATCH(2012,IF([6]data!$C$2:$C$2185=$A53,[6]data!$A$2:$A$2185),0))</f>
        <v>576626</v>
      </c>
      <c r="D53" s="2">
        <f>INDEX([2]Data!$E$2:$E$53,MATCH($A53,[2]Data!$A$2:$A$53,0))</f>
        <v>59290</v>
      </c>
      <c r="E53" s="2">
        <f>INDEX([3]Data!$C$2:$C$53,MATCH($B53,[3]Data!$B$2:$B$53,0))</f>
        <v>37812</v>
      </c>
      <c r="F53" s="2">
        <f>INDEX([3]Data!$D$2:$D$53,MATCH($B53,[3]Data!$B$2:$B$53,0))</f>
        <v>35859</v>
      </c>
      <c r="G53" s="2">
        <f t="array" ref="G53">INDEX([1]Sheet1!$M$2:$M$1823,MATCH(2012,IF([1]Sheet1!$C$2:$C$1823=$A53,[1]Sheet1!$A$2:$A$1823),0))</f>
        <v>734529984</v>
      </c>
      <c r="H53" s="2">
        <f t="array" ref="H53">INDEX([1]Sheet1!$D$2:$D$1823,MATCH(2012,IF([1]Sheet1!$C$2:$C$1823=$A53,[1]Sheet1!$A$2:$A$1823),0))</f>
        <v>62101000</v>
      </c>
      <c r="I53" s="2">
        <f t="array" ref="I53">(INDEX([1]Sheet1!$G$2:$G$1823,MATCH(2012,IF([1]Sheet1!$C$2:$C$1823=$A53,[1]Sheet1!$A$2:$A$1823),0))+INDEX([1]Sheet1!$J$2:$J$1823,MATCH(2012,IF([1]Sheet1!$C$2:$C$1823=$A53,[1]Sheet1!$A$2:$A$1823),0)))</f>
        <v>543634000</v>
      </c>
      <c r="J53" s="2">
        <f t="array" ref="J53">INDEX([4]Sheet1!$K$2:$K$2185,MATCH(2012,IF([4]Sheet1!$E$2:$E$2185=$A53,[4]Sheet1!$B$2:$B$2185),0))*10</f>
        <v>253861510</v>
      </c>
      <c r="K53" s="2">
        <f t="array" ref="K53">INDEX([4]Sheet1!$J$2:$J$2185,MATCH(2012,IF([4]Sheet1!$E$2:$E$2185=$A53,[4]Sheet1!$B$2:$B$2185),0))</f>
        <v>6288</v>
      </c>
      <c r="L53" s="2">
        <f t="array" ref="L53">INDEX([4]Sheet1!$G$2:$G$2185,MATCH(2012,IF([4]Sheet1!$E$2:$E$2185=$A53,[4]Sheet1!$B$2:$B$2185),0))*10</f>
        <v>117146920</v>
      </c>
      <c r="M53" s="2">
        <f t="array" ref="M53">INDEX([4]Sheet1!$F$2:$F$2185,MATCH(2012,IF([4]Sheet1!$E$2:$E$2185=$A53,[4]Sheet1!$B$2:$B$2185),0))</f>
        <v>2029</v>
      </c>
      <c r="N53" s="2">
        <f t="array" ref="N53">INDEX([4]Sheet1!$I$2:$I$2185,MATCH(2012,IF([4]Sheet1!$E$2:$E$2185=$A53,[4]Sheet1!$B$2:$B$2185),0))*10</f>
        <v>136714590</v>
      </c>
      <c r="O53" s="2">
        <f t="array" ref="O53">INDEX([4]Sheet1!$H$2:$H$2185,MATCH(2012,IF([4]Sheet1!$E$2:$E$2185=$A53,[4]Sheet1!$B$2:$B$2185),0))</f>
        <v>4259</v>
      </c>
      <c r="P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C23" sqref="C23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1.5703125" bestFit="1" customWidth="1"/>
    <col min="20" max="20" width="11.85546875" bestFit="1" customWidth="1"/>
    <col min="21" max="21" width="10.5703125" bestFit="1" customWidth="1"/>
    <col min="22" max="22" width="11.5703125" bestFit="1" customWidth="1"/>
    <col min="23" max="23" width="10.5703125" bestFit="1" customWidth="1"/>
  </cols>
  <sheetData>
    <row r="1" spans="1:23" x14ac:dyDescent="0.25">
      <c r="C1" s="29" t="s">
        <v>129</v>
      </c>
      <c r="D1" s="30"/>
      <c r="E1" s="30"/>
      <c r="F1" s="30"/>
      <c r="G1" s="31"/>
      <c r="H1" s="29" t="s">
        <v>130</v>
      </c>
      <c r="I1" s="30"/>
      <c r="J1" s="30"/>
      <c r="K1" s="30"/>
      <c r="L1" s="30"/>
      <c r="M1" s="30"/>
      <c r="N1" s="31"/>
      <c r="O1" s="29" t="s">
        <v>131</v>
      </c>
      <c r="P1" s="30"/>
      <c r="Q1" s="30"/>
      <c r="R1" s="30"/>
      <c r="S1" s="31"/>
      <c r="T1" s="32" t="s">
        <v>141</v>
      </c>
      <c r="U1" s="33"/>
      <c r="V1" s="33"/>
      <c r="W1" s="34"/>
    </row>
    <row r="2" spans="1:23" ht="42" customHeight="1" x14ac:dyDescent="0.25">
      <c r="A2" s="18" t="s">
        <v>0</v>
      </c>
      <c r="B2" s="18" t="s">
        <v>1</v>
      </c>
      <c r="C2" s="19" t="s">
        <v>109</v>
      </c>
      <c r="D2" s="20" t="s">
        <v>127</v>
      </c>
      <c r="E2" s="19" t="s">
        <v>133</v>
      </c>
      <c r="F2" s="20" t="s">
        <v>128</v>
      </c>
      <c r="G2" s="19" t="s">
        <v>132</v>
      </c>
      <c r="H2" s="19" t="s">
        <v>111</v>
      </c>
      <c r="I2" s="20" t="s">
        <v>127</v>
      </c>
      <c r="J2" s="19" t="s">
        <v>125</v>
      </c>
      <c r="K2" s="20" t="s">
        <v>128</v>
      </c>
      <c r="L2" s="19" t="s">
        <v>126</v>
      </c>
      <c r="M2" s="20" t="s">
        <v>128</v>
      </c>
      <c r="N2" s="19" t="s">
        <v>140</v>
      </c>
      <c r="O2" s="19" t="s">
        <v>132</v>
      </c>
      <c r="P2" s="20" t="s">
        <v>127</v>
      </c>
      <c r="Q2" s="19" t="s">
        <v>135</v>
      </c>
      <c r="R2" s="20" t="s">
        <v>128</v>
      </c>
      <c r="S2" s="19" t="s">
        <v>136</v>
      </c>
      <c r="T2" s="19" t="s">
        <v>112</v>
      </c>
      <c r="U2" s="19" t="s">
        <v>113</v>
      </c>
      <c r="V2" s="19" t="s">
        <v>134</v>
      </c>
      <c r="W2" s="19" t="s">
        <v>114</v>
      </c>
    </row>
    <row r="3" spans="1:23" x14ac:dyDescent="0.25">
      <c r="A3" s="1" t="s">
        <v>20</v>
      </c>
      <c r="B3" s="1" t="s">
        <v>21</v>
      </c>
      <c r="C3" s="4">
        <f>VLOOKUP($B3,Data!$B$1:$K$53,6,FALSE)/VLOOKUP($B3,Data!$B$2:$K$53,2,FALSE)</f>
        <v>254.16662062084501</v>
      </c>
      <c r="D3" s="5"/>
      <c r="E3" s="5">
        <f>VLOOKUP($B3,Data!$B$1:$K$53,5,FALSE)/VLOOKUP($B3,Data!$B$2:$K$53,2,FALSE)</f>
        <v>8.6450372339669772E-3</v>
      </c>
      <c r="F3" s="5"/>
      <c r="G3" s="6">
        <f>VLOOKUP($B3,Data!$B$1:$K$53,6,FALSE)/VLOOKUP($B3,Data!$B$2:$K$53,5,FALSE)</f>
        <v>29400.292184075966</v>
      </c>
      <c r="H3" s="4">
        <f>VLOOKUP($B3,Data!$B$1:$K$53,5,FALSE)/VLOOKUP($B3,Data!$B$2:$K$53,2,FALSE)</f>
        <v>8.6450372339669772E-3</v>
      </c>
      <c r="I3" s="5"/>
      <c r="J3" s="5">
        <f>VLOOKUP($B3,Data!$B$1:$K$53,3,FALSE)/VLOOKUP($B3,Data!$B$2:$K$53,2,FALSE)</f>
        <v>0.13952357572380084</v>
      </c>
      <c r="K3" s="5"/>
      <c r="L3" s="5">
        <f>VLOOKUP($B3,Data!$B$1:$K$53,4,FALSE)/VLOOKUP($B3,Data!$B$2:$K$53,3,FALSE)</f>
        <v>1.0200502387471995</v>
      </c>
      <c r="M3" s="5"/>
      <c r="N3" s="6">
        <f>VLOOKUP($B3,Data!$B$1:$K$53,5,FALSE)/VLOOKUP($B3,Data!$B$2:$K$53,4,FALSE)</f>
        <v>6.0743205768164173E-2</v>
      </c>
      <c r="O3" s="14">
        <f>VLOOKUP($B3,Data!$B$1:$K$53,6,FALSE)/VLOOKUP($B3,Data!$B$2:$K$53,5,FALSE)</f>
        <v>29400.292184075966</v>
      </c>
      <c r="P3" s="15"/>
      <c r="Q3" s="15">
        <f>VLOOKUP($B3,Data!$B$1:$K$53,10,FALSE)/VLOOKUP($B3,Data!$B$2:$K$53,5,FALSE)</f>
        <v>0.15010956902848796</v>
      </c>
      <c r="R3" s="15"/>
      <c r="S3" s="16">
        <f>VLOOKUP($B3,Data!$B$1:$K$53,6,FALSE)/VLOOKUP($B3,Data!$B$2:$K$53,10,FALSE)</f>
        <v>195858.88077858882</v>
      </c>
      <c r="T3" s="14">
        <f>VLOOKUP($B3,Data!$B$1:$K$53,9,FALSE)/VLOOKUP($B3,Data!$B$2:$K$53,6,FALSE)</f>
        <v>0.28159755521876317</v>
      </c>
      <c r="U3" s="15">
        <f>VLOOKUP($B3,Data!$B$1:$K$53,9,FALSE)/VLOOKUP($B3,Data!$B$2:$K$53,10,FALSE)</f>
        <v>55153.381995133823</v>
      </c>
      <c r="V3" s="15">
        <f t="shared" ref="V3:V34" si="0">S3-U3</f>
        <v>140705.498783455</v>
      </c>
      <c r="W3" s="16">
        <f>VLOOKUP($B3,Data!$B$1:$K$53,9,FALSE)/VLOOKUP($B3,Data!$B$2:$K$53,5,FALSE)</f>
        <v>8279.0504017531039</v>
      </c>
    </row>
    <row r="4" spans="1:23" x14ac:dyDescent="0.25">
      <c r="A4" s="1" t="s">
        <v>6</v>
      </c>
      <c r="B4" s="1" t="s">
        <v>7</v>
      </c>
      <c r="C4" s="4">
        <f>VLOOKUP($B4,Data!$B$1:$K$53,6,FALSE)/VLOOKUP($B4,Data!$B$2:$K$53,2,FALSE)</f>
        <v>1351.386438853797</v>
      </c>
      <c r="D4" s="5"/>
      <c r="E4" s="5">
        <f>VLOOKUP($B4,Data!$B$1:$K$53,5,FALSE)/VLOOKUP($B4,Data!$B$2:$K$53,2,FALSE)</f>
        <v>4.1893340745741171E-2</v>
      </c>
      <c r="F4" s="5"/>
      <c r="G4" s="6">
        <f>VLOOKUP($B4,Data!$B$1:$K$53,6,FALSE)/VLOOKUP($B4,Data!$B$2:$K$53,5,FALSE)</f>
        <v>32257.786435692105</v>
      </c>
      <c r="H4" s="4">
        <f>VLOOKUP($B4,Data!$B$1:$K$53,5,FALSE)/VLOOKUP($B4,Data!$B$2:$K$53,2,FALSE)</f>
        <v>4.1893340745741171E-2</v>
      </c>
      <c r="I4" s="5"/>
      <c r="J4" s="5">
        <f>VLOOKUP($B4,Data!$B$1:$K$53,3,FALSE)/VLOOKUP($B4,Data!$B$2:$K$53,2,FALSE)</f>
        <v>0.10780945547557397</v>
      </c>
      <c r="K4" s="5"/>
      <c r="L4" s="5">
        <f>VLOOKUP($B4,Data!$B$1:$K$53,4,FALSE)/VLOOKUP($B4,Data!$B$2:$K$53,3,FALSE)</f>
        <v>0.41655447455991057</v>
      </c>
      <c r="M4" s="5"/>
      <c r="N4" s="6">
        <f>VLOOKUP($B4,Data!$B$1:$K$53,5,FALSE)/VLOOKUP($B4,Data!$B$2:$K$53,4,FALSE)</f>
        <v>0.9328597127786078</v>
      </c>
      <c r="O4" s="4">
        <f>VLOOKUP($B4,Data!$B$1:$K$53,6,FALSE)/VLOOKUP($B4,Data!$B$2:$K$53,5,FALSE)</f>
        <v>32257.786435692105</v>
      </c>
      <c r="P4" s="5"/>
      <c r="Q4" s="5">
        <f>VLOOKUP($B4,Data!$B$1:$K$53,10,FALSE)/VLOOKUP($B4,Data!$B$2:$K$53,5,FALSE)</f>
        <v>0.19653538159830036</v>
      </c>
      <c r="R4" s="5"/>
      <c r="S4" s="6">
        <f>VLOOKUP($B4,Data!$B$1:$K$53,6,FALSE)/VLOOKUP($B4,Data!$B$2:$K$53,10,FALSE)</f>
        <v>164132.2095459837</v>
      </c>
      <c r="T4" s="4">
        <f>VLOOKUP($B4,Data!$B$1:$K$53,9,FALSE)/VLOOKUP($B4,Data!$B$2:$K$53,6,FALSE)</f>
        <v>0.32257564920385762</v>
      </c>
      <c r="U4" s="5">
        <f>VLOOKUP($B4,Data!$B$1:$K$53,9,FALSE)/VLOOKUP($B4,Data!$B$2:$K$53,10,FALSE)</f>
        <v>52945.054049559287</v>
      </c>
      <c r="V4" s="5">
        <f t="shared" si="0"/>
        <v>111187.15549642441</v>
      </c>
      <c r="W4" s="6">
        <f>VLOOKUP($B4,Data!$B$1:$K$53,9,FALSE)/VLOOKUP($B4,Data!$B$2:$K$53,5,FALSE)</f>
        <v>10405.576401372773</v>
      </c>
    </row>
    <row r="5" spans="1:23" x14ac:dyDescent="0.25">
      <c r="A5" s="1" t="s">
        <v>104</v>
      </c>
      <c r="B5" s="1" t="s">
        <v>105</v>
      </c>
      <c r="C5" s="4">
        <f>VLOOKUP($B5,Data!$B$1:$K$53,6,FALSE)/VLOOKUP($B5,Data!$B$2:$K$53,2,FALSE)</f>
        <v>1273.8412489204441</v>
      </c>
      <c r="D5" s="5"/>
      <c r="E5" s="5">
        <f>VLOOKUP($B5,Data!$B$1:$K$53,5,FALSE)/VLOOKUP($B5,Data!$B$2:$K$53,2,FALSE)</f>
        <v>6.2187622479735562E-2</v>
      </c>
      <c r="F5" s="5"/>
      <c r="G5" s="6">
        <f>VLOOKUP($B5,Data!$B$1:$K$53,6,FALSE)/VLOOKUP($B5,Data!$B$2:$K$53,5,FALSE)</f>
        <v>20483.839036225214</v>
      </c>
      <c r="H5" s="4">
        <f>VLOOKUP($B5,Data!$B$1:$K$53,5,FALSE)/VLOOKUP($B5,Data!$B$2:$K$53,2,FALSE)</f>
        <v>6.2187622479735562E-2</v>
      </c>
      <c r="I5" s="5"/>
      <c r="J5" s="5">
        <f>VLOOKUP($B5,Data!$B$1:$K$53,3,FALSE)/VLOOKUP($B5,Data!$B$2:$K$53,2,FALSE)</f>
        <v>0.1028222799526903</v>
      </c>
      <c r="K5" s="5"/>
      <c r="L5" s="5">
        <f>VLOOKUP($B5,Data!$B$1:$K$53,4,FALSE)/VLOOKUP($B5,Data!$B$2:$K$53,3,FALSE)</f>
        <v>0.63774666891550014</v>
      </c>
      <c r="M5" s="5"/>
      <c r="N5" s="6">
        <f>VLOOKUP($B5,Data!$B$1:$K$53,5,FALSE)/VLOOKUP($B5,Data!$B$2:$K$53,4,FALSE)</f>
        <v>0.94834973024436686</v>
      </c>
      <c r="O5" s="4">
        <f>VLOOKUP($B5,Data!$B$1:$K$53,6,FALSE)/VLOOKUP($B5,Data!$B$2:$K$53,5,FALSE)</f>
        <v>20483.839036225214</v>
      </c>
      <c r="P5" s="5"/>
      <c r="Q5" s="5">
        <f>VLOOKUP($B5,Data!$B$1:$K$53,10,FALSE)/VLOOKUP($B5,Data!$B$2:$K$53,5,FALSE)</f>
        <v>0.17535346774868235</v>
      </c>
      <c r="R5" s="5"/>
      <c r="S5" s="6">
        <f>VLOOKUP($B5,Data!$B$1:$K$53,6,FALSE)/VLOOKUP($B5,Data!$B$2:$K$53,10,FALSE)</f>
        <v>116814.56488549618</v>
      </c>
      <c r="T5" s="4">
        <f>VLOOKUP($B5,Data!$B$1:$K$53,9,FALSE)/VLOOKUP($B5,Data!$B$2:$K$53,6,FALSE)</f>
        <v>0.34561081988451542</v>
      </c>
      <c r="U5" s="5">
        <f>VLOOKUP($B5,Data!$B$1:$K$53,9,FALSE)/VLOOKUP($B5,Data!$B$2:$K$53,10,FALSE)</f>
        <v>40372.377544529263</v>
      </c>
      <c r="V5" s="5">
        <f t="shared" si="0"/>
        <v>76442.187340966921</v>
      </c>
      <c r="W5" s="6">
        <f>VLOOKUP($B5,Data!$B$1:$K$53,9,FALSE)/VLOOKUP($B5,Data!$B$2:$K$53,5,FALSE)</f>
        <v>7079.4364036922389</v>
      </c>
    </row>
    <row r="6" spans="1:23" x14ac:dyDescent="0.25">
      <c r="A6" s="1" t="s">
        <v>68</v>
      </c>
      <c r="B6" s="1" t="s">
        <v>69</v>
      </c>
      <c r="C6" s="4">
        <f>VLOOKUP($B6,Data!$B$1:$K$53,6,FALSE)/VLOOKUP($B6,Data!$B$2:$K$53,2,FALSE)</f>
        <v>803.1802771999055</v>
      </c>
      <c r="D6" s="5"/>
      <c r="E6" s="5">
        <f>VLOOKUP($B6,Data!$B$1:$K$53,5,FALSE)/VLOOKUP($B6,Data!$B$2:$K$53,2,FALSE)</f>
        <v>3.68956573377009E-2</v>
      </c>
      <c r="F6" s="5"/>
      <c r="G6" s="6">
        <f>VLOOKUP($B6,Data!$B$1:$K$53,6,FALSE)/VLOOKUP($B6,Data!$B$2:$K$53,5,FALSE)</f>
        <v>21768.965107424607</v>
      </c>
      <c r="H6" s="4">
        <f>VLOOKUP($B6,Data!$B$1:$K$53,5,FALSE)/VLOOKUP($B6,Data!$B$2:$K$53,2,FALSE)</f>
        <v>3.68956573377009E-2</v>
      </c>
      <c r="I6" s="5"/>
      <c r="J6" s="5">
        <f>VLOOKUP($B6,Data!$B$1:$K$53,3,FALSE)/VLOOKUP($B6,Data!$B$2:$K$53,2,FALSE)</f>
        <v>0.10235330025732876</v>
      </c>
      <c r="K6" s="5"/>
      <c r="L6" s="5">
        <f>VLOOKUP($B6,Data!$B$1:$K$53,4,FALSE)/VLOOKUP($B6,Data!$B$2:$K$53,3,FALSE)</f>
        <v>0.65378970005704495</v>
      </c>
      <c r="M6" s="5"/>
      <c r="N6" s="6">
        <f>VLOOKUP($B6,Data!$B$1:$K$53,5,FALSE)/VLOOKUP($B6,Data!$B$2:$K$53,4,FALSE)</f>
        <v>0.55136009087120019</v>
      </c>
      <c r="O6" s="4">
        <f>VLOOKUP($B6,Data!$B$1:$K$53,6,FALSE)/VLOOKUP($B6,Data!$B$2:$K$53,5,FALSE)</f>
        <v>21768.965107424607</v>
      </c>
      <c r="P6" s="5"/>
      <c r="Q6" s="5">
        <f>VLOOKUP($B6,Data!$B$1:$K$53,10,FALSE)/VLOOKUP($B6,Data!$B$2:$K$53,5,FALSE)</f>
        <v>0.10686249262745164</v>
      </c>
      <c r="R6" s="5"/>
      <c r="S6" s="6">
        <f>VLOOKUP($B6,Data!$B$1:$K$53,6,FALSE)/VLOOKUP($B6,Data!$B$2:$K$53,10,FALSE)</f>
        <v>203710.06301824213</v>
      </c>
      <c r="T6" s="4">
        <f>VLOOKUP($B6,Data!$B$1:$K$53,9,FALSE)/VLOOKUP($B6,Data!$B$2:$K$53,6,FALSE)</f>
        <v>0.2662570427686024</v>
      </c>
      <c r="U6" s="5">
        <f>VLOOKUP($B6,Data!$B$1:$K$53,9,FALSE)/VLOOKUP($B6,Data!$B$2:$K$53,10,FALSE)</f>
        <v>54239.238961442788</v>
      </c>
      <c r="V6" s="5">
        <f t="shared" si="0"/>
        <v>149470.82405679935</v>
      </c>
      <c r="W6" s="6">
        <f>VLOOKUP($B6,Data!$B$1:$K$53,9,FALSE)/VLOOKUP($B6,Data!$B$2:$K$53,5,FALSE)</f>
        <v>5796.1402736357668</v>
      </c>
    </row>
    <row r="7" spans="1:23" x14ac:dyDescent="0.25">
      <c r="A7" s="1" t="s">
        <v>64</v>
      </c>
      <c r="B7" s="1" t="s">
        <v>65</v>
      </c>
      <c r="C7" s="4">
        <f>VLOOKUP($B7,Data!$B$1:$K$53,6,FALSE)/VLOOKUP($B7,Data!$B$2:$K$53,2,FALSE)</f>
        <v>854.30172279346198</v>
      </c>
      <c r="D7" s="5"/>
      <c r="E7" s="5">
        <f>VLOOKUP($B7,Data!$B$1:$K$53,5,FALSE)/VLOOKUP($B7,Data!$B$2:$K$53,2,FALSE)</f>
        <v>4.019689776965947E-2</v>
      </c>
      <c r="F7" s="5"/>
      <c r="G7" s="6">
        <f>VLOOKUP($B7,Data!$B$1:$K$53,6,FALSE)/VLOOKUP($B7,Data!$B$2:$K$53,5,FALSE)</f>
        <v>21252.926723073815</v>
      </c>
      <c r="H7" s="4">
        <f>VLOOKUP($B7,Data!$B$1:$K$53,5,FALSE)/VLOOKUP($B7,Data!$B$2:$K$53,2,FALSE)</f>
        <v>4.019689776965947E-2</v>
      </c>
      <c r="I7" s="5"/>
      <c r="J7" s="5">
        <f>VLOOKUP($B7,Data!$B$1:$K$53,3,FALSE)/VLOOKUP($B7,Data!$B$2:$K$53,2,FALSE)</f>
        <v>8.524981931716831E-2</v>
      </c>
      <c r="K7" s="5"/>
      <c r="L7" s="5">
        <f>VLOOKUP($B7,Data!$B$1:$K$53,4,FALSE)/VLOOKUP($B7,Data!$B$2:$K$53,3,FALSE)</f>
        <v>0.58198430104739052</v>
      </c>
      <c r="M7" s="5"/>
      <c r="N7" s="6">
        <f>VLOOKUP($B7,Data!$B$1:$K$53,5,FALSE)/VLOOKUP($B7,Data!$B$2:$K$53,4,FALSE)</f>
        <v>0.81019171979589288</v>
      </c>
      <c r="O7" s="4">
        <f>VLOOKUP($B7,Data!$B$1:$K$53,6,FALSE)/VLOOKUP($B7,Data!$B$2:$K$53,5,FALSE)</f>
        <v>21252.926723073815</v>
      </c>
      <c r="P7" s="5"/>
      <c r="Q7" s="5">
        <f>VLOOKUP($B7,Data!$B$1:$K$53,10,FALSE)/VLOOKUP($B7,Data!$B$2:$K$53,5,FALSE)</f>
        <v>0.12892755347083512</v>
      </c>
      <c r="R7" s="5"/>
      <c r="S7" s="6">
        <f>VLOOKUP($B7,Data!$B$1:$K$53,6,FALSE)/VLOOKUP($B7,Data!$B$2:$K$53,10,FALSE)</f>
        <v>164843.94647170181</v>
      </c>
      <c r="T7" s="4">
        <f>VLOOKUP($B7,Data!$B$1:$K$53,9,FALSE)/VLOOKUP($B7,Data!$B$2:$K$53,6,FALSE)</f>
        <v>0.3561937203520712</v>
      </c>
      <c r="U7" s="5">
        <f>VLOOKUP($B7,Data!$B$1:$K$53,9,FALSE)/VLOOKUP($B7,Data!$B$2:$K$53,10,FALSE)</f>
        <v>58716.378571273148</v>
      </c>
      <c r="V7" s="5">
        <f t="shared" si="0"/>
        <v>106127.56790042866</v>
      </c>
      <c r="W7" s="6">
        <f>VLOOKUP($B7,Data!$B$1:$K$53,9,FALSE)/VLOOKUP($B7,Data!$B$2:$K$53,5,FALSE)</f>
        <v>7570.1590378616156</v>
      </c>
    </row>
    <row r="8" spans="1:23" x14ac:dyDescent="0.25">
      <c r="A8" s="1" t="s">
        <v>16</v>
      </c>
      <c r="B8" s="1" t="s">
        <v>17</v>
      </c>
      <c r="C8" s="4">
        <f>VLOOKUP($B8,Data!$B$1:$K$53,6,FALSE)/VLOOKUP($B8,Data!$B$2:$K$53,2,FALSE)</f>
        <v>889.6759515168726</v>
      </c>
      <c r="D8" s="5"/>
      <c r="E8" s="5">
        <f>VLOOKUP($B8,Data!$B$1:$K$53,5,FALSE)/VLOOKUP($B8,Data!$B$2:$K$53,2,FALSE)</f>
        <v>3.4788467508314158E-2</v>
      </c>
      <c r="F8" s="5"/>
      <c r="G8" s="6">
        <f>VLOOKUP($B8,Data!$B$1:$K$53,6,FALSE)/VLOOKUP($B8,Data!$B$2:$K$53,5,FALSE)</f>
        <v>25573.875920353417</v>
      </c>
      <c r="H8" s="4">
        <f>VLOOKUP($B8,Data!$B$1:$K$53,5,FALSE)/VLOOKUP($B8,Data!$B$2:$K$53,2,FALSE)</f>
        <v>3.4788467508314158E-2</v>
      </c>
      <c r="I8" s="5"/>
      <c r="J8" s="5">
        <f>VLOOKUP($B8,Data!$B$1:$K$53,3,FALSE)/VLOOKUP($B8,Data!$B$2:$K$53,2,FALSE)</f>
        <v>9.2293900074197507E-2</v>
      </c>
      <c r="K8" s="5"/>
      <c r="L8" s="5">
        <f>VLOOKUP($B8,Data!$B$1:$K$53,4,FALSE)/VLOOKUP($B8,Data!$B$2:$K$53,3,FALSE)</f>
        <v>0.60832342879896706</v>
      </c>
      <c r="M8" s="5"/>
      <c r="N8" s="6">
        <f>VLOOKUP($B8,Data!$B$1:$K$53,5,FALSE)/VLOOKUP($B8,Data!$B$2:$K$53,4,FALSE)</f>
        <v>0.61962332265518849</v>
      </c>
      <c r="O8" s="4">
        <f>VLOOKUP($B8,Data!$B$1:$K$53,6,FALSE)/VLOOKUP($B8,Data!$B$2:$K$53,5,FALSE)</f>
        <v>25573.875920353417</v>
      </c>
      <c r="P8" s="5"/>
      <c r="Q8" s="5">
        <f>VLOOKUP($B8,Data!$B$1:$K$53,10,FALSE)/VLOOKUP($B8,Data!$B$2:$K$53,5,FALSE)</f>
        <v>0.14618413470772776</v>
      </c>
      <c r="R8" s="5"/>
      <c r="S8" s="6">
        <f>VLOOKUP($B8,Data!$B$1:$K$53,6,FALSE)/VLOOKUP($B8,Data!$B$2:$K$53,10,FALSE)</f>
        <v>174942.8963100843</v>
      </c>
      <c r="T8" s="4">
        <f>VLOOKUP($B8,Data!$B$1:$K$53,9,FALSE)/VLOOKUP($B8,Data!$B$2:$K$53,6,FALSE)</f>
        <v>0.32558532596948725</v>
      </c>
      <c r="U8" s="5">
        <f>VLOOKUP($B8,Data!$B$1:$K$53,9,FALSE)/VLOOKUP($B8,Data!$B$2:$K$53,10,FALSE)</f>
        <v>56958.839921165003</v>
      </c>
      <c r="V8" s="5">
        <f t="shared" si="0"/>
        <v>117984.0563889193</v>
      </c>
      <c r="W8" s="6">
        <f>VLOOKUP($B8,Data!$B$1:$K$53,9,FALSE)/VLOOKUP($B8,Data!$B$2:$K$53,5,FALSE)</f>
        <v>8326.478727831487</v>
      </c>
    </row>
    <row r="9" spans="1:23" x14ac:dyDescent="0.25">
      <c r="A9" s="1" t="s">
        <v>94</v>
      </c>
      <c r="B9" s="1" t="s">
        <v>95</v>
      </c>
      <c r="C9" s="4">
        <f>VLOOKUP($B9,Data!$B$1:$K$53,6,FALSE)/VLOOKUP($B9,Data!$B$2:$K$53,2,FALSE)</f>
        <v>1590.7424103726637</v>
      </c>
      <c r="D9" s="5"/>
      <c r="E9" s="5">
        <f>VLOOKUP($B9,Data!$B$1:$K$53,5,FALSE)/VLOOKUP($B9,Data!$B$2:$K$53,2,FALSE)</f>
        <v>4.2337044474585153E-2</v>
      </c>
      <c r="F9" s="5"/>
      <c r="G9" s="6">
        <f>VLOOKUP($B9,Data!$B$1:$K$53,6,FALSE)/VLOOKUP($B9,Data!$B$2:$K$53,5,FALSE)</f>
        <v>37573.298517037096</v>
      </c>
      <c r="H9" s="4">
        <f>VLOOKUP($B9,Data!$B$1:$K$53,5,FALSE)/VLOOKUP($B9,Data!$B$2:$K$53,2,FALSE)</f>
        <v>4.2337044474585153E-2</v>
      </c>
      <c r="I9" s="5"/>
      <c r="J9" s="5">
        <f>VLOOKUP($B9,Data!$B$1:$K$53,3,FALSE)/VLOOKUP($B9,Data!$B$2:$K$53,2,FALSE)</f>
        <v>0.11037569913396053</v>
      </c>
      <c r="K9" s="5"/>
      <c r="L9" s="5">
        <f>VLOOKUP($B9,Data!$B$1:$K$53,4,FALSE)/VLOOKUP($B9,Data!$B$2:$K$53,3,FALSE)</f>
        <v>0.64702561875814157</v>
      </c>
      <c r="M9" s="5"/>
      <c r="N9" s="6">
        <f>VLOOKUP($B9,Data!$B$1:$K$53,5,FALSE)/VLOOKUP($B9,Data!$B$2:$K$53,4,FALSE)</f>
        <v>0.59282374784690062</v>
      </c>
      <c r="O9" s="4">
        <f>VLOOKUP($B9,Data!$B$1:$K$53,6,FALSE)/VLOOKUP($B9,Data!$B$2:$K$53,5,FALSE)</f>
        <v>37573.298517037096</v>
      </c>
      <c r="P9" s="5"/>
      <c r="Q9" s="5">
        <f>VLOOKUP($B9,Data!$B$1:$K$53,10,FALSE)/VLOOKUP($B9,Data!$B$2:$K$53,5,FALSE)</f>
        <v>0.2147088789102298</v>
      </c>
      <c r="R9" s="5"/>
      <c r="S9" s="6">
        <f>VLOOKUP($B9,Data!$B$1:$K$53,6,FALSE)/VLOOKUP($B9,Data!$B$2:$K$53,10,FALSE)</f>
        <v>174996.48224956062</v>
      </c>
      <c r="T9" s="4">
        <f>VLOOKUP($B9,Data!$B$1:$K$53,9,FALSE)/VLOOKUP($B9,Data!$B$2:$K$53,6,FALSE)</f>
        <v>0.28764503891850263</v>
      </c>
      <c r="U9" s="5">
        <f>VLOOKUP($B9,Data!$B$1:$K$53,9,FALSE)/VLOOKUP($B9,Data!$B$2:$K$53,10,FALSE)</f>
        <v>50336.869947275925</v>
      </c>
      <c r="V9" s="5">
        <f t="shared" si="0"/>
        <v>124659.61230228469</v>
      </c>
      <c r="W9" s="6">
        <f>VLOOKUP($B9,Data!$B$1:$K$53,9,FALSE)/VLOOKUP($B9,Data!$B$2:$K$53,5,FALSE)</f>
        <v>10807.772914229652</v>
      </c>
    </row>
    <row r="10" spans="1:23" x14ac:dyDescent="0.25">
      <c r="A10" s="1" t="s">
        <v>62</v>
      </c>
      <c r="B10" s="1" t="s">
        <v>63</v>
      </c>
      <c r="C10" s="4">
        <f>VLOOKUP($B10,Data!$B$1:$K$53,6,FALSE)/VLOOKUP($B10,Data!$B$2:$K$53,2,FALSE)</f>
        <v>837.49305282846694</v>
      </c>
      <c r="D10" s="5"/>
      <c r="E10" s="5">
        <f>VLOOKUP($B10,Data!$B$1:$K$53,5,FALSE)/VLOOKUP($B10,Data!$B$2:$K$53,2,FALSE)</f>
        <v>3.2754572618239629E-2</v>
      </c>
      <c r="F10" s="5"/>
      <c r="G10" s="6">
        <f>VLOOKUP($B10,Data!$B$1:$K$53,6,FALSE)/VLOOKUP($B10,Data!$B$2:$K$53,5,FALSE)</f>
        <v>25568.737000161706</v>
      </c>
      <c r="H10" s="4">
        <f>VLOOKUP($B10,Data!$B$1:$K$53,5,FALSE)/VLOOKUP($B10,Data!$B$2:$K$53,2,FALSE)</f>
        <v>3.2754572618239629E-2</v>
      </c>
      <c r="I10" s="5"/>
      <c r="J10" s="5">
        <f>VLOOKUP($B10,Data!$B$1:$K$53,3,FALSE)/VLOOKUP($B10,Data!$B$2:$K$53,2,FALSE)</f>
        <v>9.6051276580128742E-2</v>
      </c>
      <c r="K10" s="5"/>
      <c r="L10" s="5">
        <f>VLOOKUP($B10,Data!$B$1:$K$53,4,FALSE)/VLOOKUP($B10,Data!$B$2:$K$53,3,FALSE)</f>
        <v>0.6513001898489873</v>
      </c>
      <c r="M10" s="5"/>
      <c r="N10" s="6">
        <f>VLOOKUP($B10,Data!$B$1:$K$53,5,FALSE)/VLOOKUP($B10,Data!$B$2:$K$53,4,FALSE)</f>
        <v>0.52358547618471662</v>
      </c>
      <c r="O10" s="4">
        <f>VLOOKUP($B10,Data!$B$1:$K$53,6,FALSE)/VLOOKUP($B10,Data!$B$2:$K$53,5,FALSE)</f>
        <v>25568.737000161706</v>
      </c>
      <c r="P10" s="5"/>
      <c r="Q10" s="5">
        <f>VLOOKUP($B10,Data!$B$1:$K$53,10,FALSE)/VLOOKUP($B10,Data!$B$2:$K$53,5,FALSE)</f>
        <v>0.15553604841876689</v>
      </c>
      <c r="R10" s="5"/>
      <c r="S10" s="6">
        <f>VLOOKUP($B10,Data!$B$1:$K$53,6,FALSE)/VLOOKUP($B10,Data!$B$2:$K$53,10,FALSE)</f>
        <v>164391.06728055843</v>
      </c>
      <c r="T10" s="4">
        <f>VLOOKUP($B10,Data!$B$1:$K$53,9,FALSE)/VLOOKUP($B10,Data!$B$2:$K$53,6,FALSE)</f>
        <v>0.29775729512767501</v>
      </c>
      <c r="U10" s="5">
        <f>VLOOKUP($B10,Data!$B$1:$K$53,9,FALSE)/VLOOKUP($B10,Data!$B$2:$K$53,10,FALSE)</f>
        <v>48948.639536610724</v>
      </c>
      <c r="V10" s="5">
        <f t="shared" si="0"/>
        <v>115442.42774394772</v>
      </c>
      <c r="W10" s="6">
        <f>VLOOKUP($B10,Data!$B$1:$K$53,9,FALSE)/VLOOKUP($B10,Data!$B$2:$K$53,5,FALSE)</f>
        <v>7613.277968999053</v>
      </c>
    </row>
    <row r="11" spans="1:23" x14ac:dyDescent="0.25">
      <c r="A11" s="1" t="s">
        <v>82</v>
      </c>
      <c r="B11" s="1" t="s">
        <v>83</v>
      </c>
      <c r="C11" s="4">
        <f>VLOOKUP($B11,Data!$B$1:$K$53,6,FALSE)/VLOOKUP($B11,Data!$B$2:$K$53,2,FALSE)</f>
        <v>828.32685393943086</v>
      </c>
      <c r="D11" s="5"/>
      <c r="E11" s="5">
        <f>VLOOKUP($B11,Data!$B$1:$K$53,5,FALSE)/VLOOKUP($B11,Data!$B$2:$K$53,2,FALSE)</f>
        <v>4.1134757175065505E-2</v>
      </c>
      <c r="F11" s="5"/>
      <c r="G11" s="6">
        <f>VLOOKUP($B11,Data!$B$1:$K$53,6,FALSE)/VLOOKUP($B11,Data!$B$2:$K$53,5,FALSE)</f>
        <v>20136.908804740302</v>
      </c>
      <c r="H11" s="4">
        <f>VLOOKUP($B11,Data!$B$1:$K$53,5,FALSE)/VLOOKUP($B11,Data!$B$2:$K$53,2,FALSE)</f>
        <v>4.1134757175065505E-2</v>
      </c>
      <c r="I11" s="5"/>
      <c r="J11" s="5">
        <f>VLOOKUP($B11,Data!$B$1:$K$53,3,FALSE)/VLOOKUP($B11,Data!$B$2:$K$53,2,FALSE)</f>
        <v>0.12007475930778137</v>
      </c>
      <c r="K11" s="5"/>
      <c r="L11" s="5">
        <f>VLOOKUP($B11,Data!$B$1:$K$53,4,FALSE)/VLOOKUP($B11,Data!$B$2:$K$53,3,FALSE)</f>
        <v>0.66567815089402527</v>
      </c>
      <c r="M11" s="5"/>
      <c r="N11" s="6">
        <f>VLOOKUP($B11,Data!$B$1:$K$53,5,FALSE)/VLOOKUP($B11,Data!$B$2:$K$53,4,FALSE)</f>
        <v>0.5146274061368401</v>
      </c>
      <c r="O11" s="4">
        <f>VLOOKUP($B11,Data!$B$1:$K$53,6,FALSE)/VLOOKUP($B11,Data!$B$2:$K$53,5,FALSE)</f>
        <v>20136.908804740302</v>
      </c>
      <c r="P11" s="5"/>
      <c r="Q11" s="5">
        <f>VLOOKUP($B11,Data!$B$1:$K$53,10,FALSE)/VLOOKUP($B11,Data!$B$2:$K$53,5,FALSE)</f>
        <v>0.13137672437737247</v>
      </c>
      <c r="R11" s="5"/>
      <c r="S11" s="6">
        <f>VLOOKUP($B11,Data!$B$1:$K$53,6,FALSE)/VLOOKUP($B11,Data!$B$2:$K$53,10,FALSE)</f>
        <v>153276.07610993658</v>
      </c>
      <c r="T11" s="4">
        <f>VLOOKUP($B11,Data!$B$1:$K$53,9,FALSE)/VLOOKUP($B11,Data!$B$2:$K$53,6,FALSE)</f>
        <v>0.32189459413541832</v>
      </c>
      <c r="U11" s="5">
        <f>VLOOKUP($B11,Data!$B$1:$K$53,9,FALSE)/VLOOKUP($B11,Data!$B$2:$K$53,10,FALSE)</f>
        <v>49338.740310077519</v>
      </c>
      <c r="V11" s="5">
        <f t="shared" si="0"/>
        <v>103937.33579985905</v>
      </c>
      <c r="W11" s="6">
        <f>VLOOKUP($B11,Data!$B$1:$K$53,9,FALSE)/VLOOKUP($B11,Data!$B$2:$K$53,5,FALSE)</f>
        <v>6481.9620868438105</v>
      </c>
    </row>
    <row r="12" spans="1:23" x14ac:dyDescent="0.25">
      <c r="A12" s="1" t="s">
        <v>44</v>
      </c>
      <c r="B12" s="1" t="s">
        <v>45</v>
      </c>
      <c r="C12" s="4">
        <f>VLOOKUP($B12,Data!$B$1:$K$53,6,FALSE)/VLOOKUP($B12,Data!$B$2:$K$53,2,FALSE)</f>
        <v>1158.432639100826</v>
      </c>
      <c r="D12" s="5"/>
      <c r="E12" s="5">
        <f>VLOOKUP($B12,Data!$B$1:$K$53,5,FALSE)/VLOOKUP($B12,Data!$B$2:$K$53,2,FALSE)</f>
        <v>5.2762950672810331E-2</v>
      </c>
      <c r="F12" s="5"/>
      <c r="G12" s="6">
        <f>VLOOKUP($B12,Data!$B$1:$K$53,6,FALSE)/VLOOKUP($B12,Data!$B$2:$K$53,5,FALSE)</f>
        <v>21955.418041049525</v>
      </c>
      <c r="H12" s="4">
        <f>VLOOKUP($B12,Data!$B$1:$K$53,5,FALSE)/VLOOKUP($B12,Data!$B$2:$K$53,2,FALSE)</f>
        <v>5.2762950672810331E-2</v>
      </c>
      <c r="I12" s="5"/>
      <c r="J12" s="5">
        <f>VLOOKUP($B12,Data!$B$1:$K$53,3,FALSE)/VLOOKUP($B12,Data!$B$2:$K$53,2,FALSE)</f>
        <v>9.49890464832856E-2</v>
      </c>
      <c r="K12" s="5"/>
      <c r="L12" s="5">
        <f>VLOOKUP($B12,Data!$B$1:$K$53,4,FALSE)/VLOOKUP($B12,Data!$B$2:$K$53,3,FALSE)</f>
        <v>0.66994157403067633</v>
      </c>
      <c r="M12" s="5"/>
      <c r="N12" s="6">
        <f>VLOOKUP($B12,Data!$B$1:$K$53,5,FALSE)/VLOOKUP($B12,Data!$B$2:$K$53,4,FALSE)</f>
        <v>0.8291223404255319</v>
      </c>
      <c r="O12" s="4">
        <f>VLOOKUP($B12,Data!$B$1:$K$53,6,FALSE)/VLOOKUP($B12,Data!$B$2:$K$53,5,FALSE)</f>
        <v>21955.418041049525</v>
      </c>
      <c r="P12" s="5"/>
      <c r="Q12" s="5">
        <f>VLOOKUP($B12,Data!$B$1:$K$53,10,FALSE)/VLOOKUP($B12,Data!$B$2:$K$53,5,FALSE)</f>
        <v>0.13016621417506433</v>
      </c>
      <c r="R12" s="5"/>
      <c r="S12" s="6">
        <f>VLOOKUP($B12,Data!$B$1:$K$53,6,FALSE)/VLOOKUP($B12,Data!$B$2:$K$53,10,FALSE)</f>
        <v>168672.17180889231</v>
      </c>
      <c r="T12" s="4">
        <f>VLOOKUP($B12,Data!$B$1:$K$53,9,FALSE)/VLOOKUP($B12,Data!$B$2:$K$53,6,FALSE)</f>
        <v>0.30618953033517593</v>
      </c>
      <c r="U12" s="5">
        <f>VLOOKUP($B12,Data!$B$1:$K$53,9,FALSE)/VLOOKUP($B12,Data!$B$2:$K$53,10,FALSE)</f>
        <v>51645.653066778832</v>
      </c>
      <c r="V12" s="5">
        <f t="shared" si="0"/>
        <v>117026.51874211348</v>
      </c>
      <c r="W12" s="6">
        <f>VLOOKUP($B12,Data!$B$1:$K$53,9,FALSE)/VLOOKUP($B12,Data!$B$2:$K$53,5,FALSE)</f>
        <v>6722.5191383014017</v>
      </c>
    </row>
    <row r="13" spans="1:23" x14ac:dyDescent="0.25">
      <c r="A13" s="1" t="s">
        <v>46</v>
      </c>
      <c r="B13" s="1" t="s">
        <v>47</v>
      </c>
      <c r="C13" s="4">
        <f>VLOOKUP($B13,Data!$B$1:$K$53,6,FALSE)/VLOOKUP($B13,Data!$B$2:$K$53,2,FALSE)</f>
        <v>944.38088857648779</v>
      </c>
      <c r="D13" s="5"/>
      <c r="E13" s="5">
        <f>VLOOKUP($B13,Data!$B$1:$K$53,5,FALSE)/VLOOKUP($B13,Data!$B$2:$K$53,2,FALSE)</f>
        <v>3.4336733780235454E-2</v>
      </c>
      <c r="F13" s="5"/>
      <c r="G13" s="6">
        <f>VLOOKUP($B13,Data!$B$1:$K$53,6,FALSE)/VLOOKUP($B13,Data!$B$2:$K$53,5,FALSE)</f>
        <v>27503.515465995846</v>
      </c>
      <c r="H13" s="4">
        <f>VLOOKUP($B13,Data!$B$1:$K$53,5,FALSE)/VLOOKUP($B13,Data!$B$2:$K$53,2,FALSE)</f>
        <v>3.4336733780235454E-2</v>
      </c>
      <c r="I13" s="5"/>
      <c r="J13" s="5">
        <f>VLOOKUP($B13,Data!$B$1:$K$53,3,FALSE)/VLOOKUP($B13,Data!$B$2:$K$53,2,FALSE)</f>
        <v>0.10454903260242611</v>
      </c>
      <c r="K13" s="5"/>
      <c r="L13" s="5">
        <f>VLOOKUP($B13,Data!$B$1:$K$53,4,FALSE)/VLOOKUP($B13,Data!$B$2:$K$53,3,FALSE)</f>
        <v>0.74317893948989577</v>
      </c>
      <c r="M13" s="5"/>
      <c r="N13" s="6">
        <f>VLOOKUP($B13,Data!$B$1:$K$53,5,FALSE)/VLOOKUP($B13,Data!$B$2:$K$53,4,FALSE)</f>
        <v>0.44192194541873331</v>
      </c>
      <c r="O13" s="4">
        <f>VLOOKUP($B13,Data!$B$1:$K$53,6,FALSE)/VLOOKUP($B13,Data!$B$2:$K$53,5,FALSE)</f>
        <v>27503.515465995846</v>
      </c>
      <c r="P13" s="5"/>
      <c r="Q13" s="5">
        <f>VLOOKUP($B13,Data!$B$1:$K$53,10,FALSE)/VLOOKUP($B13,Data!$B$2:$K$53,5,FALSE)</f>
        <v>0.13536361963028865</v>
      </c>
      <c r="R13" s="5"/>
      <c r="S13" s="6">
        <f>VLOOKUP($B13,Data!$B$1:$K$53,6,FALSE)/VLOOKUP($B13,Data!$B$2:$K$53,10,FALSE)</f>
        <v>203182.47651115357</v>
      </c>
      <c r="T13" s="4">
        <f>VLOOKUP($B13,Data!$B$1:$K$53,9,FALSE)/VLOOKUP($B13,Data!$B$2:$K$53,6,FALSE)</f>
        <v>0.24150454416319164</v>
      </c>
      <c r="U13" s="5">
        <f>VLOOKUP($B13,Data!$B$1:$K$53,9,FALSE)/VLOOKUP($B13,Data!$B$2:$K$53,10,FALSE)</f>
        <v>49069.491371774529</v>
      </c>
      <c r="V13" s="5">
        <f t="shared" si="0"/>
        <v>154112.98513937904</v>
      </c>
      <c r="W13" s="6">
        <f>VLOOKUP($B13,Data!$B$1:$K$53,9,FALSE)/VLOOKUP($B13,Data!$B$2:$K$53,5,FALSE)</f>
        <v>6642.2239655006179</v>
      </c>
    </row>
    <row r="14" spans="1:23" x14ac:dyDescent="0.25">
      <c r="A14" s="1" t="s">
        <v>58</v>
      </c>
      <c r="B14" s="1" t="s">
        <v>59</v>
      </c>
      <c r="C14" s="4">
        <f>VLOOKUP($B14,Data!$B$1:$K$53,6,FALSE)/VLOOKUP($B14,Data!$B$2:$K$53,2,FALSE)</f>
        <v>1060.5993693912201</v>
      </c>
      <c r="D14" s="5"/>
      <c r="E14" s="5">
        <f>VLOOKUP($B14,Data!$B$1:$K$53,5,FALSE)/VLOOKUP($B14,Data!$B$2:$K$53,2,FALSE)</f>
        <v>5.6143584768372543E-2</v>
      </c>
      <c r="F14" s="5"/>
      <c r="G14" s="6">
        <f>VLOOKUP($B14,Data!$B$1:$K$53,6,FALSE)/VLOOKUP($B14,Data!$B$2:$K$53,5,FALSE)</f>
        <v>18890.838085363746</v>
      </c>
      <c r="H14" s="4">
        <f>VLOOKUP($B14,Data!$B$1:$K$53,5,FALSE)/VLOOKUP($B14,Data!$B$2:$K$53,2,FALSE)</f>
        <v>5.6143584768372543E-2</v>
      </c>
      <c r="I14" s="5"/>
      <c r="J14" s="5">
        <f>VLOOKUP($B14,Data!$B$1:$K$53,3,FALSE)/VLOOKUP($B14,Data!$B$2:$K$53,2,FALSE)</f>
        <v>0.10034171450130704</v>
      </c>
      <c r="K14" s="5"/>
      <c r="L14" s="5">
        <f>VLOOKUP($B14,Data!$B$1:$K$53,4,FALSE)/VLOOKUP($B14,Data!$B$2:$K$53,3,FALSE)</f>
        <v>0.74973814115131954</v>
      </c>
      <c r="M14" s="5"/>
      <c r="N14" s="6">
        <f>VLOOKUP($B14,Data!$B$1:$K$53,5,FALSE)/VLOOKUP($B14,Data!$B$2:$K$53,4,FALSE)</f>
        <v>0.74629239564974426</v>
      </c>
      <c r="O14" s="4">
        <f>VLOOKUP($B14,Data!$B$1:$K$53,6,FALSE)/VLOOKUP($B14,Data!$B$2:$K$53,5,FALSE)</f>
        <v>18890.838085363746</v>
      </c>
      <c r="P14" s="5"/>
      <c r="Q14" s="5">
        <f>VLOOKUP($B14,Data!$B$1:$K$53,10,FALSE)/VLOOKUP($B14,Data!$B$2:$K$53,5,FALSE)</f>
        <v>0.15193057235566307</v>
      </c>
      <c r="R14" s="5"/>
      <c r="S14" s="6">
        <f>VLOOKUP($B14,Data!$B$1:$K$53,6,FALSE)/VLOOKUP($B14,Data!$B$2:$K$53,10,FALSE)</f>
        <v>124338.62251990396</v>
      </c>
      <c r="T14" s="4">
        <f>VLOOKUP($B14,Data!$B$1:$K$53,9,FALSE)/VLOOKUP($B14,Data!$B$2:$K$53,6,FALSE)</f>
        <v>0.32556694868149694</v>
      </c>
      <c r="U14" s="5">
        <f>VLOOKUP($B14,Data!$B$1:$K$53,9,FALSE)/VLOOKUP($B14,Data!$B$2:$K$53,10,FALSE)</f>
        <v>40480.545937065588</v>
      </c>
      <c r="V14" s="5">
        <f t="shared" si="0"/>
        <v>83858.076582838374</v>
      </c>
      <c r="W14" s="6">
        <f>VLOOKUP($B14,Data!$B$1:$K$53,9,FALSE)/VLOOKUP($B14,Data!$B$2:$K$53,5,FALSE)</f>
        <v>6150.2325134880866</v>
      </c>
    </row>
    <row r="15" spans="1:23" x14ac:dyDescent="0.25">
      <c r="A15" s="1" t="s">
        <v>18</v>
      </c>
      <c r="B15" s="1" t="s">
        <v>19</v>
      </c>
      <c r="C15" s="4">
        <f>VLOOKUP($B15,Data!$B$1:$K$53,6,FALSE)/VLOOKUP($B15,Data!$B$2:$K$53,2,FALSE)</f>
        <v>1658.9216108556429</v>
      </c>
      <c r="D15" s="5"/>
      <c r="E15" s="5">
        <f>VLOOKUP($B15,Data!$B$1:$K$53,5,FALSE)/VLOOKUP($B15,Data!$B$2:$K$53,2,FALSE)</f>
        <v>4.4831650951471728E-2</v>
      </c>
      <c r="F15" s="5"/>
      <c r="G15" s="6">
        <f>VLOOKUP($B15,Data!$B$1:$K$53,6,FALSE)/VLOOKUP($B15,Data!$B$2:$K$53,5,FALSE)</f>
        <v>37003.357575462745</v>
      </c>
      <c r="H15" s="4">
        <f>VLOOKUP($B15,Data!$B$1:$K$53,5,FALSE)/VLOOKUP($B15,Data!$B$2:$K$53,2,FALSE)</f>
        <v>4.4831650951471728E-2</v>
      </c>
      <c r="I15" s="5"/>
      <c r="J15" s="5">
        <f>VLOOKUP($B15,Data!$B$1:$K$53,3,FALSE)/VLOOKUP($B15,Data!$B$2:$K$53,2,FALSE)</f>
        <v>0.10367993998165864</v>
      </c>
      <c r="K15" s="5"/>
      <c r="L15" s="5">
        <f>VLOOKUP($B15,Data!$B$1:$K$53,4,FALSE)/VLOOKUP($B15,Data!$B$2:$K$53,3,FALSE)</f>
        <v>0.61135885570046278</v>
      </c>
      <c r="M15" s="5"/>
      <c r="N15" s="6">
        <f>VLOOKUP($B15,Data!$B$1:$K$53,5,FALSE)/VLOOKUP($B15,Data!$B$2:$K$53,4,FALSE)</f>
        <v>0.70728392513074589</v>
      </c>
      <c r="O15" s="4">
        <f>VLOOKUP($B15,Data!$B$1:$K$53,6,FALSE)/VLOOKUP($B15,Data!$B$2:$K$53,5,FALSE)</f>
        <v>37003.357575462745</v>
      </c>
      <c r="P15" s="5"/>
      <c r="Q15" s="5">
        <f>VLOOKUP($B15,Data!$B$1:$K$53,10,FALSE)/VLOOKUP($B15,Data!$B$2:$K$53,5,FALSE)</f>
        <v>0.20521489553182692</v>
      </c>
      <c r="R15" s="5"/>
      <c r="S15" s="6">
        <f>VLOOKUP($B15,Data!$B$1:$K$53,6,FALSE)/VLOOKUP($B15,Data!$B$2:$K$53,10,FALSE)</f>
        <v>180315.16415787602</v>
      </c>
      <c r="T15" s="4">
        <f>VLOOKUP($B15,Data!$B$1:$K$53,9,FALSE)/VLOOKUP($B15,Data!$B$2:$K$53,6,FALSE)</f>
        <v>0.27210002577763043</v>
      </c>
      <c r="U15" s="5">
        <f>VLOOKUP($B15,Data!$B$1:$K$53,9,FALSE)/VLOOKUP($B15,Data!$B$2:$K$53,10,FALSE)</f>
        <v>49063.760815455731</v>
      </c>
      <c r="V15" s="5">
        <f t="shared" si="0"/>
        <v>131251.40334242029</v>
      </c>
      <c r="W15" s="6">
        <f>VLOOKUP($B15,Data!$B$1:$K$53,9,FALSE)/VLOOKUP($B15,Data!$B$2:$K$53,5,FALSE)</f>
        <v>10068.614550142291</v>
      </c>
    </row>
    <row r="16" spans="1:23" x14ac:dyDescent="0.25">
      <c r="A16" s="1" t="s">
        <v>74</v>
      </c>
      <c r="B16" s="1" t="s">
        <v>75</v>
      </c>
      <c r="C16" s="4">
        <f>VLOOKUP($B16,Data!$B$1:$K$53,6,FALSE)/VLOOKUP($B16,Data!$B$2:$K$53,2,FALSE)</f>
        <v>972.58448904014881</v>
      </c>
      <c r="D16" s="5"/>
      <c r="E16" s="5">
        <f>VLOOKUP($B16,Data!$B$1:$K$53,5,FALSE)/VLOOKUP($B16,Data!$B$2:$K$53,2,FALSE)</f>
        <v>4.538531922921353E-2</v>
      </c>
      <c r="F16" s="5"/>
      <c r="G16" s="6">
        <f>VLOOKUP($B16,Data!$B$1:$K$53,6,FALSE)/VLOOKUP($B16,Data!$B$2:$K$53,5,FALSE)</f>
        <v>21429.495386563627</v>
      </c>
      <c r="H16" s="4">
        <f>VLOOKUP($B16,Data!$B$1:$K$53,5,FALSE)/VLOOKUP($B16,Data!$B$2:$K$53,2,FALSE)</f>
        <v>4.538531922921353E-2</v>
      </c>
      <c r="I16" s="5"/>
      <c r="J16" s="5">
        <f>VLOOKUP($B16,Data!$B$1:$K$53,3,FALSE)/VLOOKUP($B16,Data!$B$2:$K$53,2,FALSE)</f>
        <v>9.6207739769762587E-2</v>
      </c>
      <c r="K16" s="5"/>
      <c r="L16" s="5">
        <f>VLOOKUP($B16,Data!$B$1:$K$53,4,FALSE)/VLOOKUP($B16,Data!$B$2:$K$53,3,FALSE)</f>
        <v>0.63861785655484393</v>
      </c>
      <c r="M16" s="5"/>
      <c r="N16" s="6">
        <f>VLOOKUP($B16,Data!$B$1:$K$53,5,FALSE)/VLOOKUP($B16,Data!$B$2:$K$53,4,FALSE)</f>
        <v>0.73869358060798684</v>
      </c>
      <c r="O16" s="4">
        <f>VLOOKUP($B16,Data!$B$1:$K$53,6,FALSE)/VLOOKUP($B16,Data!$B$2:$K$53,5,FALSE)</f>
        <v>21429.495386563627</v>
      </c>
      <c r="P16" s="5"/>
      <c r="Q16" s="5">
        <f>VLOOKUP($B16,Data!$B$1:$K$53,10,FALSE)/VLOOKUP($B16,Data!$B$2:$K$53,5,FALSE)</f>
        <v>0.14204959396419867</v>
      </c>
      <c r="R16" s="5"/>
      <c r="S16" s="6">
        <f>VLOOKUP($B16,Data!$B$1:$K$53,6,FALSE)/VLOOKUP($B16,Data!$B$2:$K$53,10,FALSE)</f>
        <v>150859.25125533686</v>
      </c>
      <c r="T16" s="4">
        <f>VLOOKUP($B16,Data!$B$1:$K$53,9,FALSE)/VLOOKUP($B16,Data!$B$2:$K$53,6,FALSE)</f>
        <v>0.31083352597565395</v>
      </c>
      <c r="U16" s="5">
        <f>VLOOKUP($B16,Data!$B$1:$K$53,9,FALSE)/VLOOKUP($B16,Data!$B$2:$K$53,10,FALSE)</f>
        <v>46892.112993743453</v>
      </c>
      <c r="V16" s="5">
        <f t="shared" si="0"/>
        <v>103967.13826159341</v>
      </c>
      <c r="W16" s="6">
        <f>VLOOKUP($B16,Data!$B$1:$K$53,9,FALSE)/VLOOKUP($B16,Data!$B$2:$K$53,5,FALSE)</f>
        <v>6661.005610884582</v>
      </c>
    </row>
    <row r="17" spans="1:23" x14ac:dyDescent="0.25">
      <c r="A17" s="1" t="s">
        <v>30</v>
      </c>
      <c r="B17" s="1" t="s">
        <v>31</v>
      </c>
      <c r="C17" s="4">
        <f>VLOOKUP($B17,Data!$B$1:$K$53,6,FALSE)/VLOOKUP($B17,Data!$B$2:$K$53,2,FALSE)</f>
        <v>829.19804740246343</v>
      </c>
      <c r="D17" s="5"/>
      <c r="E17" s="5">
        <f>VLOOKUP($B17,Data!$B$1:$K$53,5,FALSE)/VLOOKUP($B17,Data!$B$2:$K$53,2,FALSE)</f>
        <v>4.3295670440727026E-2</v>
      </c>
      <c r="F17" s="5"/>
      <c r="G17" s="6">
        <f>VLOOKUP($B17,Data!$B$1:$K$53,6,FALSE)/VLOOKUP($B17,Data!$B$2:$K$53,5,FALSE)</f>
        <v>19151.985382410432</v>
      </c>
      <c r="H17" s="4">
        <f>VLOOKUP($B17,Data!$B$1:$K$53,5,FALSE)/VLOOKUP($B17,Data!$B$2:$K$53,2,FALSE)</f>
        <v>4.3295670440727026E-2</v>
      </c>
      <c r="I17" s="5"/>
      <c r="J17" s="5">
        <f>VLOOKUP($B17,Data!$B$1:$K$53,3,FALSE)/VLOOKUP($B17,Data!$B$2:$K$53,2,FALSE)</f>
        <v>9.6212739132272823E-2</v>
      </c>
      <c r="K17" s="5"/>
      <c r="L17" s="5">
        <f>VLOOKUP($B17,Data!$B$1:$K$53,4,FALSE)/VLOOKUP($B17,Data!$B$2:$K$53,3,FALSE)</f>
        <v>0.70036443407717086</v>
      </c>
      <c r="M17" s="5"/>
      <c r="N17" s="6">
        <f>VLOOKUP($B17,Data!$B$1:$K$53,5,FALSE)/VLOOKUP($B17,Data!$B$2:$K$53,4,FALSE)</f>
        <v>0.64252171004832148</v>
      </c>
      <c r="O17" s="4">
        <f>VLOOKUP($B17,Data!$B$1:$K$53,6,FALSE)/VLOOKUP($B17,Data!$B$2:$K$53,5,FALSE)</f>
        <v>19151.985382410432</v>
      </c>
      <c r="P17" s="5"/>
      <c r="Q17" s="5">
        <f>VLOOKUP($B17,Data!$B$1:$K$53,10,FALSE)/VLOOKUP($B17,Data!$B$2:$K$53,5,FALSE)</f>
        <v>0.15711216451249871</v>
      </c>
      <c r="R17" s="5"/>
      <c r="S17" s="6">
        <f>VLOOKUP($B17,Data!$B$1:$K$53,6,FALSE)/VLOOKUP($B17,Data!$B$2:$K$53,10,FALSE)</f>
        <v>121900.07974135468</v>
      </c>
      <c r="T17" s="4">
        <f>VLOOKUP($B17,Data!$B$1:$K$53,9,FALSE)/VLOOKUP($B17,Data!$B$2:$K$53,6,FALSE)</f>
        <v>0.37594948495295671</v>
      </c>
      <c r="U17" s="5">
        <f>VLOOKUP($B17,Data!$B$1:$K$53,9,FALSE)/VLOOKUP($B17,Data!$B$2:$K$53,10,FALSE)</f>
        <v>45828.27219448665</v>
      </c>
      <c r="V17" s="5">
        <f t="shared" si="0"/>
        <v>76071.807546868033</v>
      </c>
      <c r="W17" s="6">
        <f>VLOOKUP($B17,Data!$B$1:$K$53,9,FALSE)/VLOOKUP($B17,Data!$B$2:$K$53,5,FALSE)</f>
        <v>7200.1790403437572</v>
      </c>
    </row>
    <row r="18" spans="1:23" x14ac:dyDescent="0.25">
      <c r="A18" s="1" t="s">
        <v>34</v>
      </c>
      <c r="B18" s="1" t="s">
        <v>35</v>
      </c>
      <c r="C18" s="4">
        <f>VLOOKUP($B18,Data!$B$1:$K$53,6,FALSE)/VLOOKUP($B18,Data!$B$2:$K$53,2,FALSE)</f>
        <v>1308.4100617910863</v>
      </c>
      <c r="D18" s="5"/>
      <c r="E18" s="5">
        <f>VLOOKUP($B18,Data!$B$1:$K$53,5,FALSE)/VLOOKUP($B18,Data!$B$2:$K$53,2,FALSE)</f>
        <v>5.6440910180326168E-2</v>
      </c>
      <c r="F18" s="5"/>
      <c r="G18" s="6">
        <f>VLOOKUP($B18,Data!$B$1:$K$53,6,FALSE)/VLOOKUP($B18,Data!$B$2:$K$53,5,FALSE)</f>
        <v>23181.944756219822</v>
      </c>
      <c r="H18" s="4">
        <f>VLOOKUP($B18,Data!$B$1:$K$53,5,FALSE)/VLOOKUP($B18,Data!$B$2:$K$53,2,FALSE)</f>
        <v>5.6440910180326168E-2</v>
      </c>
      <c r="I18" s="5"/>
      <c r="J18" s="5">
        <f>VLOOKUP($B18,Data!$B$1:$K$53,3,FALSE)/VLOOKUP($B18,Data!$B$2:$K$53,2,FALSE)</f>
        <v>0.10653555938640127</v>
      </c>
      <c r="K18" s="5"/>
      <c r="L18" s="5">
        <f>VLOOKUP($B18,Data!$B$1:$K$53,4,FALSE)/VLOOKUP($B18,Data!$B$2:$K$53,3,FALSE)</f>
        <v>1.1025088446005964</v>
      </c>
      <c r="M18" s="5"/>
      <c r="N18" s="6">
        <f>VLOOKUP($B18,Data!$B$1:$K$53,5,FALSE)/VLOOKUP($B18,Data!$B$2:$K$53,4,FALSE)</f>
        <v>0.48052649211064752</v>
      </c>
      <c r="O18" s="4">
        <f>VLOOKUP($B18,Data!$B$1:$K$53,6,FALSE)/VLOOKUP($B18,Data!$B$2:$K$53,5,FALSE)</f>
        <v>23181.944756219822</v>
      </c>
      <c r="P18" s="5"/>
      <c r="Q18" s="5">
        <f>VLOOKUP($B18,Data!$B$1:$K$53,10,FALSE)/VLOOKUP($B18,Data!$B$2:$K$53,5,FALSE)</f>
        <v>0.16472303206997085</v>
      </c>
      <c r="R18" s="5"/>
      <c r="S18" s="6">
        <f>VLOOKUP($B18,Data!$B$1:$K$53,6,FALSE)/VLOOKUP($B18,Data!$B$2:$K$53,10,FALSE)</f>
        <v>140732.86816607785</v>
      </c>
      <c r="T18" s="4">
        <f>VLOOKUP($B18,Data!$B$1:$K$53,9,FALSE)/VLOOKUP($B18,Data!$B$2:$K$53,6,FALSE)</f>
        <v>0.36844657514325913</v>
      </c>
      <c r="U18" s="5">
        <f>VLOOKUP($B18,Data!$B$1:$K$53,9,FALSE)/VLOOKUP($B18,Data!$B$2:$K$53,10,FALSE)</f>
        <v>51852.543285879183</v>
      </c>
      <c r="V18" s="5">
        <f t="shared" si="0"/>
        <v>88880.324880198663</v>
      </c>
      <c r="W18" s="6">
        <f>VLOOKUP($B18,Data!$B$1:$K$53,9,FALSE)/VLOOKUP($B18,Data!$B$2:$K$53,5,FALSE)</f>
        <v>8541.3081505894279</v>
      </c>
    </row>
    <row r="19" spans="1:23" x14ac:dyDescent="0.25">
      <c r="A19" s="1" t="s">
        <v>40</v>
      </c>
      <c r="B19" s="1" t="s">
        <v>41</v>
      </c>
      <c r="C19" s="4">
        <f>VLOOKUP($B19,Data!$B$1:$K$53,6,FALSE)/VLOOKUP($B19,Data!$B$2:$K$53,2,FALSE)</f>
        <v>763.56468716469362</v>
      </c>
      <c r="D19" s="5"/>
      <c r="E19" s="5">
        <f>VLOOKUP($B19,Data!$B$1:$K$53,5,FALSE)/VLOOKUP($B19,Data!$B$2:$K$53,2,FALSE)</f>
        <v>4.8014899175034889E-2</v>
      </c>
      <c r="F19" s="5"/>
      <c r="G19" s="6">
        <f>VLOOKUP($B19,Data!$B$1:$K$53,6,FALSE)/VLOOKUP($B19,Data!$B$2:$K$53,5,FALSE)</f>
        <v>15902.661471414802</v>
      </c>
      <c r="H19" s="4">
        <f>VLOOKUP($B19,Data!$B$1:$K$53,5,FALSE)/VLOOKUP($B19,Data!$B$2:$K$53,2,FALSE)</f>
        <v>4.8014899175034889E-2</v>
      </c>
      <c r="I19" s="5"/>
      <c r="J19" s="5">
        <f>VLOOKUP($B19,Data!$B$1:$K$53,3,FALSE)/VLOOKUP($B19,Data!$B$2:$K$53,2,FALSE)</f>
        <v>0.10363605231833754</v>
      </c>
      <c r="K19" s="5"/>
      <c r="L19" s="5">
        <f>VLOOKUP($B19,Data!$B$1:$K$53,4,FALSE)/VLOOKUP($B19,Data!$B$2:$K$53,3,FALSE)</f>
        <v>0.542670359599704</v>
      </c>
      <c r="M19" s="5"/>
      <c r="N19" s="6">
        <f>VLOOKUP($B19,Data!$B$1:$K$53,5,FALSE)/VLOOKUP($B19,Data!$B$2:$K$53,4,FALSE)</f>
        <v>0.85374674007534046</v>
      </c>
      <c r="O19" s="4">
        <f>VLOOKUP($B19,Data!$B$1:$K$53,6,FALSE)/VLOOKUP($B19,Data!$B$2:$K$53,5,FALSE)</f>
        <v>15902.661471414802</v>
      </c>
      <c r="P19" s="5"/>
      <c r="Q19" s="5">
        <f>VLOOKUP($B19,Data!$B$1:$K$53,10,FALSE)/VLOOKUP($B19,Data!$B$2:$K$53,5,FALSE)</f>
        <v>0.12178521163410583</v>
      </c>
      <c r="R19" s="5"/>
      <c r="S19" s="6">
        <f>VLOOKUP($B19,Data!$B$1:$K$53,6,FALSE)/VLOOKUP($B19,Data!$B$2:$K$53,10,FALSE)</f>
        <v>130579.57742187209</v>
      </c>
      <c r="T19" s="4">
        <f>VLOOKUP($B19,Data!$B$1:$K$53,9,FALSE)/VLOOKUP($B19,Data!$B$2:$K$53,6,FALSE)</f>
        <v>0.34826233754433339</v>
      </c>
      <c r="U19" s="5">
        <f>VLOOKUP($B19,Data!$B$1:$K$53,9,FALSE)/VLOOKUP($B19,Data!$B$2:$K$53,10,FALSE)</f>
        <v>45475.948868492436</v>
      </c>
      <c r="V19" s="5">
        <f t="shared" si="0"/>
        <v>85103.628553379647</v>
      </c>
      <c r="W19" s="6">
        <f>VLOOKUP($B19,Data!$B$1:$K$53,9,FALSE)/VLOOKUP($B19,Data!$B$2:$K$53,5,FALSE)</f>
        <v>5538.2980572111273</v>
      </c>
    </row>
    <row r="20" spans="1:23" x14ac:dyDescent="0.25">
      <c r="A20" s="1" t="s">
        <v>80</v>
      </c>
      <c r="B20" s="1" t="s">
        <v>81</v>
      </c>
      <c r="C20" s="4">
        <f>VLOOKUP($B20,Data!$B$1:$K$53,6,FALSE)/VLOOKUP($B20,Data!$B$2:$K$53,2,FALSE)</f>
        <v>979.0688986425215</v>
      </c>
      <c r="D20" s="5"/>
      <c r="E20" s="5">
        <f>VLOOKUP($B20,Data!$B$1:$K$53,5,FALSE)/VLOOKUP($B20,Data!$B$2:$K$53,2,FALSE)</f>
        <v>3.3365257873903938E-2</v>
      </c>
      <c r="F20" s="5"/>
      <c r="G20" s="6">
        <f>VLOOKUP($B20,Data!$B$1:$K$53,6,FALSE)/VLOOKUP($B20,Data!$B$2:$K$53,5,FALSE)</f>
        <v>29343.963182981523</v>
      </c>
      <c r="H20" s="4">
        <f>VLOOKUP($B20,Data!$B$1:$K$53,5,FALSE)/VLOOKUP($B20,Data!$B$2:$K$53,2,FALSE)</f>
        <v>3.3365257873903938E-2</v>
      </c>
      <c r="I20" s="5"/>
      <c r="J20" s="5">
        <f>VLOOKUP($B20,Data!$B$1:$K$53,3,FALSE)/VLOOKUP($B20,Data!$B$2:$K$53,2,FALSE)</f>
        <v>0.100265384984498</v>
      </c>
      <c r="K20" s="5"/>
      <c r="L20" s="5">
        <f>VLOOKUP($B20,Data!$B$1:$K$53,4,FALSE)/VLOOKUP($B20,Data!$B$2:$K$53,3,FALSE)</f>
        <v>0.60729859708478051</v>
      </c>
      <c r="M20" s="5"/>
      <c r="N20" s="6">
        <f>VLOOKUP($B20,Data!$B$1:$K$53,5,FALSE)/VLOOKUP($B20,Data!$B$2:$K$53,4,FALSE)</f>
        <v>0.54795031663240024</v>
      </c>
      <c r="O20" s="4">
        <f>VLOOKUP($B20,Data!$B$1:$K$53,6,FALSE)/VLOOKUP($B20,Data!$B$2:$K$53,5,FALSE)</f>
        <v>29343.963182981523</v>
      </c>
      <c r="P20" s="5"/>
      <c r="Q20" s="5">
        <f>VLOOKUP($B20,Data!$B$1:$K$53,10,FALSE)/VLOOKUP($B20,Data!$B$2:$K$53,5,FALSE)</f>
        <v>0.15128319519124656</v>
      </c>
      <c r="R20" s="5"/>
      <c r="S20" s="6">
        <f>VLOOKUP($B20,Data!$B$1:$K$53,6,FALSE)/VLOOKUP($B20,Data!$B$2:$K$53,10,FALSE)</f>
        <v>193967.10352320346</v>
      </c>
      <c r="T20" s="4">
        <f>VLOOKUP($B20,Data!$B$1:$K$53,9,FALSE)/VLOOKUP($B20,Data!$B$2:$K$53,6,FALSE)</f>
        <v>0.28538412961324588</v>
      </c>
      <c r="U20" s="5">
        <f>VLOOKUP($B20,Data!$B$1:$K$53,9,FALSE)/VLOOKUP($B20,Data!$B$2:$K$53,10,FALSE)</f>
        <v>55355.133012571787</v>
      </c>
      <c r="V20" s="5">
        <f t="shared" si="0"/>
        <v>138611.97051063168</v>
      </c>
      <c r="W20" s="6">
        <f>VLOOKUP($B20,Data!$B$1:$K$53,9,FALSE)/VLOOKUP($B20,Data!$B$2:$K$53,5,FALSE)</f>
        <v>8374.3013923783128</v>
      </c>
    </row>
    <row r="21" spans="1:23" x14ac:dyDescent="0.25">
      <c r="A21" s="1" t="s">
        <v>50</v>
      </c>
      <c r="B21" s="1" t="s">
        <v>51</v>
      </c>
      <c r="C21" s="4">
        <f>VLOOKUP($B21,Data!$B$1:$K$53,6,FALSE)/VLOOKUP($B21,Data!$B$2:$K$53,2,FALSE)</f>
        <v>925.16588637988445</v>
      </c>
      <c r="D21" s="5"/>
      <c r="E21" s="5">
        <f>VLOOKUP($B21,Data!$B$1:$K$53,5,FALSE)/VLOOKUP($B21,Data!$B$2:$K$53,2,FALSE)</f>
        <v>5.06148545833685E-2</v>
      </c>
      <c r="F21" s="5"/>
      <c r="G21" s="6">
        <f>VLOOKUP($B21,Data!$B$1:$K$53,6,FALSE)/VLOOKUP($B21,Data!$B$2:$K$53,5,FALSE)</f>
        <v>18278.544786808183</v>
      </c>
      <c r="H21" s="4">
        <f>VLOOKUP($B21,Data!$B$1:$K$53,5,FALSE)/VLOOKUP($B21,Data!$B$2:$K$53,2,FALSE)</f>
        <v>5.06148545833685E-2</v>
      </c>
      <c r="I21" s="5"/>
      <c r="J21" s="5">
        <f>VLOOKUP($B21,Data!$B$1:$K$53,3,FALSE)/VLOOKUP($B21,Data!$B$2:$K$53,2,FALSE)</f>
        <v>9.3394621133063405E-2</v>
      </c>
      <c r="K21" s="5"/>
      <c r="L21" s="5">
        <f>VLOOKUP($B21,Data!$B$1:$K$53,4,FALSE)/VLOOKUP($B21,Data!$B$2:$K$53,3,FALSE)</f>
        <v>0.89895308799235718</v>
      </c>
      <c r="M21" s="5"/>
      <c r="N21" s="6">
        <f>VLOOKUP($B21,Data!$B$1:$K$53,5,FALSE)/VLOOKUP($B21,Data!$B$2:$K$53,4,FALSE)</f>
        <v>0.6028636521639017</v>
      </c>
      <c r="O21" s="4">
        <f>VLOOKUP($B21,Data!$B$1:$K$53,6,FALSE)/VLOOKUP($B21,Data!$B$2:$K$53,5,FALSE)</f>
        <v>18278.544786808183</v>
      </c>
      <c r="P21" s="5"/>
      <c r="Q21" s="5">
        <f>VLOOKUP($B21,Data!$B$1:$K$53,10,FALSE)/VLOOKUP($B21,Data!$B$2:$K$53,5,FALSE)</f>
        <v>0.13340188769326822</v>
      </c>
      <c r="R21" s="5"/>
      <c r="S21" s="6">
        <f>VLOOKUP($B21,Data!$B$1:$K$53,6,FALSE)/VLOOKUP($B21,Data!$B$2:$K$53,10,FALSE)</f>
        <v>137018.63671401827</v>
      </c>
      <c r="T21" s="4">
        <f>VLOOKUP($B21,Data!$B$1:$K$53,9,FALSE)/VLOOKUP($B21,Data!$B$2:$K$53,6,FALSE)</f>
        <v>0.40399184181031866</v>
      </c>
      <c r="U21" s="5">
        <f>VLOOKUP($B21,Data!$B$1:$K$53,9,FALSE)/VLOOKUP($B21,Data!$B$2:$K$53,10,FALSE)</f>
        <v>55354.411408435197</v>
      </c>
      <c r="V21" s="5">
        <f t="shared" si="0"/>
        <v>81664.225305583066</v>
      </c>
      <c r="W21" s="6">
        <f>VLOOKUP($B21,Data!$B$1:$K$53,9,FALSE)/VLOOKUP($B21,Data!$B$2:$K$53,5,FALSE)</f>
        <v>7384.3829740350366</v>
      </c>
    </row>
    <row r="22" spans="1:23" x14ac:dyDescent="0.25">
      <c r="A22" s="1" t="s">
        <v>72</v>
      </c>
      <c r="B22" s="1" t="s">
        <v>73</v>
      </c>
      <c r="C22" s="4">
        <f>VLOOKUP($B22,Data!$B$1:$K$53,6,FALSE)/VLOOKUP($B22,Data!$B$2:$K$53,2,FALSE)</f>
        <v>1510.0856326059215</v>
      </c>
      <c r="D22" s="5"/>
      <c r="E22" s="5">
        <f>VLOOKUP($B22,Data!$B$1:$K$53,5,FALSE)/VLOOKUP($B22,Data!$B$2:$K$53,2,FALSE)</f>
        <v>6.9764523879117982E-2</v>
      </c>
      <c r="F22" s="5"/>
      <c r="G22" s="6">
        <f>VLOOKUP($B22,Data!$B$1:$K$53,6,FALSE)/VLOOKUP($B22,Data!$B$2:$K$53,5,FALSE)</f>
        <v>21645.466042633205</v>
      </c>
      <c r="H22" s="4">
        <f>VLOOKUP($B22,Data!$B$1:$K$53,5,FALSE)/VLOOKUP($B22,Data!$B$2:$K$53,2,FALSE)</f>
        <v>6.9764523879117982E-2</v>
      </c>
      <c r="I22" s="5"/>
      <c r="J22" s="5">
        <f>VLOOKUP($B22,Data!$B$1:$K$53,3,FALSE)/VLOOKUP($B22,Data!$B$2:$K$53,2,FALSE)</f>
        <v>0.12882390264420507</v>
      </c>
      <c r="K22" s="5"/>
      <c r="L22" s="5">
        <f>VLOOKUP($B22,Data!$B$1:$K$53,4,FALSE)/VLOOKUP($B22,Data!$B$2:$K$53,3,FALSE)</f>
        <v>0.6106142778085224</v>
      </c>
      <c r="M22" s="5"/>
      <c r="N22" s="6">
        <f>VLOOKUP($B22,Data!$B$1:$K$53,5,FALSE)/VLOOKUP($B22,Data!$B$2:$K$53,4,FALSE)</f>
        <v>0.88689300150446804</v>
      </c>
      <c r="O22" s="4">
        <f>VLOOKUP($B22,Data!$B$1:$K$53,6,FALSE)/VLOOKUP($B22,Data!$B$2:$K$53,5,FALSE)</f>
        <v>21645.466042633205</v>
      </c>
      <c r="P22" s="5"/>
      <c r="Q22" s="5">
        <f>VLOOKUP($B22,Data!$B$1:$K$53,10,FALSE)/VLOOKUP($B22,Data!$B$2:$K$53,5,FALSE)</f>
        <v>0.19616178544421509</v>
      </c>
      <c r="R22" s="5"/>
      <c r="S22" s="6">
        <f>VLOOKUP($B22,Data!$B$1:$K$53,6,FALSE)/VLOOKUP($B22,Data!$B$2:$K$53,10,FALSE)</f>
        <v>110344.96853511147</v>
      </c>
      <c r="T22" s="4">
        <f>VLOOKUP($B22,Data!$B$1:$K$53,9,FALSE)/VLOOKUP($B22,Data!$B$2:$K$53,6,FALSE)</f>
        <v>0.37865219038853365</v>
      </c>
      <c r="U22" s="5">
        <f>VLOOKUP($B22,Data!$B$1:$K$53,9,FALSE)/VLOOKUP($B22,Data!$B$2:$K$53,10,FALSE)</f>
        <v>41782.364034173785</v>
      </c>
      <c r="V22" s="5">
        <f t="shared" si="0"/>
        <v>68562.604500937683</v>
      </c>
      <c r="W22" s="6">
        <f>VLOOKUP($B22,Data!$B$1:$K$53,9,FALSE)/VLOOKUP($B22,Data!$B$2:$K$53,5,FALSE)</f>
        <v>8196.1031290236879</v>
      </c>
    </row>
    <row r="23" spans="1:23" x14ac:dyDescent="0.25">
      <c r="A23" s="1" t="s">
        <v>2</v>
      </c>
      <c r="B23" s="1" t="s">
        <v>3</v>
      </c>
      <c r="C23" s="4">
        <f>VLOOKUP($B23,Data!$B$1:$K$53,6,FALSE)/VLOOKUP($B23,Data!$B$2:$K$53,2,FALSE)</f>
        <v>971.32463533538976</v>
      </c>
      <c r="D23" s="5"/>
      <c r="E23" s="5">
        <f>VLOOKUP($B23,Data!$B$1:$K$53,5,FALSE)/VLOOKUP($B23,Data!$B$2:$K$53,2,FALSE)</f>
        <v>4.7408698820992273E-2</v>
      </c>
      <c r="F23" s="5"/>
      <c r="G23" s="6">
        <f>VLOOKUP($B23,Data!$B$1:$K$53,6,FALSE)/VLOOKUP($B23,Data!$B$2:$K$53,5,FALSE)</f>
        <v>20488.320909269361</v>
      </c>
      <c r="H23" s="4">
        <f>VLOOKUP($B23,Data!$B$1:$K$53,5,FALSE)/VLOOKUP($B23,Data!$B$2:$K$53,2,FALSE)</f>
        <v>4.7408698820992273E-2</v>
      </c>
      <c r="I23" s="5"/>
      <c r="J23" s="5">
        <f>VLOOKUP($B23,Data!$B$1:$K$53,3,FALSE)/VLOOKUP($B23,Data!$B$2:$K$53,2,FALSE)</f>
        <v>0.10024325231342666</v>
      </c>
      <c r="K23" s="5"/>
      <c r="L23" s="5">
        <f>VLOOKUP($B23,Data!$B$1:$K$53,4,FALSE)/VLOOKUP($B23,Data!$B$2:$K$53,3,FALSE)</f>
        <v>0.65608324940862839</v>
      </c>
      <c r="M23" s="5"/>
      <c r="N23" s="6">
        <f>VLOOKUP($B23,Data!$B$1:$K$53,5,FALSE)/VLOOKUP($B23,Data!$B$2:$K$53,4,FALSE)</f>
        <v>0.720848397692195</v>
      </c>
      <c r="O23" s="4">
        <f>VLOOKUP($B23,Data!$B$1:$K$53,6,FALSE)/VLOOKUP($B23,Data!$B$2:$K$53,5,FALSE)</f>
        <v>20488.320909269361</v>
      </c>
      <c r="P23" s="5"/>
      <c r="Q23" s="5">
        <f>VLOOKUP($B23,Data!$B$1:$K$53,10,FALSE)/VLOOKUP($B23,Data!$B$2:$K$53,5,FALSE)</f>
        <v>0.1377342578729536</v>
      </c>
      <c r="R23" s="5"/>
      <c r="S23" s="6">
        <f>VLOOKUP($B23,Data!$B$1:$K$53,6,FALSE)/VLOOKUP($B23,Data!$B$2:$K$53,10,FALSE)</f>
        <v>148752.54149311088</v>
      </c>
      <c r="T23" s="4">
        <f>VLOOKUP($B23,Data!$B$1:$K$53,9,FALSE)/VLOOKUP($B23,Data!$B$2:$K$53,6,FALSE)</f>
        <v>0.33193724689971693</v>
      </c>
      <c r="U23" s="5">
        <f>VLOOKUP($B23,Data!$B$1:$K$53,9,FALSE)/VLOOKUP($B23,Data!$B$2:$K$53,10,FALSE)</f>
        <v>49376.509092559136</v>
      </c>
      <c r="V23" s="5">
        <f t="shared" si="0"/>
        <v>99376.032400551747</v>
      </c>
      <c r="W23" s="6">
        <f>VLOOKUP($B23,Data!$B$1:$K$53,9,FALSE)/VLOOKUP($B23,Data!$B$2:$K$53,5,FALSE)</f>
        <v>6800.8368362207784</v>
      </c>
    </row>
    <row r="24" spans="1:23" x14ac:dyDescent="0.25">
      <c r="A24" s="1" t="s">
        <v>96</v>
      </c>
      <c r="B24" s="1" t="s">
        <v>97</v>
      </c>
      <c r="C24" s="4">
        <f>VLOOKUP($B24,Data!$B$1:$K$53,6,FALSE)/VLOOKUP($B24,Data!$B$2:$K$53,2,FALSE)</f>
        <v>1060.5984998951949</v>
      </c>
      <c r="D24" s="5"/>
      <c r="E24" s="5">
        <f>VLOOKUP($B24,Data!$B$1:$K$53,5,FALSE)/VLOOKUP($B24,Data!$B$2:$K$53,2,FALSE)</f>
        <v>5.0051498614570006E-2</v>
      </c>
      <c r="F24" s="5"/>
      <c r="G24" s="6">
        <f>VLOOKUP($B24,Data!$B$1:$K$53,6,FALSE)/VLOOKUP($B24,Data!$B$2:$K$53,5,FALSE)</f>
        <v>21190.144735975089</v>
      </c>
      <c r="H24" s="4">
        <f>VLOOKUP($B24,Data!$B$1:$K$53,5,FALSE)/VLOOKUP($B24,Data!$B$2:$K$53,2,FALSE)</f>
        <v>5.0051498614570006E-2</v>
      </c>
      <c r="I24" s="5"/>
      <c r="J24" s="5">
        <f>VLOOKUP($B24,Data!$B$1:$K$53,3,FALSE)/VLOOKUP($B24,Data!$B$2:$K$53,2,FALSE)</f>
        <v>0.10143309308789895</v>
      </c>
      <c r="K24" s="5"/>
      <c r="L24" s="5">
        <f>VLOOKUP($B24,Data!$B$1:$K$53,4,FALSE)/VLOOKUP($B24,Data!$B$2:$K$53,3,FALSE)</f>
        <v>0.70893490447317242</v>
      </c>
      <c r="M24" s="5"/>
      <c r="N24" s="6">
        <f>VLOOKUP($B24,Data!$B$1:$K$53,5,FALSE)/VLOOKUP($B24,Data!$B$2:$K$53,4,FALSE)</f>
        <v>0.69603496541508691</v>
      </c>
      <c r="O24" s="4">
        <f>VLOOKUP($B24,Data!$B$1:$K$53,6,FALSE)/VLOOKUP($B24,Data!$B$2:$K$53,5,FALSE)</f>
        <v>21190.144735975089</v>
      </c>
      <c r="P24" s="5"/>
      <c r="Q24" s="5">
        <f>VLOOKUP($B24,Data!$B$1:$K$53,10,FALSE)/VLOOKUP($B24,Data!$B$2:$K$53,5,FALSE)</f>
        <v>0.141438866829529</v>
      </c>
      <c r="R24" s="5"/>
      <c r="S24" s="6">
        <f>VLOOKUP($B24,Data!$B$1:$K$53,6,FALSE)/VLOOKUP($B24,Data!$B$2:$K$53,10,FALSE)</f>
        <v>149818.40006901906</v>
      </c>
      <c r="T24" s="4">
        <f>VLOOKUP($B24,Data!$B$1:$K$53,9,FALSE)/VLOOKUP($B24,Data!$B$2:$K$53,6,FALSE)</f>
        <v>0.32233353224967876</v>
      </c>
      <c r="U24" s="5">
        <f>VLOOKUP($B24,Data!$B$1:$K$53,9,FALSE)/VLOOKUP($B24,Data!$B$2:$K$53,10,FALSE)</f>
        <v>48291.494090242428</v>
      </c>
      <c r="V24" s="5">
        <f t="shared" si="0"/>
        <v>101526.90597877663</v>
      </c>
      <c r="W24" s="6">
        <f>VLOOKUP($B24,Data!$B$1:$K$53,9,FALSE)/VLOOKUP($B24,Data!$B$2:$K$53,5,FALSE)</f>
        <v>6830.2942016287861</v>
      </c>
    </row>
    <row r="25" spans="1:23" x14ac:dyDescent="0.25">
      <c r="A25" s="1" t="s">
        <v>102</v>
      </c>
      <c r="B25" s="1" t="s">
        <v>103</v>
      </c>
      <c r="C25" s="4">
        <f>VLOOKUP($B25,Data!$B$1:$K$53,6,FALSE)/VLOOKUP($B25,Data!$B$2:$K$53,2,FALSE)</f>
        <v>1230.3082503894627</v>
      </c>
      <c r="D25" s="5"/>
      <c r="E25" s="5">
        <f>VLOOKUP($B25,Data!$B$1:$K$53,5,FALSE)/VLOOKUP($B25,Data!$B$2:$K$53,2,FALSE)</f>
        <v>5.1255696076934552E-2</v>
      </c>
      <c r="F25" s="5"/>
      <c r="G25" s="6">
        <f>VLOOKUP($B25,Data!$B$1:$K$53,6,FALSE)/VLOOKUP($B25,Data!$B$2:$K$53,5,FALSE)</f>
        <v>24003.346838618207</v>
      </c>
      <c r="H25" s="4">
        <f>VLOOKUP($B25,Data!$B$1:$K$53,5,FALSE)/VLOOKUP($B25,Data!$B$2:$K$53,2,FALSE)</f>
        <v>5.1255696076934552E-2</v>
      </c>
      <c r="I25" s="5"/>
      <c r="J25" s="5">
        <f>VLOOKUP($B25,Data!$B$1:$K$53,3,FALSE)/VLOOKUP($B25,Data!$B$2:$K$53,2,FALSE)</f>
        <v>9.7152896103347097E-2</v>
      </c>
      <c r="K25" s="5"/>
      <c r="L25" s="5">
        <f>VLOOKUP($B25,Data!$B$1:$K$53,4,FALSE)/VLOOKUP($B25,Data!$B$2:$K$53,3,FALSE)</f>
        <v>0.66479788980449761</v>
      </c>
      <c r="M25" s="5"/>
      <c r="N25" s="6">
        <f>VLOOKUP($B25,Data!$B$1:$K$53,5,FALSE)/VLOOKUP($B25,Data!$B$2:$K$53,4,FALSE)</f>
        <v>0.79359103350534987</v>
      </c>
      <c r="O25" s="4">
        <f>VLOOKUP($B25,Data!$B$1:$K$53,6,FALSE)/VLOOKUP($B25,Data!$B$2:$K$53,5,FALSE)</f>
        <v>24003.346838618207</v>
      </c>
      <c r="P25" s="5"/>
      <c r="Q25" s="5">
        <f>VLOOKUP($B25,Data!$B$1:$K$53,10,FALSE)/VLOOKUP($B25,Data!$B$2:$K$53,5,FALSE)</f>
        <v>0.16171238105624777</v>
      </c>
      <c r="R25" s="5"/>
      <c r="S25" s="6">
        <f>VLOOKUP($B25,Data!$B$1:$K$53,6,FALSE)/VLOOKUP($B25,Data!$B$2:$K$53,10,FALSE)</f>
        <v>148432.33821576851</v>
      </c>
      <c r="T25" s="4">
        <f>VLOOKUP($B25,Data!$B$1:$K$53,9,FALSE)/VLOOKUP($B25,Data!$B$2:$K$53,6,FALSE)</f>
        <v>0.324712325006908</v>
      </c>
      <c r="U25" s="5">
        <f>VLOOKUP($B25,Data!$B$1:$K$53,9,FALSE)/VLOOKUP($B25,Data!$B$2:$K$53,10,FALSE)</f>
        <v>48197.809648253911</v>
      </c>
      <c r="V25" s="5">
        <f t="shared" si="0"/>
        <v>100234.5285675146</v>
      </c>
      <c r="W25" s="6">
        <f>VLOOKUP($B25,Data!$B$1:$K$53,9,FALSE)/VLOOKUP($B25,Data!$B$2:$K$53,5,FALSE)</f>
        <v>7794.1825599149333</v>
      </c>
    </row>
    <row r="26" spans="1:23" x14ac:dyDescent="0.25">
      <c r="A26" s="1" t="s">
        <v>36</v>
      </c>
      <c r="B26" s="1" t="s">
        <v>37</v>
      </c>
      <c r="C26" s="4">
        <f>VLOOKUP($B26,Data!$B$1:$K$53,6,FALSE)/VLOOKUP($B26,Data!$B$2:$K$53,2,FALSE)</f>
        <v>1258.7961868691946</v>
      </c>
      <c r="D26" s="5"/>
      <c r="E26" s="5">
        <f>VLOOKUP($B26,Data!$B$1:$K$53,5,FALSE)/VLOOKUP($B26,Data!$B$2:$K$53,2,FALSE)</f>
        <v>6.3761047869306073E-2</v>
      </c>
      <c r="F26" s="5"/>
      <c r="G26" s="6">
        <f>VLOOKUP($B26,Data!$B$1:$K$53,6,FALSE)/VLOOKUP($B26,Data!$B$2:$K$53,5,FALSE)</f>
        <v>19742.401182762969</v>
      </c>
      <c r="H26" s="4">
        <f>VLOOKUP($B26,Data!$B$1:$K$53,5,FALSE)/VLOOKUP($B26,Data!$B$2:$K$53,2,FALSE)</f>
        <v>6.3761047869306073E-2</v>
      </c>
      <c r="I26" s="5"/>
      <c r="J26" s="5">
        <f>VLOOKUP($B26,Data!$B$1:$K$53,3,FALSE)/VLOOKUP($B26,Data!$B$2:$K$53,2,FALSE)</f>
        <v>0.10406987181664366</v>
      </c>
      <c r="K26" s="5"/>
      <c r="L26" s="5">
        <f>VLOOKUP($B26,Data!$B$1:$K$53,4,FALSE)/VLOOKUP($B26,Data!$B$2:$K$53,3,FALSE)</f>
        <v>0.7119483953470559</v>
      </c>
      <c r="M26" s="5"/>
      <c r="N26" s="6">
        <f>VLOOKUP($B26,Data!$B$1:$K$53,5,FALSE)/VLOOKUP($B26,Data!$B$2:$K$53,4,FALSE)</f>
        <v>0.8605614960755148</v>
      </c>
      <c r="O26" s="4">
        <f>VLOOKUP($B26,Data!$B$1:$K$53,6,FALSE)/VLOOKUP($B26,Data!$B$2:$K$53,5,FALSE)</f>
        <v>19742.401182762969</v>
      </c>
      <c r="P26" s="5"/>
      <c r="Q26" s="5">
        <f>VLOOKUP($B26,Data!$B$1:$K$53,10,FALSE)/VLOOKUP($B26,Data!$B$2:$K$53,5,FALSE)</f>
        <v>0.15678131930251771</v>
      </c>
      <c r="R26" s="5"/>
      <c r="S26" s="6">
        <f>VLOOKUP($B26,Data!$B$1:$K$53,6,FALSE)/VLOOKUP($B26,Data!$B$2:$K$53,10,FALSE)</f>
        <v>125923.17293024546</v>
      </c>
      <c r="T26" s="4">
        <f>VLOOKUP($B26,Data!$B$1:$K$53,9,FALSE)/VLOOKUP($B26,Data!$B$2:$K$53,6,FALSE)</f>
        <v>0.36490377817081338</v>
      </c>
      <c r="U26" s="5">
        <f>VLOOKUP($B26,Data!$B$1:$K$53,9,FALSE)/VLOOKUP($B26,Data!$B$2:$K$53,10,FALSE)</f>
        <v>45949.841561503257</v>
      </c>
      <c r="V26" s="5">
        <f t="shared" si="0"/>
        <v>79973.331368742205</v>
      </c>
      <c r="W26" s="6">
        <f>VLOOKUP($B26,Data!$B$1:$K$53,9,FALSE)/VLOOKUP($B26,Data!$B$2:$K$53,5,FALSE)</f>
        <v>7204.0767817541418</v>
      </c>
    </row>
    <row r="27" spans="1:23" x14ac:dyDescent="0.25">
      <c r="A27" s="1" t="s">
        <v>42</v>
      </c>
      <c r="B27" s="1" t="s">
        <v>43</v>
      </c>
      <c r="C27" s="4">
        <f>VLOOKUP($B27,Data!$B$1:$K$53,6,FALSE)/VLOOKUP($B27,Data!$B$2:$K$53,2,FALSE)</f>
        <v>708.66262652418027</v>
      </c>
      <c r="D27" s="5"/>
      <c r="E27" s="5">
        <f>VLOOKUP($B27,Data!$B$1:$K$53,5,FALSE)/VLOOKUP($B27,Data!$B$2:$K$53,2,FALSE)</f>
        <v>3.7839640316416776E-2</v>
      </c>
      <c r="F27" s="5"/>
      <c r="G27" s="6">
        <f>VLOOKUP($B27,Data!$B$1:$K$53,6,FALSE)/VLOOKUP($B27,Data!$B$2:$K$53,5,FALSE)</f>
        <v>18728.048697036007</v>
      </c>
      <c r="H27" s="4">
        <f>VLOOKUP($B27,Data!$B$1:$K$53,5,FALSE)/VLOOKUP($B27,Data!$B$2:$K$53,2,FALSE)</f>
        <v>3.7839640316416776E-2</v>
      </c>
      <c r="I27" s="5"/>
      <c r="J27" s="5">
        <f>VLOOKUP($B27,Data!$B$1:$K$53,3,FALSE)/VLOOKUP($B27,Data!$B$2:$K$53,2,FALSE)</f>
        <v>8.7619806082193386E-2</v>
      </c>
      <c r="K27" s="5"/>
      <c r="L27" s="5">
        <f>VLOOKUP($B27,Data!$B$1:$K$53,4,FALSE)/VLOOKUP($B27,Data!$B$2:$K$53,3,FALSE)</f>
        <v>0.62549934280044328</v>
      </c>
      <c r="M27" s="5"/>
      <c r="N27" s="6">
        <f>VLOOKUP($B27,Data!$B$1:$K$53,5,FALSE)/VLOOKUP($B27,Data!$B$2:$K$53,4,FALSE)</f>
        <v>0.69042713912924047</v>
      </c>
      <c r="O27" s="4">
        <f>VLOOKUP($B27,Data!$B$1:$K$53,6,FALSE)/VLOOKUP($B27,Data!$B$2:$K$53,5,FALSE)</f>
        <v>18728.048697036007</v>
      </c>
      <c r="P27" s="5"/>
      <c r="Q27" s="5">
        <f>VLOOKUP($B27,Data!$B$1:$K$53,10,FALSE)/VLOOKUP($B27,Data!$B$2:$K$53,5,FALSE)</f>
        <v>0.14754326636164711</v>
      </c>
      <c r="R27" s="5"/>
      <c r="S27" s="6">
        <f>VLOOKUP($B27,Data!$B$1:$K$53,6,FALSE)/VLOOKUP($B27,Data!$B$2:$K$53,10,FALSE)</f>
        <v>126932.58837805042</v>
      </c>
      <c r="T27" s="4">
        <f>VLOOKUP($B27,Data!$B$1:$K$53,9,FALSE)/VLOOKUP($B27,Data!$B$2:$K$53,6,FALSE)</f>
        <v>0.3206537910145526</v>
      </c>
      <c r="U27" s="5">
        <f>VLOOKUP($B27,Data!$B$1:$K$53,9,FALSE)/VLOOKUP($B27,Data!$B$2:$K$53,10,FALSE)</f>
        <v>40701.415666711611</v>
      </c>
      <c r="V27" s="5">
        <f t="shared" si="0"/>
        <v>86231.172711338819</v>
      </c>
      <c r="W27" s="6">
        <f>VLOOKUP($B27,Data!$B$1:$K$53,9,FALSE)/VLOOKUP($B27,Data!$B$2:$K$53,5,FALSE)</f>
        <v>6005.2198130097477</v>
      </c>
    </row>
    <row r="28" spans="1:23" x14ac:dyDescent="0.25">
      <c r="A28" s="1" t="s">
        <v>12</v>
      </c>
      <c r="B28" s="1" t="s">
        <v>13</v>
      </c>
      <c r="C28" s="4">
        <f>VLOOKUP($B28,Data!$B$1:$K$53,6,FALSE)/VLOOKUP($B28,Data!$B$2:$K$53,2,FALSE)</f>
        <v>1039.5174763455821</v>
      </c>
      <c r="D28" s="5"/>
      <c r="E28" s="5">
        <f>VLOOKUP($B28,Data!$B$1:$K$53,5,FALSE)/VLOOKUP($B28,Data!$B$2:$K$53,2,FALSE)</f>
        <v>5.6030495676854544E-2</v>
      </c>
      <c r="F28" s="5"/>
      <c r="G28" s="6">
        <f>VLOOKUP($B28,Data!$B$1:$K$53,6,FALSE)/VLOOKUP($B28,Data!$B$2:$K$53,5,FALSE)</f>
        <v>18552.708909462548</v>
      </c>
      <c r="H28" s="4">
        <f>VLOOKUP($B28,Data!$B$1:$K$53,5,FALSE)/VLOOKUP($B28,Data!$B$2:$K$53,2,FALSE)</f>
        <v>5.6030495676854544E-2</v>
      </c>
      <c r="I28" s="5"/>
      <c r="J28" s="5">
        <f>VLOOKUP($B28,Data!$B$1:$K$53,3,FALSE)/VLOOKUP($B28,Data!$B$2:$K$53,2,FALSE)</f>
        <v>0.10582926082025843</v>
      </c>
      <c r="K28" s="5"/>
      <c r="L28" s="5">
        <f>VLOOKUP($B28,Data!$B$1:$K$53,4,FALSE)/VLOOKUP($B28,Data!$B$2:$K$53,3,FALSE)</f>
        <v>0.65186140789790081</v>
      </c>
      <c r="M28" s="5"/>
      <c r="N28" s="6">
        <f>VLOOKUP($B28,Data!$B$1:$K$53,5,FALSE)/VLOOKUP($B28,Data!$B$2:$K$53,4,FALSE)</f>
        <v>0.81220083464939385</v>
      </c>
      <c r="O28" s="4">
        <f>VLOOKUP($B28,Data!$B$1:$K$53,6,FALSE)/VLOOKUP($B28,Data!$B$2:$K$53,5,FALSE)</f>
        <v>18552.708909462548</v>
      </c>
      <c r="P28" s="5"/>
      <c r="Q28" s="5">
        <f>VLOOKUP($B28,Data!$B$1:$K$53,10,FALSE)/VLOOKUP($B28,Data!$B$2:$K$53,5,FALSE)</f>
        <v>0.10546217461223999</v>
      </c>
      <c r="R28" s="5"/>
      <c r="S28" s="6">
        <f>VLOOKUP($B28,Data!$B$1:$K$53,6,FALSE)/VLOOKUP($B28,Data!$B$2:$K$53,10,FALSE)</f>
        <v>175918.13346990582</v>
      </c>
      <c r="T28" s="4">
        <f>VLOOKUP($B28,Data!$B$1:$K$53,9,FALSE)/VLOOKUP($B28,Data!$B$2:$K$53,6,FALSE)</f>
        <v>0.35229380293120582</v>
      </c>
      <c r="U28" s="5">
        <f>VLOOKUP($B28,Data!$B$1:$K$53,9,FALSE)/VLOOKUP($B28,Data!$B$2:$K$53,10,FALSE)</f>
        <v>61974.868244672558</v>
      </c>
      <c r="V28" s="5">
        <f t="shared" si="0"/>
        <v>113943.26522523326</v>
      </c>
      <c r="W28" s="6">
        <f>VLOOKUP($B28,Data!$B$1:$K$53,9,FALSE)/VLOOKUP($B28,Data!$B$2:$K$53,5,FALSE)</f>
        <v>6536.0043763902249</v>
      </c>
    </row>
    <row r="29" spans="1:23" x14ac:dyDescent="0.25">
      <c r="A29" s="1" t="s">
        <v>48</v>
      </c>
      <c r="B29" s="1" t="s">
        <v>49</v>
      </c>
      <c r="C29" s="4">
        <f>VLOOKUP($B29,Data!$B$1:$K$53,6,FALSE)/VLOOKUP($B29,Data!$B$2:$K$53,2,FALSE)</f>
        <v>1325.7774265852663</v>
      </c>
      <c r="D29" s="5"/>
      <c r="E29" s="5">
        <f>VLOOKUP($B29,Data!$B$1:$K$53,5,FALSE)/VLOOKUP($B29,Data!$B$2:$K$53,2,FALSE)</f>
        <v>5.466642664689033E-2</v>
      </c>
      <c r="F29" s="5"/>
      <c r="G29" s="6">
        <f>VLOOKUP($B29,Data!$B$1:$K$53,6,FALSE)/VLOOKUP($B29,Data!$B$2:$K$53,5,FALSE)</f>
        <v>24252.132577622622</v>
      </c>
      <c r="H29" s="4">
        <f>VLOOKUP($B29,Data!$B$1:$K$53,5,FALSE)/VLOOKUP($B29,Data!$B$2:$K$53,2,FALSE)</f>
        <v>5.466642664689033E-2</v>
      </c>
      <c r="I29" s="5"/>
      <c r="J29" s="5">
        <f>VLOOKUP($B29,Data!$B$1:$K$53,3,FALSE)/VLOOKUP($B29,Data!$B$2:$K$53,2,FALSE)</f>
        <v>0.10110600343900174</v>
      </c>
      <c r="K29" s="5"/>
      <c r="L29" s="5">
        <f>VLOOKUP($B29,Data!$B$1:$K$53,4,FALSE)/VLOOKUP($B29,Data!$B$2:$K$53,3,FALSE)</f>
        <v>0.66436845339487705</v>
      </c>
      <c r="M29" s="5"/>
      <c r="N29" s="6">
        <f>VLOOKUP($B29,Data!$B$1:$K$53,5,FALSE)/VLOOKUP($B29,Data!$B$2:$K$53,4,FALSE)</f>
        <v>0.81383195872406133</v>
      </c>
      <c r="O29" s="4">
        <f>VLOOKUP($B29,Data!$B$1:$K$53,6,FALSE)/VLOOKUP($B29,Data!$B$2:$K$53,5,FALSE)</f>
        <v>24252.132577622622</v>
      </c>
      <c r="P29" s="5"/>
      <c r="Q29" s="5">
        <f>VLOOKUP($B29,Data!$B$1:$K$53,10,FALSE)/VLOOKUP($B29,Data!$B$2:$K$53,5,FALSE)</f>
        <v>0.17042362496806987</v>
      </c>
      <c r="R29" s="5"/>
      <c r="S29" s="6">
        <f>VLOOKUP($B29,Data!$B$1:$K$53,6,FALSE)/VLOOKUP($B29,Data!$B$2:$K$53,10,FALSE)</f>
        <v>142304.99194091451</v>
      </c>
      <c r="T29" s="4">
        <f>VLOOKUP($B29,Data!$B$1:$K$53,9,FALSE)/VLOOKUP($B29,Data!$B$2:$K$53,6,FALSE)</f>
        <v>0.34793589678957709</v>
      </c>
      <c r="U29" s="5">
        <f>VLOOKUP($B29,Data!$B$1:$K$53,9,FALSE)/VLOOKUP($B29,Data!$B$2:$K$53,10,FALSE)</f>
        <v>49513.014988595634</v>
      </c>
      <c r="V29" s="5">
        <f t="shared" si="0"/>
        <v>92791.976952318873</v>
      </c>
      <c r="W29" s="6">
        <f>VLOOKUP($B29,Data!$B$1:$K$53,9,FALSE)/VLOOKUP($B29,Data!$B$2:$K$53,5,FALSE)</f>
        <v>8438.1874974548446</v>
      </c>
    </row>
    <row r="30" spans="1:23" x14ac:dyDescent="0.25">
      <c r="A30" s="1" t="s">
        <v>24</v>
      </c>
      <c r="B30" s="1" t="s">
        <v>25</v>
      </c>
      <c r="C30" s="4">
        <f>VLOOKUP($B30,Data!$B$1:$K$53,6,FALSE)/VLOOKUP($B30,Data!$B$2:$K$53,2,FALSE)</f>
        <v>747.50037022297897</v>
      </c>
      <c r="D30" s="5"/>
      <c r="E30" s="5">
        <f>VLOOKUP($B30,Data!$B$1:$K$53,5,FALSE)/VLOOKUP($B30,Data!$B$2:$K$53,2,FALSE)</f>
        <v>4.2578062992567507E-2</v>
      </c>
      <c r="F30" s="5"/>
      <c r="G30" s="6">
        <f>VLOOKUP($B30,Data!$B$1:$K$53,6,FALSE)/VLOOKUP($B30,Data!$B$2:$K$53,5,FALSE)</f>
        <v>17555.997565071568</v>
      </c>
      <c r="H30" s="4">
        <f>VLOOKUP($B30,Data!$B$1:$K$53,5,FALSE)/VLOOKUP($B30,Data!$B$2:$K$53,2,FALSE)</f>
        <v>4.2578062992567507E-2</v>
      </c>
      <c r="I30" s="5"/>
      <c r="J30" s="5">
        <f>VLOOKUP($B30,Data!$B$1:$K$53,3,FALSE)/VLOOKUP($B30,Data!$B$2:$K$53,2,FALSE)</f>
        <v>0.10192417115334694</v>
      </c>
      <c r="K30" s="5"/>
      <c r="L30" s="5">
        <f>VLOOKUP($B30,Data!$B$1:$K$53,4,FALSE)/VLOOKUP($B30,Data!$B$2:$K$53,3,FALSE)</f>
        <v>0.53961434491274873</v>
      </c>
      <c r="M30" s="5"/>
      <c r="N30" s="6">
        <f>VLOOKUP($B30,Data!$B$1:$K$53,5,FALSE)/VLOOKUP($B30,Data!$B$2:$K$53,4,FALSE)</f>
        <v>0.77415019125051798</v>
      </c>
      <c r="O30" s="4">
        <f>VLOOKUP($B30,Data!$B$1:$K$53,6,FALSE)/VLOOKUP($B30,Data!$B$2:$K$53,5,FALSE)</f>
        <v>17555.997565071568</v>
      </c>
      <c r="P30" s="5"/>
      <c r="Q30" s="5">
        <f>VLOOKUP($B30,Data!$B$1:$K$53,10,FALSE)/VLOOKUP($B30,Data!$B$2:$K$53,5,FALSE)</f>
        <v>0.1431586327450502</v>
      </c>
      <c r="R30" s="5"/>
      <c r="S30" s="6">
        <f>VLOOKUP($B30,Data!$B$1:$K$53,6,FALSE)/VLOOKUP($B30,Data!$B$2:$K$53,10,FALSE)</f>
        <v>122633.1743216413</v>
      </c>
      <c r="T30" s="4">
        <f>VLOOKUP($B30,Data!$B$1:$K$53,9,FALSE)/VLOOKUP($B30,Data!$B$2:$K$53,6,FALSE)</f>
        <v>0.37794689748067262</v>
      </c>
      <c r="U30" s="5">
        <f>VLOOKUP($B30,Data!$B$1:$K$53,9,FALSE)/VLOOKUP($B30,Data!$B$2:$K$53,10,FALSE)</f>
        <v>46348.827763070811</v>
      </c>
      <c r="V30" s="5">
        <f t="shared" si="0"/>
        <v>76284.346558570483</v>
      </c>
      <c r="W30" s="6">
        <f>VLOOKUP($B30,Data!$B$1:$K$53,9,FALSE)/VLOOKUP($B30,Data!$B$2:$K$53,5,FALSE)</f>
        <v>6635.2348118970413</v>
      </c>
    </row>
    <row r="31" spans="1:23" x14ac:dyDescent="0.25">
      <c r="A31" s="1" t="s">
        <v>100</v>
      </c>
      <c r="B31" s="1" t="s">
        <v>101</v>
      </c>
      <c r="C31" s="4">
        <f>VLOOKUP($B31,Data!$B$1:$K$53,6,FALSE)/VLOOKUP($B31,Data!$B$2:$K$53,2,FALSE)</f>
        <v>1062.5256091518195</v>
      </c>
      <c r="D31" s="5"/>
      <c r="E31" s="5">
        <f>VLOOKUP($B31,Data!$B$1:$K$53,5,FALSE)/VLOOKUP($B31,Data!$B$2:$K$53,2,FALSE)</f>
        <v>5.0098563026477368E-2</v>
      </c>
      <c r="F31" s="5"/>
      <c r="G31" s="6">
        <f>VLOOKUP($B31,Data!$B$1:$K$53,6,FALSE)/VLOOKUP($B31,Data!$B$2:$K$53,5,FALSE)</f>
        <v>21208.704301364265</v>
      </c>
      <c r="H31" s="4">
        <f>VLOOKUP($B31,Data!$B$1:$K$53,5,FALSE)/VLOOKUP($B31,Data!$B$2:$K$53,2,FALSE)</f>
        <v>5.0098563026477368E-2</v>
      </c>
      <c r="I31" s="5"/>
      <c r="J31" s="5">
        <f>VLOOKUP($B31,Data!$B$1:$K$53,3,FALSE)/VLOOKUP($B31,Data!$B$2:$K$53,2,FALSE)</f>
        <v>9.8147769136307822E-2</v>
      </c>
      <c r="K31" s="5"/>
      <c r="L31" s="5">
        <f>VLOOKUP($B31,Data!$B$1:$K$53,4,FALSE)/VLOOKUP($B31,Data!$B$2:$K$53,3,FALSE)</f>
        <v>0.88997360464031516</v>
      </c>
      <c r="M31" s="5"/>
      <c r="N31" s="6">
        <f>VLOOKUP($B31,Data!$B$1:$K$53,5,FALSE)/VLOOKUP($B31,Data!$B$2:$K$53,4,FALSE)</f>
        <v>0.57354528021507101</v>
      </c>
      <c r="O31" s="4">
        <f>VLOOKUP($B31,Data!$B$1:$K$53,6,FALSE)/VLOOKUP($B31,Data!$B$2:$K$53,5,FALSE)</f>
        <v>21208.704301364265</v>
      </c>
      <c r="P31" s="5"/>
      <c r="Q31" s="5">
        <f>VLOOKUP($B31,Data!$B$1:$K$53,10,FALSE)/VLOOKUP($B31,Data!$B$2:$K$53,5,FALSE)</f>
        <v>0.1486394960061064</v>
      </c>
      <c r="R31" s="5"/>
      <c r="S31" s="6">
        <f>VLOOKUP($B31,Data!$B$1:$K$53,6,FALSE)/VLOOKUP($B31,Data!$B$2:$K$53,10,FALSE)</f>
        <v>142685.52350643714</v>
      </c>
      <c r="T31" s="4">
        <f>VLOOKUP($B31,Data!$B$1:$K$53,9,FALSE)/VLOOKUP($B31,Data!$B$2:$K$53,6,FALSE)</f>
        <v>0.31114392710001243</v>
      </c>
      <c r="U31" s="5">
        <f>VLOOKUP($B31,Data!$B$1:$K$53,9,FALSE)/VLOOKUP($B31,Data!$B$2:$K$53,10,FALSE)</f>
        <v>44395.734124113987</v>
      </c>
      <c r="V31" s="5">
        <f t="shared" si="0"/>
        <v>98289.789382323157</v>
      </c>
      <c r="W31" s="6">
        <f>VLOOKUP($B31,Data!$B$1:$K$53,9,FALSE)/VLOOKUP($B31,Data!$B$2:$K$53,5,FALSE)</f>
        <v>6598.9595450294037</v>
      </c>
    </row>
    <row r="32" spans="1:23" x14ac:dyDescent="0.25">
      <c r="A32" s="1" t="s">
        <v>90</v>
      </c>
      <c r="B32" s="1" t="s">
        <v>91</v>
      </c>
      <c r="C32" s="4">
        <f>VLOOKUP($B32,Data!$B$1:$K$53,6,FALSE)/VLOOKUP($B32,Data!$B$2:$K$53,2,FALSE)</f>
        <v>1087.2676717932943</v>
      </c>
      <c r="D32" s="5"/>
      <c r="E32" s="5">
        <f>VLOOKUP($B32,Data!$B$1:$K$53,5,FALSE)/VLOOKUP($B32,Data!$B$2:$K$53,2,FALSE)</f>
        <v>5.1719832348942833E-2</v>
      </c>
      <c r="F32" s="5"/>
      <c r="G32" s="6">
        <f>VLOOKUP($B32,Data!$B$1:$K$53,6,FALSE)/VLOOKUP($B32,Data!$B$2:$K$53,5,FALSE)</f>
        <v>21022.258240470077</v>
      </c>
      <c r="H32" s="4">
        <f>VLOOKUP($B32,Data!$B$1:$K$53,5,FALSE)/VLOOKUP($B32,Data!$B$2:$K$53,2,FALSE)</f>
        <v>5.1719832348942833E-2</v>
      </c>
      <c r="I32" s="5"/>
      <c r="J32" s="5">
        <f>VLOOKUP($B32,Data!$B$1:$K$53,3,FALSE)/VLOOKUP($B32,Data!$B$2:$K$53,2,FALSE)</f>
        <v>0.10262130903445928</v>
      </c>
      <c r="K32" s="5"/>
      <c r="L32" s="5">
        <f>VLOOKUP($B32,Data!$B$1:$K$53,4,FALSE)/VLOOKUP($B32,Data!$B$2:$K$53,3,FALSE)</f>
        <v>0.57594302707193745</v>
      </c>
      <c r="M32" s="5"/>
      <c r="N32" s="6">
        <f>VLOOKUP($B32,Data!$B$1:$K$53,5,FALSE)/VLOOKUP($B32,Data!$B$2:$K$53,4,FALSE)</f>
        <v>0.87506443558324432</v>
      </c>
      <c r="O32" s="4">
        <f>VLOOKUP($B32,Data!$B$1:$K$53,6,FALSE)/VLOOKUP($B32,Data!$B$2:$K$53,5,FALSE)</f>
        <v>21022.258240470077</v>
      </c>
      <c r="P32" s="5"/>
      <c r="Q32" s="5">
        <f>VLOOKUP($B32,Data!$B$1:$K$53,10,FALSE)/VLOOKUP($B32,Data!$B$2:$K$53,5,FALSE)</f>
        <v>0.13019304675559776</v>
      </c>
      <c r="R32" s="5"/>
      <c r="S32" s="6">
        <f>VLOOKUP($B32,Data!$B$1:$K$53,6,FALSE)/VLOOKUP($B32,Data!$B$2:$K$53,10,FALSE)</f>
        <v>161469.90000113973</v>
      </c>
      <c r="T32" s="4">
        <f>VLOOKUP($B32,Data!$B$1:$K$53,9,FALSE)/VLOOKUP($B32,Data!$B$2:$K$53,6,FALSE)</f>
        <v>0.30492670449657455</v>
      </c>
      <c r="U32" s="5">
        <f>VLOOKUP($B32,Data!$B$1:$K$53,9,FALSE)/VLOOKUP($B32,Data!$B$2:$K$53,10,FALSE)</f>
        <v>49236.484482738968</v>
      </c>
      <c r="V32" s="5">
        <f t="shared" si="0"/>
        <v>112233.41551840075</v>
      </c>
      <c r="W32" s="6">
        <f>VLOOKUP($B32,Data!$B$1:$K$53,9,FALSE)/VLOOKUP($B32,Data!$B$2:$K$53,5,FALSE)</f>
        <v>6410.2479263424984</v>
      </c>
    </row>
    <row r="33" spans="1:23" x14ac:dyDescent="0.25">
      <c r="A33" s="1" t="s">
        <v>98</v>
      </c>
      <c r="B33" s="1" t="s">
        <v>99</v>
      </c>
      <c r="C33" s="4">
        <f>VLOOKUP($B33,Data!$B$1:$K$53,6,FALSE)/VLOOKUP($B33,Data!$B$2:$K$53,2,FALSE)</f>
        <v>977.18768590513162</v>
      </c>
      <c r="D33" s="5"/>
      <c r="E33" s="5">
        <f>VLOOKUP($B33,Data!$B$1:$K$53,5,FALSE)/VLOOKUP($B33,Data!$B$2:$K$53,2,FALSE)</f>
        <v>4.5175146381936267E-2</v>
      </c>
      <c r="F33" s="5"/>
      <c r="G33" s="6">
        <f>VLOOKUP($B33,Data!$B$1:$K$53,6,FALSE)/VLOOKUP($B33,Data!$B$2:$K$53,5,FALSE)</f>
        <v>21631.090636506931</v>
      </c>
      <c r="H33" s="4">
        <f>VLOOKUP($B33,Data!$B$1:$K$53,5,FALSE)/VLOOKUP($B33,Data!$B$2:$K$53,2,FALSE)</f>
        <v>4.5175146381936267E-2</v>
      </c>
      <c r="I33" s="5"/>
      <c r="J33" s="5">
        <f>VLOOKUP($B33,Data!$B$1:$K$53,3,FALSE)/VLOOKUP($B33,Data!$B$2:$K$53,2,FALSE)</f>
        <v>9.6325361643944479E-2</v>
      </c>
      <c r="K33" s="5"/>
      <c r="L33" s="5">
        <f>VLOOKUP($B33,Data!$B$1:$K$53,4,FALSE)/VLOOKUP($B33,Data!$B$2:$K$53,3,FALSE)</f>
        <v>0.5503121076071148</v>
      </c>
      <c r="M33" s="5"/>
      <c r="N33" s="6">
        <f>VLOOKUP($B33,Data!$B$1:$K$53,5,FALSE)/VLOOKUP($B33,Data!$B$2:$K$53,4,FALSE)</f>
        <v>0.85221633097501048</v>
      </c>
      <c r="O33" s="4">
        <f>VLOOKUP($B33,Data!$B$1:$K$53,6,FALSE)/VLOOKUP($B33,Data!$B$2:$K$53,5,FALSE)</f>
        <v>21631.090636506931</v>
      </c>
      <c r="P33" s="5"/>
      <c r="Q33" s="5">
        <f>VLOOKUP($B33,Data!$B$1:$K$53,10,FALSE)/VLOOKUP($B33,Data!$B$2:$K$53,5,FALSE)</f>
        <v>0.14923097172685451</v>
      </c>
      <c r="R33" s="5"/>
      <c r="S33" s="6">
        <f>VLOOKUP($B33,Data!$B$1:$K$53,6,FALSE)/VLOOKUP($B33,Data!$B$2:$K$53,10,FALSE)</f>
        <v>144950.41067010863</v>
      </c>
      <c r="T33" s="4">
        <f>VLOOKUP($B33,Data!$B$1:$K$53,9,FALSE)/VLOOKUP($B33,Data!$B$2:$K$53,6,FALSE)</f>
        <v>0.31421635291593325</v>
      </c>
      <c r="U33" s="5">
        <f>VLOOKUP($B33,Data!$B$1:$K$53,9,FALSE)/VLOOKUP($B33,Data!$B$2:$K$53,10,FALSE)</f>
        <v>45545.789394428313</v>
      </c>
      <c r="V33" s="5">
        <f t="shared" si="0"/>
        <v>99404.621275680314</v>
      </c>
      <c r="W33" s="6">
        <f>VLOOKUP($B33,Data!$B$1:$K$53,9,FALSE)/VLOOKUP($B33,Data!$B$2:$K$53,5,FALSE)</f>
        <v>6796.8424093972017</v>
      </c>
    </row>
    <row r="34" spans="1:23" x14ac:dyDescent="0.25">
      <c r="A34" s="1" t="s">
        <v>66</v>
      </c>
      <c r="B34" s="1" t="s">
        <v>67</v>
      </c>
      <c r="C34" s="4">
        <f>VLOOKUP($B34,Data!$B$1:$K$53,6,FALSE)/VLOOKUP($B34,Data!$B$2:$K$53,2,FALSE)</f>
        <v>1285.4795357900496</v>
      </c>
      <c r="D34" s="5"/>
      <c r="E34" s="5">
        <f>VLOOKUP($B34,Data!$B$1:$K$53,5,FALSE)/VLOOKUP($B34,Data!$B$2:$K$53,2,FALSE)</f>
        <v>7.0453171045432292E-2</v>
      </c>
      <c r="F34" s="5"/>
      <c r="G34" s="6">
        <f>VLOOKUP($B34,Data!$B$1:$K$53,6,FALSE)/VLOOKUP($B34,Data!$B$2:$K$53,5,FALSE)</f>
        <v>18245.871927625485</v>
      </c>
      <c r="H34" s="4">
        <f>VLOOKUP($B34,Data!$B$1:$K$53,5,FALSE)/VLOOKUP($B34,Data!$B$2:$K$53,2,FALSE)</f>
        <v>7.0453171045432292E-2</v>
      </c>
      <c r="I34" s="5"/>
      <c r="J34" s="5">
        <f>VLOOKUP($B34,Data!$B$1:$K$53,3,FALSE)/VLOOKUP($B34,Data!$B$2:$K$53,2,FALSE)</f>
        <v>9.9562283421484585E-2</v>
      </c>
      <c r="K34" s="5"/>
      <c r="L34" s="5">
        <f>VLOOKUP($B34,Data!$B$1:$K$53,4,FALSE)/VLOOKUP($B34,Data!$B$2:$K$53,3,FALSE)</f>
        <v>0.75406137619189939</v>
      </c>
      <c r="M34" s="5"/>
      <c r="N34" s="6">
        <f>VLOOKUP($B34,Data!$B$1:$K$53,5,FALSE)/VLOOKUP($B34,Data!$B$2:$K$53,4,FALSE)</f>
        <v>0.93842377128829335</v>
      </c>
      <c r="O34" s="4">
        <f>VLOOKUP($B34,Data!$B$1:$K$53,6,FALSE)/VLOOKUP($B34,Data!$B$2:$K$53,5,FALSE)</f>
        <v>18245.871927625485</v>
      </c>
      <c r="P34" s="5"/>
      <c r="Q34" s="5">
        <f>VLOOKUP($B34,Data!$B$1:$K$53,10,FALSE)/VLOOKUP($B34,Data!$B$2:$K$53,5,FALSE)</f>
        <v>0.14230339528039676</v>
      </c>
      <c r="R34" s="5"/>
      <c r="S34" s="6">
        <f>VLOOKUP($B34,Data!$B$1:$K$53,6,FALSE)/VLOOKUP($B34,Data!$B$2:$K$53,10,FALSE)</f>
        <v>128218.10675475131</v>
      </c>
      <c r="T34" s="4">
        <f>VLOOKUP($B34,Data!$B$1:$K$53,9,FALSE)/VLOOKUP($B34,Data!$B$2:$K$53,6,FALSE)</f>
        <v>0.3819756610331364</v>
      </c>
      <c r="U34" s="5">
        <f>VLOOKUP($B34,Data!$B$1:$K$53,9,FALSE)/VLOOKUP($B34,Data!$B$2:$K$53,10,FALSE)</f>
        <v>48976.196084063384</v>
      </c>
      <c r="V34" s="5">
        <f t="shared" si="0"/>
        <v>79241.910670687925</v>
      </c>
      <c r="W34" s="6">
        <f>VLOOKUP($B34,Data!$B$1:$K$53,9,FALSE)/VLOOKUP($B34,Data!$B$2:$K$53,5,FALSE)</f>
        <v>6969.4789906806909</v>
      </c>
    </row>
    <row r="35" spans="1:23" x14ac:dyDescent="0.25">
      <c r="A35" s="1" t="s">
        <v>10</v>
      </c>
      <c r="B35" s="1" t="s">
        <v>11</v>
      </c>
      <c r="C35" s="4">
        <f>VLOOKUP($B35,Data!$B$1:$K$53,6,FALSE)/VLOOKUP($B35,Data!$B$2:$K$53,2,FALSE)</f>
        <v>991.59371732860359</v>
      </c>
      <c r="D35" s="5"/>
      <c r="E35" s="5">
        <f>VLOOKUP($B35,Data!$B$1:$K$53,5,FALSE)/VLOOKUP($B35,Data!$B$2:$K$53,2,FALSE)</f>
        <v>5.3299378811239161E-2</v>
      </c>
      <c r="F35" s="5"/>
      <c r="G35" s="6">
        <f>VLOOKUP($B35,Data!$B$1:$K$53,6,FALSE)/VLOOKUP($B35,Data!$B$2:$K$53,5,FALSE)</f>
        <v>18604.226530300719</v>
      </c>
      <c r="H35" s="4">
        <f>VLOOKUP($B35,Data!$B$1:$K$53,5,FALSE)/VLOOKUP($B35,Data!$B$2:$K$53,2,FALSE)</f>
        <v>5.3299378811239161E-2</v>
      </c>
      <c r="I35" s="5"/>
      <c r="J35" s="5">
        <f>VLOOKUP($B35,Data!$B$1:$K$53,3,FALSE)/VLOOKUP($B35,Data!$B$2:$K$53,2,FALSE)</f>
        <v>9.7972152952646732E-2</v>
      </c>
      <c r="K35" s="5"/>
      <c r="L35" s="5">
        <f>VLOOKUP($B35,Data!$B$1:$K$53,4,FALSE)/VLOOKUP($B35,Data!$B$2:$K$53,3,FALSE)</f>
        <v>0.61057920214808947</v>
      </c>
      <c r="M35" s="5"/>
      <c r="N35" s="6">
        <f>VLOOKUP($B35,Data!$B$1:$K$53,5,FALSE)/VLOOKUP($B35,Data!$B$2:$K$53,4,FALSE)</f>
        <v>0.89099955796846841</v>
      </c>
      <c r="O35" s="4">
        <f>VLOOKUP($B35,Data!$B$1:$K$53,6,FALSE)/VLOOKUP($B35,Data!$B$2:$K$53,5,FALSE)</f>
        <v>18604.226530300719</v>
      </c>
      <c r="P35" s="5"/>
      <c r="Q35" s="5">
        <f>VLOOKUP($B35,Data!$B$1:$K$53,10,FALSE)/VLOOKUP($B35,Data!$B$2:$K$53,5,FALSE)</f>
        <v>0.16694652215946676</v>
      </c>
      <c r="R35" s="5"/>
      <c r="S35" s="6">
        <f>VLOOKUP($B35,Data!$B$1:$K$53,6,FALSE)/VLOOKUP($B35,Data!$B$2:$K$53,10,FALSE)</f>
        <v>111438.23956110941</v>
      </c>
      <c r="T35" s="4">
        <f>VLOOKUP($B35,Data!$B$1:$K$53,9,FALSE)/VLOOKUP($B35,Data!$B$2:$K$53,6,FALSE)</f>
        <v>0.38291310201374035</v>
      </c>
      <c r="U35" s="5">
        <f>VLOOKUP($B35,Data!$B$1:$K$53,9,FALSE)/VLOOKUP($B35,Data!$B$2:$K$53,10,FALSE)</f>
        <v>42671.161993294729</v>
      </c>
      <c r="V35" s="5">
        <f t="shared" ref="V35:V54" si="1">S35-U35</f>
        <v>68767.077567814675</v>
      </c>
      <c r="W35" s="6">
        <f>VLOOKUP($B35,Data!$B$1:$K$53,9,FALSE)/VLOOKUP($B35,Data!$B$2:$K$53,5,FALSE)</f>
        <v>7123.8020912837737</v>
      </c>
    </row>
    <row r="36" spans="1:23" x14ac:dyDescent="0.25">
      <c r="A36" s="1" t="s">
        <v>56</v>
      </c>
      <c r="B36" s="1" t="s">
        <v>57</v>
      </c>
      <c r="C36" s="4">
        <f>VLOOKUP($B36,Data!$B$1:$K$53,6,FALSE)/VLOOKUP($B36,Data!$B$2:$K$53,2,FALSE)</f>
        <v>994.99646541898812</v>
      </c>
      <c r="D36" s="5"/>
      <c r="E36" s="5">
        <f>VLOOKUP($B36,Data!$B$1:$K$53,5,FALSE)/VLOOKUP($B36,Data!$B$2:$K$53,2,FALSE)</f>
        <v>4.8068909411692166E-2</v>
      </c>
      <c r="F36" s="5"/>
      <c r="G36" s="6">
        <f>VLOOKUP($B36,Data!$B$1:$K$53,6,FALSE)/VLOOKUP($B36,Data!$B$2:$K$53,5,FALSE)</f>
        <v>20699.376740529246</v>
      </c>
      <c r="H36" s="4">
        <f>VLOOKUP($B36,Data!$B$1:$K$53,5,FALSE)/VLOOKUP($B36,Data!$B$2:$K$53,2,FALSE)</f>
        <v>4.8068909411692166E-2</v>
      </c>
      <c r="I36" s="5"/>
      <c r="J36" s="5">
        <f>VLOOKUP($B36,Data!$B$1:$K$53,3,FALSE)/VLOOKUP($B36,Data!$B$2:$K$53,2,FALSE)</f>
        <v>9.8727590617149377E-2</v>
      </c>
      <c r="K36" s="5"/>
      <c r="L36" s="5">
        <f>VLOOKUP($B36,Data!$B$1:$K$53,4,FALSE)/VLOOKUP($B36,Data!$B$2:$K$53,3,FALSE)</f>
        <v>0.53645612974715418</v>
      </c>
      <c r="M36" s="5"/>
      <c r="N36" s="6">
        <f>VLOOKUP($B36,Data!$B$1:$K$53,5,FALSE)/VLOOKUP($B36,Data!$B$2:$K$53,4,FALSE)</f>
        <v>0.90759379577120969</v>
      </c>
      <c r="O36" s="4">
        <f>VLOOKUP($B36,Data!$B$1:$K$53,6,FALSE)/VLOOKUP($B36,Data!$B$2:$K$53,5,FALSE)</f>
        <v>20699.376740529246</v>
      </c>
      <c r="P36" s="5"/>
      <c r="Q36" s="5">
        <f>VLOOKUP($B36,Data!$B$1:$K$53,10,FALSE)/VLOOKUP($B36,Data!$B$2:$K$53,5,FALSE)</f>
        <v>0.15922868433575404</v>
      </c>
      <c r="R36" s="5"/>
      <c r="S36" s="6">
        <f>VLOOKUP($B36,Data!$B$1:$K$53,6,FALSE)/VLOOKUP($B36,Data!$B$2:$K$53,10,FALSE)</f>
        <v>129997.78794178794</v>
      </c>
      <c r="T36" s="4">
        <f>VLOOKUP($B36,Data!$B$1:$K$53,9,FALSE)/VLOOKUP($B36,Data!$B$2:$K$53,6,FALSE)</f>
        <v>0.30496270958456739</v>
      </c>
      <c r="U36" s="5">
        <f>VLOOKUP($B36,Data!$B$1:$K$53,9,FALSE)/VLOOKUP($B36,Data!$B$2:$K$53,10,FALSE)</f>
        <v>39644.477650727647</v>
      </c>
      <c r="V36" s="5">
        <f t="shared" si="1"/>
        <v>90353.310291060305</v>
      </c>
      <c r="W36" s="6">
        <f>VLOOKUP($B36,Data!$B$1:$K$53,9,FALSE)/VLOOKUP($B36,Data!$B$2:$K$53,5,FALSE)</f>
        <v>6312.5380175035689</v>
      </c>
    </row>
    <row r="37" spans="1:23" x14ac:dyDescent="0.25">
      <c r="A37" s="1" t="s">
        <v>84</v>
      </c>
      <c r="B37" s="1" t="s">
        <v>85</v>
      </c>
      <c r="C37" s="4">
        <f>VLOOKUP($B37,Data!$B$1:$K$53,6,FALSE)/VLOOKUP($B37,Data!$B$2:$K$53,2,FALSE)</f>
        <v>964.02291815437854</v>
      </c>
      <c r="D37" s="5"/>
      <c r="E37" s="5">
        <f>VLOOKUP($B37,Data!$B$1:$K$53,5,FALSE)/VLOOKUP($B37,Data!$B$2:$K$53,2,FALSE)</f>
        <v>4.4252497715107517E-2</v>
      </c>
      <c r="F37" s="5"/>
      <c r="G37" s="6">
        <f>VLOOKUP($B37,Data!$B$1:$K$53,6,FALSE)/VLOOKUP($B37,Data!$B$2:$K$53,5,FALSE)</f>
        <v>21784.599015419357</v>
      </c>
      <c r="H37" s="4">
        <f>VLOOKUP($B37,Data!$B$1:$K$53,5,FALSE)/VLOOKUP($B37,Data!$B$2:$K$53,2,FALSE)</f>
        <v>4.4252497715107517E-2</v>
      </c>
      <c r="I37" s="5"/>
      <c r="J37" s="5">
        <f>VLOOKUP($B37,Data!$B$1:$K$53,3,FALSE)/VLOOKUP($B37,Data!$B$2:$K$53,2,FALSE)</f>
        <v>0.10366711217747661</v>
      </c>
      <c r="K37" s="5"/>
      <c r="L37" s="5">
        <f>VLOOKUP($B37,Data!$B$1:$K$53,4,FALSE)/VLOOKUP($B37,Data!$B$2:$K$53,3,FALSE)</f>
        <v>0.53019525673779722</v>
      </c>
      <c r="M37" s="5"/>
      <c r="N37" s="6">
        <f>VLOOKUP($B37,Data!$B$1:$K$53,5,FALSE)/VLOOKUP($B37,Data!$B$2:$K$53,4,FALSE)</f>
        <v>0.80512061999021634</v>
      </c>
      <c r="O37" s="4">
        <f>VLOOKUP($B37,Data!$B$1:$K$53,6,FALSE)/VLOOKUP($B37,Data!$B$2:$K$53,5,FALSE)</f>
        <v>21784.599015419357</v>
      </c>
      <c r="P37" s="5"/>
      <c r="Q37" s="5">
        <f>VLOOKUP($B37,Data!$B$1:$K$53,10,FALSE)/VLOOKUP($B37,Data!$B$2:$K$53,5,FALSE)</f>
        <v>0.14403678064136483</v>
      </c>
      <c r="R37" s="5"/>
      <c r="S37" s="6">
        <f>VLOOKUP($B37,Data!$B$1:$K$53,6,FALSE)/VLOOKUP($B37,Data!$B$2:$K$53,10,FALSE)</f>
        <v>151243.30687215598</v>
      </c>
      <c r="T37" s="4">
        <f>VLOOKUP($B37,Data!$B$1:$K$53,9,FALSE)/VLOOKUP($B37,Data!$B$2:$K$53,6,FALSE)</f>
        <v>0.29579836244183966</v>
      </c>
      <c r="U37" s="5">
        <f>VLOOKUP($B37,Data!$B$1:$K$53,9,FALSE)/VLOOKUP($B37,Data!$B$2:$K$53,10,FALSE)</f>
        <v>44737.522503072374</v>
      </c>
      <c r="V37" s="5">
        <f t="shared" si="1"/>
        <v>106505.78436908362</v>
      </c>
      <c r="W37" s="6">
        <f>VLOOKUP($B37,Data!$B$1:$K$53,9,FALSE)/VLOOKUP($B37,Data!$B$2:$K$53,5,FALSE)</f>
        <v>6443.8487152131584</v>
      </c>
    </row>
    <row r="38" spans="1:23" x14ac:dyDescent="0.25">
      <c r="A38" s="1" t="s">
        <v>38</v>
      </c>
      <c r="B38" s="1" t="s">
        <v>39</v>
      </c>
      <c r="C38" s="4">
        <f>VLOOKUP($B38,Data!$B$1:$K$53,6,FALSE)/VLOOKUP($B38,Data!$B$2:$K$53,2,FALSE)</f>
        <v>1020.0613316345984</v>
      </c>
      <c r="D38" s="5"/>
      <c r="E38" s="5">
        <f>VLOOKUP($B38,Data!$B$1:$K$53,5,FALSE)/VLOOKUP($B38,Data!$B$2:$K$53,2,FALSE)</f>
        <v>5.1165711128311565E-2</v>
      </c>
      <c r="F38" s="5"/>
      <c r="G38" s="6">
        <f>VLOOKUP($B38,Data!$B$1:$K$53,6,FALSE)/VLOOKUP($B38,Data!$B$2:$K$53,5,FALSE)</f>
        <v>19936.42439712261</v>
      </c>
      <c r="H38" s="4">
        <f>VLOOKUP($B38,Data!$B$1:$K$53,5,FALSE)/VLOOKUP($B38,Data!$B$2:$K$53,2,FALSE)</f>
        <v>5.1165711128311565E-2</v>
      </c>
      <c r="I38" s="5"/>
      <c r="J38" s="5">
        <f>VLOOKUP($B38,Data!$B$1:$K$53,3,FALSE)/VLOOKUP($B38,Data!$B$2:$K$53,2,FALSE)</f>
        <v>9.7419703954353357E-2</v>
      </c>
      <c r="K38" s="5"/>
      <c r="L38" s="5">
        <f>VLOOKUP($B38,Data!$B$1:$K$53,4,FALSE)/VLOOKUP($B38,Data!$B$2:$K$53,3,FALSE)</f>
        <v>0.66122220347245664</v>
      </c>
      <c r="M38" s="5"/>
      <c r="N38" s="6">
        <f>VLOOKUP($B38,Data!$B$1:$K$53,5,FALSE)/VLOOKUP($B38,Data!$B$2:$K$53,4,FALSE)</f>
        <v>0.79430039875941516</v>
      </c>
      <c r="O38" s="4">
        <f>VLOOKUP($B38,Data!$B$1:$K$53,6,FALSE)/VLOOKUP($B38,Data!$B$2:$K$53,5,FALSE)</f>
        <v>19936.42439712261</v>
      </c>
      <c r="P38" s="5"/>
      <c r="Q38" s="5">
        <f>VLOOKUP($B38,Data!$B$1:$K$53,10,FALSE)/VLOOKUP($B38,Data!$B$2:$K$53,5,FALSE)</f>
        <v>0.17283526408796387</v>
      </c>
      <c r="R38" s="5"/>
      <c r="S38" s="6">
        <f>VLOOKUP($B38,Data!$B$1:$K$53,6,FALSE)/VLOOKUP($B38,Data!$B$2:$K$53,10,FALSE)</f>
        <v>115349.28651467817</v>
      </c>
      <c r="T38" s="4">
        <f>VLOOKUP($B38,Data!$B$1:$K$53,9,FALSE)/VLOOKUP($B38,Data!$B$2:$K$53,6,FALSE)</f>
        <v>0.36232621049803293</v>
      </c>
      <c r="U38" s="5">
        <f>VLOOKUP($B38,Data!$B$1:$K$53,9,FALSE)/VLOOKUP($B38,Data!$B$2:$K$53,10,FALSE)</f>
        <v>41794.069866515194</v>
      </c>
      <c r="V38" s="5">
        <f t="shared" si="1"/>
        <v>73555.216648162983</v>
      </c>
      <c r="W38" s="6">
        <f>VLOOKUP($B38,Data!$B$1:$K$53,9,FALSE)/VLOOKUP($B38,Data!$B$2:$K$53,5,FALSE)</f>
        <v>7223.4891026899668</v>
      </c>
    </row>
    <row r="39" spans="1:23" x14ac:dyDescent="0.25">
      <c r="A39" s="1" t="s">
        <v>54</v>
      </c>
      <c r="B39" s="1" t="s">
        <v>55</v>
      </c>
      <c r="C39" s="4">
        <f>VLOOKUP($B39,Data!$B$1:$K$53,6,FALSE)/VLOOKUP($B39,Data!$B$2:$K$53,2,FALSE)</f>
        <v>787.06762793795087</v>
      </c>
      <c r="D39" s="5"/>
      <c r="E39" s="5">
        <f>VLOOKUP($B39,Data!$B$1:$K$53,5,FALSE)/VLOOKUP($B39,Data!$B$2:$K$53,2,FALSE)</f>
        <v>4.2730361014533598E-2</v>
      </c>
      <c r="F39" s="5"/>
      <c r="G39" s="6">
        <f>VLOOKUP($B39,Data!$B$1:$K$53,6,FALSE)/VLOOKUP($B39,Data!$B$2:$K$53,5,FALSE)</f>
        <v>18419.400380686013</v>
      </c>
      <c r="H39" s="4">
        <f>VLOOKUP($B39,Data!$B$1:$K$53,5,FALSE)/VLOOKUP($B39,Data!$B$2:$K$53,2,FALSE)</f>
        <v>4.2730361014533598E-2</v>
      </c>
      <c r="I39" s="5"/>
      <c r="J39" s="5">
        <f>VLOOKUP($B39,Data!$B$1:$K$53,3,FALSE)/VLOOKUP($B39,Data!$B$2:$K$53,2,FALSE)</f>
        <v>9.9294350655537489E-2</v>
      </c>
      <c r="K39" s="5"/>
      <c r="L39" s="5">
        <f>VLOOKUP($B39,Data!$B$1:$K$53,4,FALSE)/VLOOKUP($B39,Data!$B$2:$K$53,3,FALSE)</f>
        <v>0.73783059540188001</v>
      </c>
      <c r="M39" s="5"/>
      <c r="N39" s="6">
        <f>VLOOKUP($B39,Data!$B$1:$K$53,5,FALSE)/VLOOKUP($B39,Data!$B$2:$K$53,4,FALSE)</f>
        <v>0.5832508252694445</v>
      </c>
      <c r="O39" s="4">
        <f>VLOOKUP($B39,Data!$B$1:$K$53,6,FALSE)/VLOOKUP($B39,Data!$B$2:$K$53,5,FALSE)</f>
        <v>18419.400380686013</v>
      </c>
      <c r="P39" s="5"/>
      <c r="Q39" s="5">
        <f>VLOOKUP($B39,Data!$B$1:$K$53,10,FALSE)/VLOOKUP($B39,Data!$B$2:$K$53,5,FALSE)</f>
        <v>0.13589325253466961</v>
      </c>
      <c r="R39" s="5"/>
      <c r="S39" s="6">
        <f>VLOOKUP($B39,Data!$B$1:$K$53,6,FALSE)/VLOOKUP($B39,Data!$B$2:$K$53,10,FALSE)</f>
        <v>135543.1563902467</v>
      </c>
      <c r="T39" s="4">
        <f>VLOOKUP($B39,Data!$B$1:$K$53,9,FALSE)/VLOOKUP($B39,Data!$B$2:$K$53,6,FALSE)</f>
        <v>0.31130390101939337</v>
      </c>
      <c r="U39" s="5">
        <f>VLOOKUP($B39,Data!$B$1:$K$53,9,FALSE)/VLOOKUP($B39,Data!$B$2:$K$53,10,FALSE)</f>
        <v>42195.113340765514</v>
      </c>
      <c r="V39" s="5">
        <f t="shared" si="1"/>
        <v>93348.043049481188</v>
      </c>
      <c r="W39" s="6">
        <f>VLOOKUP($B39,Data!$B$1:$K$53,9,FALSE)/VLOOKUP($B39,Data!$B$2:$K$53,5,FALSE)</f>
        <v>5734.0311929456548</v>
      </c>
    </row>
    <row r="40" spans="1:23" x14ac:dyDescent="0.25">
      <c r="A40" s="1" t="s">
        <v>14</v>
      </c>
      <c r="B40" s="1" t="s">
        <v>15</v>
      </c>
      <c r="C40" s="4">
        <f>VLOOKUP($B40,Data!$B$1:$K$53,6,FALSE)/VLOOKUP($B40,Data!$B$2:$K$53,2,FALSE)</f>
        <v>1093.4824006668905</v>
      </c>
      <c r="D40" s="5"/>
      <c r="E40" s="5">
        <f>VLOOKUP($B40,Data!$B$1:$K$53,5,FALSE)/VLOOKUP($B40,Data!$B$2:$K$53,2,FALSE)</f>
        <v>5.2499509582696308E-2</v>
      </c>
      <c r="F40" s="5"/>
      <c r="G40" s="6">
        <f>VLOOKUP($B40,Data!$B$1:$K$53,6,FALSE)/VLOOKUP($B40,Data!$B$2:$K$53,5,FALSE)</f>
        <v>20828.430767423764</v>
      </c>
      <c r="H40" s="4">
        <f>VLOOKUP($B40,Data!$B$1:$K$53,5,FALSE)/VLOOKUP($B40,Data!$B$2:$K$53,2,FALSE)</f>
        <v>5.2499509582696308E-2</v>
      </c>
      <c r="I40" s="5"/>
      <c r="J40" s="5">
        <f>VLOOKUP($B40,Data!$B$1:$K$53,3,FALSE)/VLOOKUP($B40,Data!$B$2:$K$53,2,FALSE)</f>
        <v>9.7820234791378982E-2</v>
      </c>
      <c r="K40" s="5"/>
      <c r="L40" s="5">
        <f>VLOOKUP($B40,Data!$B$1:$K$53,4,FALSE)/VLOOKUP($B40,Data!$B$2:$K$53,3,FALSE)</f>
        <v>0.71495408108991909</v>
      </c>
      <c r="M40" s="5"/>
      <c r="N40" s="6">
        <f>VLOOKUP($B40,Data!$B$1:$K$53,5,FALSE)/VLOOKUP($B40,Data!$B$2:$K$53,4,FALSE)</f>
        <v>0.75066885254935456</v>
      </c>
      <c r="O40" s="4">
        <f>VLOOKUP($B40,Data!$B$1:$K$53,6,FALSE)/VLOOKUP($B40,Data!$B$2:$K$53,5,FALSE)</f>
        <v>20828.430767423764</v>
      </c>
      <c r="P40" s="5"/>
      <c r="Q40" s="5">
        <f>VLOOKUP($B40,Data!$B$1:$K$53,10,FALSE)/VLOOKUP($B40,Data!$B$2:$K$53,5,FALSE)</f>
        <v>0.15044926663828162</v>
      </c>
      <c r="R40" s="5"/>
      <c r="S40" s="6">
        <f>VLOOKUP($B40,Data!$B$1:$K$53,6,FALSE)/VLOOKUP($B40,Data!$B$2:$K$53,10,FALSE)</f>
        <v>138441.55729585988</v>
      </c>
      <c r="T40" s="4">
        <f>VLOOKUP($B40,Data!$B$1:$K$53,9,FALSE)/VLOOKUP($B40,Data!$B$2:$K$53,6,FALSE)</f>
        <v>0.36680148066164037</v>
      </c>
      <c r="U40" s="5">
        <f>VLOOKUP($B40,Data!$B$1:$K$53,9,FALSE)/VLOOKUP($B40,Data!$B$2:$K$53,10,FALSE)</f>
        <v>50780.56820122472</v>
      </c>
      <c r="V40" s="5">
        <f t="shared" si="1"/>
        <v>87660.989094635152</v>
      </c>
      <c r="W40" s="6">
        <f>VLOOKUP($B40,Data!$B$1:$K$53,9,FALSE)/VLOOKUP($B40,Data!$B$2:$K$53,5,FALSE)</f>
        <v>7639.899245349503</v>
      </c>
    </row>
    <row r="41" spans="1:23" x14ac:dyDescent="0.25">
      <c r="A41" s="1" t="s">
        <v>78</v>
      </c>
      <c r="B41" s="1" t="s">
        <v>79</v>
      </c>
      <c r="C41" s="4">
        <f>VLOOKUP($B41,Data!$B$1:$K$53,6,FALSE)/VLOOKUP($B41,Data!$B$2:$K$53,2,FALSE)</f>
        <v>1181.3921048791976</v>
      </c>
      <c r="D41" s="5"/>
      <c r="E41" s="5">
        <f>VLOOKUP($B41,Data!$B$1:$K$53,5,FALSE)/VLOOKUP($B41,Data!$B$2:$K$53,2,FALSE)</f>
        <v>5.4441239437602075E-2</v>
      </c>
      <c r="F41" s="5"/>
      <c r="G41" s="6">
        <f>VLOOKUP($B41,Data!$B$1:$K$53,6,FALSE)/VLOOKUP($B41,Data!$B$2:$K$53,5,FALSE)</f>
        <v>21700.316103810466</v>
      </c>
      <c r="H41" s="4">
        <f>VLOOKUP($B41,Data!$B$1:$K$53,5,FALSE)/VLOOKUP($B41,Data!$B$2:$K$53,2,FALSE)</f>
        <v>5.4441239437602075E-2</v>
      </c>
      <c r="I41" s="5"/>
      <c r="J41" s="5">
        <f>VLOOKUP($B41,Data!$B$1:$K$53,3,FALSE)/VLOOKUP($B41,Data!$B$2:$K$53,2,FALSE)</f>
        <v>9.4528669539804724E-2</v>
      </c>
      <c r="K41" s="5"/>
      <c r="L41" s="5">
        <f>VLOOKUP($B41,Data!$B$1:$K$53,4,FALSE)/VLOOKUP($B41,Data!$B$2:$K$53,3,FALSE)</f>
        <v>0.69089878283325601</v>
      </c>
      <c r="M41" s="5"/>
      <c r="N41" s="6">
        <f>VLOOKUP($B41,Data!$B$1:$K$53,5,FALSE)/VLOOKUP($B41,Data!$B$2:$K$53,4,FALSE)</f>
        <v>0.83358526865466542</v>
      </c>
      <c r="O41" s="4">
        <f>VLOOKUP($B41,Data!$B$1:$K$53,6,FALSE)/VLOOKUP($B41,Data!$B$2:$K$53,5,FALSE)</f>
        <v>21700.316103810466</v>
      </c>
      <c r="P41" s="5"/>
      <c r="Q41" s="5">
        <f>VLOOKUP($B41,Data!$B$1:$K$53,10,FALSE)/VLOOKUP($B41,Data!$B$2:$K$53,5,FALSE)</f>
        <v>0.15096792426169281</v>
      </c>
      <c r="R41" s="5"/>
      <c r="S41" s="6">
        <f>VLOOKUP($B41,Data!$B$1:$K$53,6,FALSE)/VLOOKUP($B41,Data!$B$2:$K$53,10,FALSE)</f>
        <v>143741.23649070261</v>
      </c>
      <c r="T41" s="4">
        <f>VLOOKUP($B41,Data!$B$1:$K$53,9,FALSE)/VLOOKUP($B41,Data!$B$2:$K$53,6,FALSE)</f>
        <v>0.36437047999075062</v>
      </c>
      <c r="U41" s="5">
        <f>VLOOKUP($B41,Data!$B$1:$K$53,9,FALSE)/VLOOKUP($B41,Data!$B$2:$K$53,10,FALSE)</f>
        <v>52375.063334581304</v>
      </c>
      <c r="V41" s="5">
        <f t="shared" si="1"/>
        <v>91366.173156121309</v>
      </c>
      <c r="W41" s="6">
        <f>VLOOKUP($B41,Data!$B$1:$K$53,9,FALSE)/VLOOKUP($B41,Data!$B$2:$K$53,5,FALSE)</f>
        <v>7906.9545946964345</v>
      </c>
    </row>
    <row r="42" spans="1:23" x14ac:dyDescent="0.25">
      <c r="A42" s="1" t="s">
        <v>86</v>
      </c>
      <c r="B42" s="1" t="s">
        <v>87</v>
      </c>
      <c r="C42" s="4">
        <f>VLOOKUP($B42,Data!$B$1:$K$53,6,FALSE)/VLOOKUP($B42,Data!$B$2:$K$53,2,FALSE)</f>
        <v>949.95364050227386</v>
      </c>
      <c r="D42" s="5"/>
      <c r="E42" s="5">
        <f>VLOOKUP($B42,Data!$B$1:$K$53,5,FALSE)/VLOOKUP($B42,Data!$B$2:$K$53,2,FALSE)</f>
        <v>5.2976630813371429E-2</v>
      </c>
      <c r="F42" s="5"/>
      <c r="G42" s="6">
        <f>VLOOKUP($B42,Data!$B$1:$K$53,6,FALSE)/VLOOKUP($B42,Data!$B$2:$K$53,5,FALSE)</f>
        <v>17931.560122213421</v>
      </c>
      <c r="H42" s="4">
        <f>VLOOKUP($B42,Data!$B$1:$K$53,5,FALSE)/VLOOKUP($B42,Data!$B$2:$K$53,2,FALSE)</f>
        <v>5.2976630813371429E-2</v>
      </c>
      <c r="I42" s="5"/>
      <c r="J42" s="5">
        <f>VLOOKUP($B42,Data!$B$1:$K$53,3,FALSE)/VLOOKUP($B42,Data!$B$2:$K$53,2,FALSE)</f>
        <v>0.10200744082767518</v>
      </c>
      <c r="K42" s="5"/>
      <c r="L42" s="5">
        <f>VLOOKUP($B42,Data!$B$1:$K$53,4,FALSE)/VLOOKUP($B42,Data!$B$2:$K$53,3,FALSE)</f>
        <v>0.65889349898329785</v>
      </c>
      <c r="M42" s="5"/>
      <c r="N42" s="6">
        <f>VLOOKUP($B42,Data!$B$1:$K$53,5,FALSE)/VLOOKUP($B42,Data!$B$2:$K$53,4,FALSE)</f>
        <v>0.78820150558350277</v>
      </c>
      <c r="O42" s="4">
        <f>VLOOKUP($B42,Data!$B$1:$K$53,6,FALSE)/VLOOKUP($B42,Data!$B$2:$K$53,5,FALSE)</f>
        <v>17931.560122213421</v>
      </c>
      <c r="P42" s="5"/>
      <c r="Q42" s="5">
        <f>VLOOKUP($B42,Data!$B$1:$K$53,10,FALSE)/VLOOKUP($B42,Data!$B$2:$K$53,5,FALSE)</f>
        <v>0.13135679529252009</v>
      </c>
      <c r="R42" s="5"/>
      <c r="S42" s="6">
        <f>VLOOKUP($B42,Data!$B$1:$K$53,6,FALSE)/VLOOKUP($B42,Data!$B$2:$K$53,10,FALSE)</f>
        <v>136510.33494141971</v>
      </c>
      <c r="T42" s="4">
        <f>VLOOKUP($B42,Data!$B$1:$K$53,9,FALSE)/VLOOKUP($B42,Data!$B$2:$K$53,6,FALSE)</f>
        <v>0.34592170895430219</v>
      </c>
      <c r="U42" s="5">
        <f>VLOOKUP($B42,Data!$B$1:$K$53,9,FALSE)/VLOOKUP($B42,Data!$B$2:$K$53,10,FALSE)</f>
        <v>47221.8883528601</v>
      </c>
      <c r="V42" s="5">
        <f t="shared" si="1"/>
        <v>89288.446588559615</v>
      </c>
      <c r="W42" s="6">
        <f>VLOOKUP($B42,Data!$B$1:$K$53,9,FALSE)/VLOOKUP($B42,Data!$B$2:$K$53,5,FALSE)</f>
        <v>6202.915921692882</v>
      </c>
    </row>
    <row r="43" spans="1:23" x14ac:dyDescent="0.25">
      <c r="A43" s="1" t="s">
        <v>4</v>
      </c>
      <c r="B43" s="1" t="s">
        <v>5</v>
      </c>
      <c r="C43" s="4">
        <f>VLOOKUP($B43,Data!$B$1:$K$53,6,FALSE)/VLOOKUP($B43,Data!$B$2:$K$53,2,FALSE)</f>
        <v>1206.397305838181</v>
      </c>
      <c r="D43" s="5"/>
      <c r="E43" s="5">
        <f>VLOOKUP($B43,Data!$B$1:$K$53,5,FALSE)/VLOOKUP($B43,Data!$B$2:$K$53,2,FALSE)</f>
        <v>5.2110750575813984E-2</v>
      </c>
      <c r="F43" s="5"/>
      <c r="G43" s="6">
        <f>VLOOKUP($B43,Data!$B$1:$K$53,6,FALSE)/VLOOKUP($B43,Data!$B$2:$K$53,5,FALSE)</f>
        <v>23150.641518452867</v>
      </c>
      <c r="H43" s="4">
        <f>VLOOKUP($B43,Data!$B$1:$K$53,5,FALSE)/VLOOKUP($B43,Data!$B$2:$K$53,2,FALSE)</f>
        <v>5.2110750575813984E-2</v>
      </c>
      <c r="I43" s="5"/>
      <c r="J43" s="5">
        <f>VLOOKUP($B43,Data!$B$1:$K$53,3,FALSE)/VLOOKUP($B43,Data!$B$2:$K$53,2,FALSE)</f>
        <v>0.10247371681077931</v>
      </c>
      <c r="K43" s="5"/>
      <c r="L43" s="5">
        <f>VLOOKUP($B43,Data!$B$1:$K$53,4,FALSE)/VLOOKUP($B43,Data!$B$2:$K$53,3,FALSE)</f>
        <v>0.62857982052788297</v>
      </c>
      <c r="M43" s="5"/>
      <c r="N43" s="6">
        <f>VLOOKUP($B43,Data!$B$1:$K$53,5,FALSE)/VLOOKUP($B43,Data!$B$2:$K$53,4,FALSE)</f>
        <v>0.80901095997241479</v>
      </c>
      <c r="O43" s="4">
        <f>VLOOKUP($B43,Data!$B$1:$K$53,6,FALSE)/VLOOKUP($B43,Data!$B$2:$K$53,5,FALSE)</f>
        <v>23150.641518452867</v>
      </c>
      <c r="P43" s="5"/>
      <c r="Q43" s="5">
        <f>VLOOKUP($B43,Data!$B$1:$K$53,10,FALSE)/VLOOKUP($B43,Data!$B$2:$K$53,5,FALSE)</f>
        <v>0.15153458543289053</v>
      </c>
      <c r="R43" s="5"/>
      <c r="S43" s="6">
        <f>VLOOKUP($B43,Data!$B$1:$K$53,6,FALSE)/VLOOKUP($B43,Data!$B$2:$K$53,10,FALSE)</f>
        <v>152774.63855738394</v>
      </c>
      <c r="T43" s="4">
        <f>VLOOKUP($B43,Data!$B$1:$K$53,9,FALSE)/VLOOKUP($B43,Data!$B$2:$K$53,6,FALSE)</f>
        <v>0.29894835774230205</v>
      </c>
      <c r="U43" s="5">
        <f>VLOOKUP($B43,Data!$B$1:$K$53,9,FALSE)/VLOOKUP($B43,Data!$B$2:$K$53,10,FALSE)</f>
        <v>45671.727301403713</v>
      </c>
      <c r="V43" s="5">
        <f t="shared" si="1"/>
        <v>107102.91125598023</v>
      </c>
      <c r="W43" s="6">
        <f>VLOOKUP($B43,Data!$B$1:$K$53,9,FALSE)/VLOOKUP($B43,Data!$B$2:$K$53,5,FALSE)</f>
        <v>6920.846262622239</v>
      </c>
    </row>
    <row r="44" spans="1:23" x14ac:dyDescent="0.25">
      <c r="A44" s="1" t="s">
        <v>32</v>
      </c>
      <c r="B44" s="1" t="s">
        <v>33</v>
      </c>
      <c r="C44" s="4">
        <f>VLOOKUP($B44,Data!$B$1:$K$53,6,FALSE)/VLOOKUP($B44,Data!$B$2:$K$53,2,FALSE)</f>
        <v>1200.4840149151501</v>
      </c>
      <c r="D44" s="5"/>
      <c r="E44" s="5">
        <f>VLOOKUP($B44,Data!$B$1:$K$53,5,FALSE)/VLOOKUP($B44,Data!$B$2:$K$53,2,FALSE)</f>
        <v>5.1052329367972195E-2</v>
      </c>
      <c r="F44" s="5"/>
      <c r="G44" s="6">
        <f>VLOOKUP($B44,Data!$B$1:$K$53,6,FALSE)/VLOOKUP($B44,Data!$B$2:$K$53,5,FALSE)</f>
        <v>23514.774541674033</v>
      </c>
      <c r="H44" s="4">
        <f>VLOOKUP($B44,Data!$B$1:$K$53,5,FALSE)/VLOOKUP($B44,Data!$B$2:$K$53,2,FALSE)</f>
        <v>5.1052329367972195E-2</v>
      </c>
      <c r="I44" s="5"/>
      <c r="J44" s="5">
        <f>VLOOKUP($B44,Data!$B$1:$K$53,3,FALSE)/VLOOKUP($B44,Data!$B$2:$K$53,2,FALSE)</f>
        <v>0.10257209555167181</v>
      </c>
      <c r="K44" s="5"/>
      <c r="L44" s="5">
        <f>VLOOKUP($B44,Data!$B$1:$K$53,4,FALSE)/VLOOKUP($B44,Data!$B$2:$K$53,3,FALSE)</f>
        <v>0.66696391557335732</v>
      </c>
      <c r="M44" s="5"/>
      <c r="N44" s="6">
        <f>VLOOKUP($B44,Data!$B$1:$K$53,5,FALSE)/VLOOKUP($B44,Data!$B$2:$K$53,4,FALSE)</f>
        <v>0.74624940191654998</v>
      </c>
      <c r="O44" s="4">
        <f>VLOOKUP($B44,Data!$B$1:$K$53,6,FALSE)/VLOOKUP($B44,Data!$B$2:$K$53,5,FALSE)</f>
        <v>23514.774541674033</v>
      </c>
      <c r="P44" s="5"/>
      <c r="Q44" s="5">
        <f>VLOOKUP($B44,Data!$B$1:$K$53,10,FALSE)/VLOOKUP($B44,Data!$B$2:$K$53,5,FALSE)</f>
        <v>0.17489940647573621</v>
      </c>
      <c r="R44" s="5"/>
      <c r="S44" s="6">
        <f>VLOOKUP($B44,Data!$B$1:$K$53,6,FALSE)/VLOOKUP($B44,Data!$B$2:$K$53,10,FALSE)</f>
        <v>134447.42332465397</v>
      </c>
      <c r="T44" s="4">
        <f>VLOOKUP($B44,Data!$B$1:$K$53,9,FALSE)/VLOOKUP($B44,Data!$B$2:$K$53,6,FALSE)</f>
        <v>0.30612143693163274</v>
      </c>
      <c r="U44" s="5">
        <f>VLOOKUP($B44,Data!$B$1:$K$53,9,FALSE)/VLOOKUP($B44,Data!$B$2:$K$53,10,FALSE)</f>
        <v>41157.238419898589</v>
      </c>
      <c r="V44" s="5">
        <f t="shared" si="1"/>
        <v>93290.184904755384</v>
      </c>
      <c r="W44" s="6">
        <f>VLOOKUP($B44,Data!$B$1:$K$53,9,FALSE)/VLOOKUP($B44,Data!$B$2:$K$53,5,FALSE)</f>
        <v>7198.3765718206305</v>
      </c>
    </row>
    <row r="45" spans="1:23" x14ac:dyDescent="0.25">
      <c r="A45" s="1" t="s">
        <v>92</v>
      </c>
      <c r="B45" s="1" t="s">
        <v>93</v>
      </c>
      <c r="C45" s="4">
        <f>VLOOKUP($B45,Data!$B$1:$K$53,6,FALSE)/VLOOKUP($B45,Data!$B$2:$K$53,2,FALSE)</f>
        <v>1607.6610004445035</v>
      </c>
      <c r="D45" s="5"/>
      <c r="E45" s="5">
        <f>VLOOKUP($B45,Data!$B$1:$K$53,5,FALSE)/VLOOKUP($B45,Data!$B$2:$K$53,2,FALSE)</f>
        <v>5.9897977877108981E-2</v>
      </c>
      <c r="F45" s="5"/>
      <c r="G45" s="6">
        <f>VLOOKUP($B45,Data!$B$1:$K$53,6,FALSE)/VLOOKUP($B45,Data!$B$2:$K$53,5,FALSE)</f>
        <v>26839.987883111793</v>
      </c>
      <c r="H45" s="4">
        <f>VLOOKUP($B45,Data!$B$1:$K$53,5,FALSE)/VLOOKUP($B45,Data!$B$2:$K$53,2,FALSE)</f>
        <v>5.9897977877108981E-2</v>
      </c>
      <c r="I45" s="5"/>
      <c r="J45" s="5">
        <f>VLOOKUP($B45,Data!$B$1:$K$53,3,FALSE)/VLOOKUP($B45,Data!$B$2:$K$53,2,FALSE)</f>
        <v>0.11706868716660052</v>
      </c>
      <c r="K45" s="5"/>
      <c r="L45" s="5">
        <f>VLOOKUP($B45,Data!$B$1:$K$53,4,FALSE)/VLOOKUP($B45,Data!$B$2:$K$53,3,FALSE)</f>
        <v>0.79980910548866602</v>
      </c>
      <c r="M45" s="5"/>
      <c r="N45" s="6">
        <f>VLOOKUP($B45,Data!$B$1:$K$53,5,FALSE)/VLOOKUP($B45,Data!$B$2:$K$53,4,FALSE)</f>
        <v>0.63971284169257303</v>
      </c>
      <c r="O45" s="4">
        <f>VLOOKUP($B45,Data!$B$1:$K$53,6,FALSE)/VLOOKUP($B45,Data!$B$2:$K$53,5,FALSE)</f>
        <v>26839.987883111793</v>
      </c>
      <c r="P45" s="5"/>
      <c r="Q45" s="5">
        <f>VLOOKUP($B45,Data!$B$1:$K$53,10,FALSE)/VLOOKUP($B45,Data!$B$2:$K$53,5,FALSE)</f>
        <v>0.15140262337647148</v>
      </c>
      <c r="R45" s="5"/>
      <c r="S45" s="6">
        <f>VLOOKUP($B45,Data!$B$1:$K$53,6,FALSE)/VLOOKUP($B45,Data!$B$2:$K$53,10,FALSE)</f>
        <v>177275.58006952491</v>
      </c>
      <c r="T45" s="4">
        <f>VLOOKUP($B45,Data!$B$1:$K$53,9,FALSE)/VLOOKUP($B45,Data!$B$2:$K$53,6,FALSE)</f>
        <v>0.261485764356374</v>
      </c>
      <c r="U45" s="5">
        <f>VLOOKUP($B45,Data!$B$1:$K$53,9,FALSE)/VLOOKUP($B45,Data!$B$2:$K$53,10,FALSE)</f>
        <v>46355.040556199303</v>
      </c>
      <c r="V45" s="5">
        <f t="shared" si="1"/>
        <v>130920.53951332561</v>
      </c>
      <c r="W45" s="6">
        <f>VLOOKUP($B45,Data!$B$1:$K$53,9,FALSE)/VLOOKUP($B45,Data!$B$2:$K$53,5,FALSE)</f>
        <v>7018.2747469313044</v>
      </c>
    </row>
    <row r="46" spans="1:23" x14ac:dyDescent="0.25">
      <c r="A46" s="1" t="s">
        <v>52</v>
      </c>
      <c r="B46" s="1" t="s">
        <v>53</v>
      </c>
      <c r="C46" s="4">
        <f>VLOOKUP($B46,Data!$B$1:$K$53,6,FALSE)/VLOOKUP($B46,Data!$B$2:$K$53,2,FALSE)</f>
        <v>1009.9432088265331</v>
      </c>
      <c r="D46" s="5"/>
      <c r="E46" s="5">
        <f>VLOOKUP($B46,Data!$B$1:$K$53,5,FALSE)/VLOOKUP($B46,Data!$B$2:$K$53,2,FALSE)</f>
        <v>5.2903949505265446E-2</v>
      </c>
      <c r="F46" s="5"/>
      <c r="G46" s="6">
        <f>VLOOKUP($B46,Data!$B$1:$K$53,6,FALSE)/VLOOKUP($B46,Data!$B$2:$K$53,5,FALSE)</f>
        <v>19090.128776227095</v>
      </c>
      <c r="H46" s="4">
        <f>VLOOKUP($B46,Data!$B$1:$K$53,5,FALSE)/VLOOKUP($B46,Data!$B$2:$K$53,2,FALSE)</f>
        <v>5.2903949505265446E-2</v>
      </c>
      <c r="I46" s="5"/>
      <c r="J46" s="5">
        <f>VLOOKUP($B46,Data!$B$1:$K$53,3,FALSE)/VLOOKUP($B46,Data!$B$2:$K$53,2,FALSE)</f>
        <v>0.10450200070317602</v>
      </c>
      <c r="K46" s="5"/>
      <c r="L46" s="5">
        <f>VLOOKUP($B46,Data!$B$1:$K$53,4,FALSE)/VLOOKUP($B46,Data!$B$2:$K$53,3,FALSE)</f>
        <v>0.56607068473837674</v>
      </c>
      <c r="M46" s="5"/>
      <c r="N46" s="6">
        <f>VLOOKUP($B46,Data!$B$1:$K$53,5,FALSE)/VLOOKUP($B46,Data!$B$2:$K$53,4,FALSE)</f>
        <v>0.89431975773356354</v>
      </c>
      <c r="O46" s="4">
        <f>VLOOKUP($B46,Data!$B$1:$K$53,6,FALSE)/VLOOKUP($B46,Data!$B$2:$K$53,5,FALSE)</f>
        <v>19090.128776227095</v>
      </c>
      <c r="P46" s="5"/>
      <c r="Q46" s="5">
        <f>VLOOKUP($B46,Data!$B$1:$K$53,10,FALSE)/VLOOKUP($B46,Data!$B$2:$K$53,5,FALSE)</f>
        <v>0.16741036108737617</v>
      </c>
      <c r="R46" s="5"/>
      <c r="S46" s="6">
        <f>VLOOKUP($B46,Data!$B$1:$K$53,6,FALSE)/VLOOKUP($B46,Data!$B$2:$K$53,10,FALSE)</f>
        <v>114031.94313799622</v>
      </c>
      <c r="T46" s="4">
        <f>VLOOKUP($B46,Data!$B$1:$K$53,9,FALSE)/VLOOKUP($B46,Data!$B$2:$K$53,6,FALSE)</f>
        <v>0.36259192701596255</v>
      </c>
      <c r="U46" s="5">
        <f>VLOOKUP($B46,Data!$B$1:$K$53,9,FALSE)/VLOOKUP($B46,Data!$B$2:$K$53,10,FALSE)</f>
        <v>41347.062003780717</v>
      </c>
      <c r="V46" s="5">
        <f t="shared" si="1"/>
        <v>72684.88113421551</v>
      </c>
      <c r="W46" s="6">
        <f>VLOOKUP($B46,Data!$B$1:$K$53,9,FALSE)/VLOOKUP($B46,Data!$B$2:$K$53,5,FALSE)</f>
        <v>6921.9265799550622</v>
      </c>
    </row>
    <row r="47" spans="1:23" x14ac:dyDescent="0.25">
      <c r="A47" s="1" t="s">
        <v>76</v>
      </c>
      <c r="B47" s="1" t="s">
        <v>77</v>
      </c>
      <c r="C47" s="4">
        <f>VLOOKUP($B47,Data!$B$1:$K$53,6,FALSE)/VLOOKUP($B47,Data!$B$2:$K$53,2,FALSE)</f>
        <v>1068.798222119724</v>
      </c>
      <c r="D47" s="5"/>
      <c r="E47" s="5">
        <f>VLOOKUP($B47,Data!$B$1:$K$53,5,FALSE)/VLOOKUP($B47,Data!$B$2:$K$53,2,FALSE)</f>
        <v>5.1132664881099014E-2</v>
      </c>
      <c r="F47" s="5"/>
      <c r="G47" s="6">
        <f>VLOOKUP($B47,Data!$B$1:$K$53,6,FALSE)/VLOOKUP($B47,Data!$B$2:$K$53,5,FALSE)</f>
        <v>20902.454910281838</v>
      </c>
      <c r="H47" s="4">
        <f>VLOOKUP($B47,Data!$B$1:$K$53,5,FALSE)/VLOOKUP($B47,Data!$B$2:$K$53,2,FALSE)</f>
        <v>5.1132664881099014E-2</v>
      </c>
      <c r="I47" s="5"/>
      <c r="J47" s="5">
        <f>VLOOKUP($B47,Data!$B$1:$K$53,3,FALSE)/VLOOKUP($B47,Data!$B$2:$K$53,2,FALSE)</f>
        <v>0.10388623033822705</v>
      </c>
      <c r="K47" s="5"/>
      <c r="L47" s="5">
        <f>VLOOKUP($B47,Data!$B$1:$K$53,4,FALSE)/VLOOKUP($B47,Data!$B$2:$K$53,3,FALSE)</f>
        <v>0.57633694662304147</v>
      </c>
      <c r="M47" s="5"/>
      <c r="N47" s="6">
        <f>VLOOKUP($B47,Data!$B$1:$K$53,5,FALSE)/VLOOKUP($B47,Data!$B$2:$K$53,4,FALSE)</f>
        <v>0.85401201064500321</v>
      </c>
      <c r="O47" s="4">
        <f>VLOOKUP($B47,Data!$B$1:$K$53,6,FALSE)/VLOOKUP($B47,Data!$B$2:$K$53,5,FALSE)</f>
        <v>20902.454910281838</v>
      </c>
      <c r="P47" s="5"/>
      <c r="Q47" s="5">
        <f>VLOOKUP($B47,Data!$B$1:$K$53,10,FALSE)/VLOOKUP($B47,Data!$B$2:$K$53,5,FALSE)</f>
        <v>0.14947901450968937</v>
      </c>
      <c r="R47" s="5"/>
      <c r="S47" s="6">
        <f>VLOOKUP($B47,Data!$B$1:$K$53,6,FALSE)/VLOOKUP($B47,Data!$B$2:$K$53,10,FALSE)</f>
        <v>139835.38076461511</v>
      </c>
      <c r="T47" s="4">
        <f>VLOOKUP($B47,Data!$B$1:$K$53,9,FALSE)/VLOOKUP($B47,Data!$B$2:$K$53,6,FALSE)</f>
        <v>0.29652144082191445</v>
      </c>
      <c r="U47" s="5">
        <f>VLOOKUP($B47,Data!$B$1:$K$53,9,FALSE)/VLOOKUP($B47,Data!$B$2:$K$53,10,FALSE)</f>
        <v>41464.188582204697</v>
      </c>
      <c r="V47" s="5">
        <f t="shared" si="1"/>
        <v>98371.192182410421</v>
      </c>
      <c r="W47" s="6">
        <f>VLOOKUP($B47,Data!$B$1:$K$53,9,FALSE)/VLOOKUP($B47,Data!$B$2:$K$53,5,FALSE)</f>
        <v>6198.0260467118715</v>
      </c>
    </row>
    <row r="48" spans="1:23" x14ac:dyDescent="0.25">
      <c r="A48" s="1" t="s">
        <v>60</v>
      </c>
      <c r="B48" s="1" t="s">
        <v>61</v>
      </c>
      <c r="C48" s="4">
        <f>VLOOKUP($B48,Data!$B$1:$K$53,6,FALSE)/VLOOKUP($B48,Data!$B$2:$K$53,2,FALSE)</f>
        <v>530.63187665782971</v>
      </c>
      <c r="D48" s="5"/>
      <c r="E48" s="5">
        <f>VLOOKUP($B48,Data!$B$1:$K$53,5,FALSE)/VLOOKUP($B48,Data!$B$2:$K$53,2,FALSE)</f>
        <v>3.7620073527222714E-2</v>
      </c>
      <c r="F48" s="5"/>
      <c r="G48" s="6">
        <f>VLOOKUP($B48,Data!$B$1:$K$53,6,FALSE)/VLOOKUP($B48,Data!$B$2:$K$53,5,FALSE)</f>
        <v>14105.019658556828</v>
      </c>
      <c r="H48" s="4">
        <f>VLOOKUP($B48,Data!$B$1:$K$53,5,FALSE)/VLOOKUP($B48,Data!$B$2:$K$53,2,FALSE)</f>
        <v>3.7620073527222714E-2</v>
      </c>
      <c r="I48" s="5"/>
      <c r="J48" s="5">
        <f>VLOOKUP($B48,Data!$B$1:$K$53,3,FALSE)/VLOOKUP($B48,Data!$B$2:$K$53,2,FALSE)</f>
        <v>9.1655611442828341E-2</v>
      </c>
      <c r="K48" s="5"/>
      <c r="L48" s="5">
        <f>VLOOKUP($B48,Data!$B$1:$K$53,4,FALSE)/VLOOKUP($B48,Data!$B$2:$K$53,3,FALSE)</f>
        <v>0.46860393262877698</v>
      </c>
      <c r="M48" s="5"/>
      <c r="N48" s="6">
        <f>VLOOKUP($B48,Data!$B$1:$K$53,5,FALSE)/VLOOKUP($B48,Data!$B$2:$K$53,4,FALSE)</f>
        <v>0.8759002535925613</v>
      </c>
      <c r="O48" s="4">
        <f>VLOOKUP($B48,Data!$B$1:$K$53,6,FALSE)/VLOOKUP($B48,Data!$B$2:$K$53,5,FALSE)</f>
        <v>14105.019658556828</v>
      </c>
      <c r="P48" s="5"/>
      <c r="Q48" s="5">
        <f>VLOOKUP($B48,Data!$B$1:$K$53,10,FALSE)/VLOOKUP($B48,Data!$B$2:$K$53,5,FALSE)</f>
        <v>9.070730271475308E-2</v>
      </c>
      <c r="R48" s="5"/>
      <c r="S48" s="6">
        <f>VLOOKUP($B48,Data!$B$1:$K$53,6,FALSE)/VLOOKUP($B48,Data!$B$2:$K$53,10,FALSE)</f>
        <v>155500.37578465795</v>
      </c>
      <c r="T48" s="4">
        <f>VLOOKUP($B48,Data!$B$1:$K$53,9,FALSE)/VLOOKUP($B48,Data!$B$2:$K$53,6,FALSE)</f>
        <v>0.34183757157561551</v>
      </c>
      <c r="U48" s="5">
        <f>VLOOKUP($B48,Data!$B$1:$K$53,9,FALSE)/VLOOKUP($B48,Data!$B$2:$K$53,10,FALSE)</f>
        <v>53155.87083732312</v>
      </c>
      <c r="V48" s="5">
        <f t="shared" si="1"/>
        <v>102344.50494733483</v>
      </c>
      <c r="W48" s="6">
        <f>VLOOKUP($B48,Data!$B$1:$K$53,9,FALSE)/VLOOKUP($B48,Data!$B$2:$K$53,5,FALSE)</f>
        <v>4821.6256671073834</v>
      </c>
    </row>
    <row r="49" spans="1:23" x14ac:dyDescent="0.25">
      <c r="A49" s="1" t="s">
        <v>88</v>
      </c>
      <c r="B49" s="1" t="s">
        <v>89</v>
      </c>
      <c r="C49" s="4">
        <f>VLOOKUP($B49,Data!$B$1:$K$53,6,FALSE)/VLOOKUP($B49,Data!$B$2:$K$53,2,FALSE)</f>
        <v>722.23023885368571</v>
      </c>
      <c r="D49" s="5"/>
      <c r="E49" s="5">
        <f>VLOOKUP($B49,Data!$B$1:$K$53,5,FALSE)/VLOOKUP($B49,Data!$B$2:$K$53,2,FALSE)</f>
        <v>3.6407921158980582E-2</v>
      </c>
      <c r="F49" s="5"/>
      <c r="G49" s="6">
        <f>VLOOKUP($B49,Data!$B$1:$K$53,6,FALSE)/VLOOKUP($B49,Data!$B$2:$K$53,5,FALSE)</f>
        <v>19837.173226671206</v>
      </c>
      <c r="H49" s="4">
        <f>VLOOKUP($B49,Data!$B$1:$K$53,5,FALSE)/VLOOKUP($B49,Data!$B$2:$K$53,2,FALSE)</f>
        <v>3.6407921158980582E-2</v>
      </c>
      <c r="I49" s="5"/>
      <c r="J49" s="5">
        <f>VLOOKUP($B49,Data!$B$1:$K$53,3,FALSE)/VLOOKUP($B49,Data!$B$2:$K$53,2,FALSE)</f>
        <v>9.6772319507277715E-2</v>
      </c>
      <c r="K49" s="5"/>
      <c r="L49" s="5">
        <f>VLOOKUP($B49,Data!$B$1:$K$53,4,FALSE)/VLOOKUP($B49,Data!$B$2:$K$53,3,FALSE)</f>
        <v>0.55012750997747561</v>
      </c>
      <c r="M49" s="5"/>
      <c r="N49" s="6">
        <f>VLOOKUP($B49,Data!$B$1:$K$53,5,FALSE)/VLOOKUP($B49,Data!$B$2:$K$53,4,FALSE)</f>
        <v>0.68388230740802169</v>
      </c>
      <c r="O49" s="4">
        <f>VLOOKUP($B49,Data!$B$1:$K$53,6,FALSE)/VLOOKUP($B49,Data!$B$2:$K$53,5,FALSE)</f>
        <v>19837.173226671206</v>
      </c>
      <c r="P49" s="5"/>
      <c r="Q49" s="5">
        <f>VLOOKUP($B49,Data!$B$1:$K$53,10,FALSE)/VLOOKUP($B49,Data!$B$2:$K$53,5,FALSE)</f>
        <v>0.14605761456959279</v>
      </c>
      <c r="R49" s="5"/>
      <c r="S49" s="6">
        <f>VLOOKUP($B49,Data!$B$1:$K$53,6,FALSE)/VLOOKUP($B49,Data!$B$2:$K$53,10,FALSE)</f>
        <v>135817.45316824471</v>
      </c>
      <c r="T49" s="4">
        <f>VLOOKUP($B49,Data!$B$1:$K$53,9,FALSE)/VLOOKUP($B49,Data!$B$2:$K$53,6,FALSE)</f>
        <v>0.30134861108975614</v>
      </c>
      <c r="U49" s="5">
        <f>VLOOKUP($B49,Data!$B$1:$K$53,9,FALSE)/VLOOKUP($B49,Data!$B$2:$K$53,10,FALSE)</f>
        <v>40928.400873998544</v>
      </c>
      <c r="V49" s="5">
        <f t="shared" si="1"/>
        <v>94889.052294246168</v>
      </c>
      <c r="W49" s="6">
        <f>VLOOKUP($B49,Data!$B$1:$K$53,9,FALSE)/VLOOKUP($B49,Data!$B$2:$K$53,5,FALSE)</f>
        <v>5977.9045998042639</v>
      </c>
    </row>
    <row r="50" spans="1:23" x14ac:dyDescent="0.25">
      <c r="A50" s="1" t="s">
        <v>26</v>
      </c>
      <c r="B50" s="1" t="s">
        <v>27</v>
      </c>
      <c r="C50" s="4">
        <f>VLOOKUP($B50,Data!$B$1:$K$53,6,FALSE)/VLOOKUP($B50,Data!$B$2:$K$53,2,FALSE)</f>
        <v>1114.4422591343007</v>
      </c>
      <c r="D50" s="5"/>
      <c r="E50" s="5">
        <f>VLOOKUP($B50,Data!$B$1:$K$53,5,FALSE)/VLOOKUP($B50,Data!$B$2:$K$53,2,FALSE)</f>
        <v>4.3374889395650644E-2</v>
      </c>
      <c r="F50" s="5"/>
      <c r="G50" s="6">
        <f>VLOOKUP($B50,Data!$B$1:$K$53,6,FALSE)/VLOOKUP($B50,Data!$B$2:$K$53,5,FALSE)</f>
        <v>25693.25881084667</v>
      </c>
      <c r="H50" s="4">
        <f>VLOOKUP($B50,Data!$B$1:$K$53,5,FALSE)/VLOOKUP($B50,Data!$B$2:$K$53,2,FALSE)</f>
        <v>4.3374889395650644E-2</v>
      </c>
      <c r="I50" s="5"/>
      <c r="J50" s="5">
        <f>VLOOKUP($B50,Data!$B$1:$K$53,3,FALSE)/VLOOKUP($B50,Data!$B$2:$K$53,2,FALSE)</f>
        <v>9.7372112597026092E-2</v>
      </c>
      <c r="K50" s="5"/>
      <c r="L50" s="5">
        <f>VLOOKUP($B50,Data!$B$1:$K$53,4,FALSE)/VLOOKUP($B50,Data!$B$2:$K$53,3,FALSE)</f>
        <v>0.57962705753716126</v>
      </c>
      <c r="M50" s="5"/>
      <c r="N50" s="6">
        <f>VLOOKUP($B50,Data!$B$1:$K$53,5,FALSE)/VLOOKUP($B50,Data!$B$2:$K$53,4,FALSE)</f>
        <v>0.76851993474049152</v>
      </c>
      <c r="O50" s="4">
        <f>VLOOKUP($B50,Data!$B$1:$K$53,6,FALSE)/VLOOKUP($B50,Data!$B$2:$K$53,5,FALSE)</f>
        <v>25693.25881084667</v>
      </c>
      <c r="P50" s="5"/>
      <c r="Q50" s="5">
        <f>VLOOKUP($B50,Data!$B$1:$K$53,10,FALSE)/VLOOKUP($B50,Data!$B$2:$K$53,5,FALSE)</f>
        <v>0.18567045360311801</v>
      </c>
      <c r="R50" s="5"/>
      <c r="S50" s="6">
        <f>VLOOKUP($B50,Data!$B$1:$K$53,6,FALSE)/VLOOKUP($B50,Data!$B$2:$K$53,10,FALSE)</f>
        <v>138380.97722197408</v>
      </c>
      <c r="T50" s="4">
        <f>VLOOKUP($B50,Data!$B$1:$K$53,9,FALSE)/VLOOKUP($B50,Data!$B$2:$K$53,6,FALSE)</f>
        <v>0.3233723930899377</v>
      </c>
      <c r="U50" s="5">
        <f>VLOOKUP($B50,Data!$B$1:$K$53,9,FALSE)/VLOOKUP($B50,Data!$B$2:$K$53,10,FALSE)</f>
        <v>44748.587762393923</v>
      </c>
      <c r="V50" s="5">
        <f t="shared" si="1"/>
        <v>93632.389459580154</v>
      </c>
      <c r="W50" s="6">
        <f>VLOOKUP($B50,Data!$B$1:$K$53,9,FALSE)/VLOOKUP($B50,Data!$B$2:$K$53,5,FALSE)</f>
        <v>8308.4905879426151</v>
      </c>
    </row>
    <row r="51" spans="1:23" x14ac:dyDescent="0.25">
      <c r="A51" s="1" t="s">
        <v>70</v>
      </c>
      <c r="B51" s="1" t="s">
        <v>71</v>
      </c>
      <c r="C51" s="4">
        <f>VLOOKUP($B51,Data!$B$1:$K$53,6,FALSE)/VLOOKUP($B51,Data!$B$2:$K$53,2,FALSE)</f>
        <v>945.91230610592709</v>
      </c>
      <c r="D51" s="5"/>
      <c r="E51" s="5">
        <f>VLOOKUP($B51,Data!$B$1:$K$53,5,FALSE)/VLOOKUP($B51,Data!$B$2:$K$53,2,FALSE)</f>
        <v>4.7770477179555459E-2</v>
      </c>
      <c r="F51" s="5"/>
      <c r="G51" s="6">
        <f>VLOOKUP($B51,Data!$B$1:$K$53,6,FALSE)/VLOOKUP($B51,Data!$B$2:$K$53,5,FALSE)</f>
        <v>19801.190232002817</v>
      </c>
      <c r="H51" s="4">
        <f>VLOOKUP($B51,Data!$B$1:$K$53,5,FALSE)/VLOOKUP($B51,Data!$B$2:$K$53,2,FALSE)</f>
        <v>4.7770477179555459E-2</v>
      </c>
      <c r="I51" s="5"/>
      <c r="J51" s="5">
        <f>VLOOKUP($B51,Data!$B$1:$K$53,3,FALSE)/VLOOKUP($B51,Data!$B$2:$K$53,2,FALSE)</f>
        <v>0.10018173305797773</v>
      </c>
      <c r="K51" s="5"/>
      <c r="L51" s="5">
        <f>VLOOKUP($B51,Data!$B$1:$K$53,4,FALSE)/VLOOKUP($B51,Data!$B$2:$K$53,3,FALSE)</f>
        <v>0.59187616730561288</v>
      </c>
      <c r="M51" s="5"/>
      <c r="N51" s="6">
        <f>VLOOKUP($B51,Data!$B$1:$K$53,5,FALSE)/VLOOKUP($B51,Data!$B$2:$K$53,4,FALSE)</f>
        <v>0.80563845191693872</v>
      </c>
      <c r="O51" s="4">
        <f>VLOOKUP($B51,Data!$B$1:$K$53,6,FALSE)/VLOOKUP($B51,Data!$B$2:$K$53,5,FALSE)</f>
        <v>19801.190232002817</v>
      </c>
      <c r="P51" s="5"/>
      <c r="Q51" s="5">
        <f>VLOOKUP($B51,Data!$B$1:$K$53,10,FALSE)/VLOOKUP($B51,Data!$B$2:$K$53,5,FALSE)</f>
        <v>0.18433959509023287</v>
      </c>
      <c r="R51" s="5"/>
      <c r="S51" s="6">
        <f>VLOOKUP($B51,Data!$B$1:$K$53,6,FALSE)/VLOOKUP($B51,Data!$B$2:$K$53,10,FALSE)</f>
        <v>107416.91291179348</v>
      </c>
      <c r="T51" s="4">
        <f>VLOOKUP($B51,Data!$B$1:$K$53,9,FALSE)/VLOOKUP($B51,Data!$B$2:$K$53,6,FALSE)</f>
        <v>0.41883447081297698</v>
      </c>
      <c r="U51" s="5">
        <f>VLOOKUP($B51,Data!$B$1:$K$53,9,FALSE)/VLOOKUP($B51,Data!$B$2:$K$53,10,FALSE)</f>
        <v>44989.905875774661</v>
      </c>
      <c r="V51" s="5">
        <f t="shared" si="1"/>
        <v>62427.007036018818</v>
      </c>
      <c r="W51" s="6">
        <f>VLOOKUP($B51,Data!$B$1:$K$53,9,FALSE)/VLOOKUP($B51,Data!$B$2:$K$53,5,FALSE)</f>
        <v>8293.4210322879899</v>
      </c>
    </row>
    <row r="52" spans="1:23" x14ac:dyDescent="0.25">
      <c r="A52" s="1" t="s">
        <v>22</v>
      </c>
      <c r="B52" s="1" t="s">
        <v>23</v>
      </c>
      <c r="C52" s="4">
        <f>VLOOKUP($B52,Data!$B$1:$K$53,6,FALSE)/VLOOKUP($B52,Data!$B$2:$K$53,2,FALSE)</f>
        <v>562.28395037894234</v>
      </c>
      <c r="D52" s="5"/>
      <c r="E52" s="5">
        <f>VLOOKUP($B52,Data!$B$1:$K$53,5,FALSE)/VLOOKUP($B52,Data!$B$2:$K$53,2,FALSE)</f>
        <v>4.1649161737984379E-2</v>
      </c>
      <c r="F52" s="5"/>
      <c r="G52" s="6">
        <f>VLOOKUP($B52,Data!$B$1:$K$53,6,FALSE)/VLOOKUP($B52,Data!$B$2:$K$53,5,FALSE)</f>
        <v>13500.486610421614</v>
      </c>
      <c r="H52" s="4">
        <f>VLOOKUP($B52,Data!$B$1:$K$53,5,FALSE)/VLOOKUP($B52,Data!$B$2:$K$53,2,FALSE)</f>
        <v>4.1649161737984379E-2</v>
      </c>
      <c r="I52" s="5"/>
      <c r="J52" s="5">
        <f>VLOOKUP($B52,Data!$B$1:$K$53,3,FALSE)/VLOOKUP($B52,Data!$B$2:$K$53,2,FALSE)</f>
        <v>9.3189917223188395E-2</v>
      </c>
      <c r="K52" s="5"/>
      <c r="L52" s="5">
        <f>VLOOKUP($B52,Data!$B$1:$K$53,4,FALSE)/VLOOKUP($B52,Data!$B$2:$K$53,3,FALSE)</f>
        <v>0.64144939819461155</v>
      </c>
      <c r="M52" s="5"/>
      <c r="N52" s="6">
        <f>VLOOKUP($B52,Data!$B$1:$K$53,5,FALSE)/VLOOKUP($B52,Data!$B$2:$K$53,4,FALSE)</f>
        <v>0.69674672642214375</v>
      </c>
      <c r="O52" s="4">
        <f>VLOOKUP($B52,Data!$B$1:$K$53,6,FALSE)/VLOOKUP($B52,Data!$B$2:$K$53,5,FALSE)</f>
        <v>13500.486610421614</v>
      </c>
      <c r="P52" s="5"/>
      <c r="Q52" s="5">
        <f>VLOOKUP($B52,Data!$B$1:$K$53,10,FALSE)/VLOOKUP($B52,Data!$B$2:$K$53,5,FALSE)</f>
        <v>0.11150090779962048</v>
      </c>
      <c r="R52" s="5"/>
      <c r="S52" s="6">
        <f>VLOOKUP($B52,Data!$B$1:$K$53,6,FALSE)/VLOOKUP($B52,Data!$B$2:$K$53,10,FALSE)</f>
        <v>121079.61160893406</v>
      </c>
      <c r="T52" s="4">
        <f>VLOOKUP($B52,Data!$B$1:$K$53,9,FALSE)/VLOOKUP($B52,Data!$B$2:$K$53,6,FALSE)</f>
        <v>0.39406804683753227</v>
      </c>
      <c r="U52" s="5">
        <f>VLOOKUP($B52,Data!$B$1:$K$53,9,FALSE)/VLOOKUP($B52,Data!$B$2:$K$53,10,FALSE)</f>
        <v>47713.606058579644</v>
      </c>
      <c r="V52" s="5">
        <f t="shared" si="1"/>
        <v>73366.005550354428</v>
      </c>
      <c r="W52" s="6">
        <f>VLOOKUP($B52,Data!$B$1:$K$53,9,FALSE)/VLOOKUP($B52,Data!$B$2:$K$53,5,FALSE)</f>
        <v>5320.110389925102</v>
      </c>
    </row>
    <row r="53" spans="1:23" x14ac:dyDescent="0.25">
      <c r="A53" s="1" t="s">
        <v>8</v>
      </c>
      <c r="B53" s="1" t="s">
        <v>9</v>
      </c>
      <c r="C53" s="4">
        <f>VLOOKUP($B53,Data!$B$1:$K$53,6,FALSE)/VLOOKUP($B53,Data!$B$2:$K$53,2,FALSE)</f>
        <v>885.03287102766251</v>
      </c>
      <c r="D53" s="5"/>
      <c r="E53" s="5">
        <f>VLOOKUP($B53,Data!$B$1:$K$53,5,FALSE)/VLOOKUP($B53,Data!$B$2:$K$53,2,FALSE)</f>
        <v>5.4834503077246452E-2</v>
      </c>
      <c r="F53" s="5"/>
      <c r="G53" s="6">
        <f>VLOOKUP($B53,Data!$B$1:$K$53,6,FALSE)/VLOOKUP($B53,Data!$B$2:$K$53,5,FALSE)</f>
        <v>16140.072789223586</v>
      </c>
      <c r="H53" s="4">
        <f>VLOOKUP($B53,Data!$B$1:$K$53,5,FALSE)/VLOOKUP($B53,Data!$B$2:$K$53,2,FALSE)</f>
        <v>5.4834503077246452E-2</v>
      </c>
      <c r="I53" s="5"/>
      <c r="J53" s="5">
        <f>VLOOKUP($B53,Data!$B$1:$K$53,3,FALSE)/VLOOKUP($B53,Data!$B$2:$K$53,2,FALSE)</f>
        <v>0.10334950403356724</v>
      </c>
      <c r="K53" s="5"/>
      <c r="L53" s="5">
        <f>VLOOKUP($B53,Data!$B$1:$K$53,4,FALSE)/VLOOKUP($B53,Data!$B$2:$K$53,3,FALSE)</f>
        <v>1.0876158320262075</v>
      </c>
      <c r="M53" s="5"/>
      <c r="N53" s="6">
        <f>VLOOKUP($B53,Data!$B$1:$K$53,5,FALSE)/VLOOKUP($B53,Data!$B$2:$K$53,4,FALSE)</f>
        <v>0.48783167363545132</v>
      </c>
      <c r="O53" s="4">
        <f>VLOOKUP($B53,Data!$B$1:$K$53,6,FALSE)/VLOOKUP($B53,Data!$B$2:$K$53,5,FALSE)</f>
        <v>16140.072789223586</v>
      </c>
      <c r="P53" s="5"/>
      <c r="Q53" s="5">
        <f>VLOOKUP($B53,Data!$B$1:$K$53,10,FALSE)/VLOOKUP($B53,Data!$B$2:$K$53,5,FALSE)</f>
        <v>0.11945305083943668</v>
      </c>
      <c r="R53" s="5"/>
      <c r="S53" s="6">
        <f>VLOOKUP($B53,Data!$B$1:$K$53,6,FALSE)/VLOOKUP($B53,Data!$B$2:$K$53,10,FALSE)</f>
        <v>135116.45517466383</v>
      </c>
      <c r="T53" s="4">
        <f>VLOOKUP($B53,Data!$B$1:$K$53,9,FALSE)/VLOOKUP($B53,Data!$B$2:$K$53,6,FALSE)</f>
        <v>0.34888725550225075</v>
      </c>
      <c r="U53" s="5">
        <f>VLOOKUP($B53,Data!$B$1:$K$53,9,FALSE)/VLOOKUP($B53,Data!$B$2:$K$53,10,FALSE)</f>
        <v>47140.409219081354</v>
      </c>
      <c r="V53" s="5">
        <f t="shared" si="1"/>
        <v>87976.045955582478</v>
      </c>
      <c r="W53" s="6">
        <f>VLOOKUP($B53,Data!$B$1:$K$53,9,FALSE)/VLOOKUP($B53,Data!$B$2:$K$53,5,FALSE)</f>
        <v>5631.0656990387743</v>
      </c>
    </row>
    <row r="54" spans="1:23" x14ac:dyDescent="0.25">
      <c r="A54" s="1" t="s">
        <v>28</v>
      </c>
      <c r="B54" s="1" t="s">
        <v>29</v>
      </c>
      <c r="C54" s="7">
        <f>VLOOKUP($B54,Data!$B$1:$K$53,6,FALSE)/VLOOKUP($B54,Data!$B$2:$K$53,2,FALSE)</f>
        <v>791.58620948990654</v>
      </c>
      <c r="D54" s="8"/>
      <c r="E54" s="8">
        <f>VLOOKUP($B54,Data!$B$1:$K$53,5,FALSE)/VLOOKUP($B54,Data!$B$2:$K$53,2,FALSE)</f>
        <v>4.9374212673681833E-2</v>
      </c>
      <c r="F54" s="8"/>
      <c r="G54" s="9">
        <f>VLOOKUP($B54,Data!$B$1:$K$53,6,FALSE)/VLOOKUP($B54,Data!$B$2:$K$53,5,FALSE)</f>
        <v>16032.381411761718</v>
      </c>
      <c r="H54" s="7">
        <f>VLOOKUP($B54,Data!$B$1:$K$53,5,FALSE)/VLOOKUP($B54,Data!$B$2:$K$53,2,FALSE)</f>
        <v>4.9374212673681833E-2</v>
      </c>
      <c r="I54" s="8"/>
      <c r="J54" s="8">
        <f>VLOOKUP($B54,Data!$B$1:$K$53,3,FALSE)/VLOOKUP($B54,Data!$B$2:$K$53,2,FALSE)</f>
        <v>9.8959005759624963E-2</v>
      </c>
      <c r="K54" s="8"/>
      <c r="L54" s="8">
        <f>VLOOKUP($B54,Data!$B$1:$K$53,4,FALSE)/VLOOKUP($B54,Data!$B$2:$K$53,3,FALSE)</f>
        <v>0.68403652991171515</v>
      </c>
      <c r="M54" s="8"/>
      <c r="N54" s="9">
        <f>VLOOKUP($B54,Data!$B$1:$K$53,5,FALSE)/VLOOKUP($B54,Data!$B$2:$K$53,4,FALSE)</f>
        <v>0.72939967409821493</v>
      </c>
      <c r="O54" s="7">
        <f>VLOOKUP($B54,Data!$B$1:$K$53,6,FALSE)/VLOOKUP($B54,Data!$B$2:$K$53,5,FALSE)</f>
        <v>16032.381411761718</v>
      </c>
      <c r="P54" s="8"/>
      <c r="Q54" s="8">
        <f>VLOOKUP($B54,Data!$B$1:$K$53,10,FALSE)/VLOOKUP($B54,Data!$B$2:$K$53,5,FALSE)</f>
        <v>0.12867315723334308</v>
      </c>
      <c r="R54" s="8"/>
      <c r="S54" s="9">
        <f>VLOOKUP($B54,Data!$B$1:$K$53,6,FALSE)/VLOOKUP($B54,Data!$B$2:$K$53,10,FALSE)</f>
        <v>124597.71530038473</v>
      </c>
      <c r="T54" s="7">
        <f>VLOOKUP($B54,Data!$B$1:$K$53,9,FALSE)/VLOOKUP($B54,Data!$B$2:$K$53,6,FALSE)</f>
        <v>0.32846751297560539</v>
      </c>
      <c r="U54" s="8">
        <f>VLOOKUP($B54,Data!$B$1:$K$53,9,FALSE)/VLOOKUP($B54,Data!$B$2:$K$53,10,FALSE)</f>
        <v>40926.301667159911</v>
      </c>
      <c r="V54" s="8">
        <f t="shared" si="1"/>
        <v>83671.413633224816</v>
      </c>
      <c r="W54" s="9">
        <f>VLOOKUP($B54,Data!$B$1:$K$53,9,FALSE)/VLOOKUP($B54,Data!$B$2:$K$53,5,FALSE)</f>
        <v>5266.1164493976976</v>
      </c>
    </row>
  </sheetData>
  <sortState ref="A3:W54">
    <sortCondition descending="1" ref="C3:C54"/>
    <sortCondition ref="B3:B54"/>
  </sortState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E17" sqref="E17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1.5703125" bestFit="1" customWidth="1"/>
    <col min="20" max="20" width="11.85546875" bestFit="1" customWidth="1"/>
    <col min="21" max="21" width="10.5703125" bestFit="1" customWidth="1"/>
    <col min="22" max="22" width="11.5703125" bestFit="1" customWidth="1"/>
    <col min="23" max="23" width="10.5703125" bestFit="1" customWidth="1"/>
  </cols>
  <sheetData>
    <row r="1" spans="1:23" x14ac:dyDescent="0.25">
      <c r="C1" s="29" t="s">
        <v>129</v>
      </c>
      <c r="D1" s="30"/>
      <c r="E1" s="30"/>
      <c r="F1" s="30"/>
      <c r="G1" s="31"/>
      <c r="H1" s="29" t="s">
        <v>130</v>
      </c>
      <c r="I1" s="30"/>
      <c r="J1" s="30"/>
      <c r="K1" s="30"/>
      <c r="L1" s="30"/>
      <c r="M1" s="30"/>
      <c r="N1" s="31"/>
      <c r="O1" s="29" t="s">
        <v>131</v>
      </c>
      <c r="P1" s="30"/>
      <c r="Q1" s="30"/>
      <c r="R1" s="30"/>
      <c r="S1" s="31"/>
      <c r="T1" s="29" t="s">
        <v>141</v>
      </c>
      <c r="U1" s="30"/>
      <c r="V1" s="30"/>
      <c r="W1" s="31"/>
    </row>
    <row r="2" spans="1:23" ht="30" customHeight="1" x14ac:dyDescent="0.25">
      <c r="A2" s="11" t="s">
        <v>0</v>
      </c>
      <c r="B2" s="11" t="s">
        <v>1</v>
      </c>
      <c r="C2" s="12" t="s">
        <v>109</v>
      </c>
      <c r="D2" s="13" t="s">
        <v>127</v>
      </c>
      <c r="E2" s="12" t="s">
        <v>133</v>
      </c>
      <c r="F2" s="13" t="s">
        <v>128</v>
      </c>
      <c r="G2" s="12" t="s">
        <v>132</v>
      </c>
      <c r="H2" s="12" t="s">
        <v>111</v>
      </c>
      <c r="I2" s="13" t="s">
        <v>127</v>
      </c>
      <c r="J2" s="12" t="s">
        <v>125</v>
      </c>
      <c r="K2" s="13" t="s">
        <v>128</v>
      </c>
      <c r="L2" s="12" t="s">
        <v>126</v>
      </c>
      <c r="M2" s="13" t="s">
        <v>128</v>
      </c>
      <c r="N2" s="12" t="s">
        <v>140</v>
      </c>
      <c r="O2" s="12" t="s">
        <v>132</v>
      </c>
      <c r="P2" s="13" t="s">
        <v>127</v>
      </c>
      <c r="Q2" s="12" t="s">
        <v>135</v>
      </c>
      <c r="R2" s="13" t="s">
        <v>128</v>
      </c>
      <c r="S2" s="12" t="s">
        <v>136</v>
      </c>
      <c r="T2" s="12" t="s">
        <v>112</v>
      </c>
      <c r="U2" s="12" t="s">
        <v>113</v>
      </c>
      <c r="V2" s="12" t="s">
        <v>134</v>
      </c>
      <c r="W2" s="12" t="s">
        <v>114</v>
      </c>
    </row>
    <row r="3" spans="1:23" x14ac:dyDescent="0.25">
      <c r="A3" s="1" t="s">
        <v>52</v>
      </c>
      <c r="B3" s="1" t="s">
        <v>53</v>
      </c>
      <c r="C3" s="4">
        <f>VLOOKUP($B3,Data!$B$1:$K$53,7,FALSE)/VLOOKUP($B3,Data!$B$2:$K$53,2,FALSE)</f>
        <v>96.546401245626072</v>
      </c>
      <c r="D3" s="5"/>
      <c r="E3" s="5">
        <f>VLOOKUP($B3,Data!$B$1:$K$53,5,FALSE)/VLOOKUP($B3,Data!$B$2:$K$53,2,FALSE)</f>
        <v>5.2903949505265446E-2</v>
      </c>
      <c r="F3" s="5"/>
      <c r="G3" s="6">
        <f>VLOOKUP($B3,Data!$B$1:$K$53,7,FALSE)/VLOOKUP($B3,Data!$B$2:$K$53,5,FALSE)</f>
        <v>1824.9374980220894</v>
      </c>
      <c r="H3" s="4">
        <f>VLOOKUP($B3,Data!$B$1:$K$53,5,FALSE)/VLOOKUP($B3,Data!$B$2:$K$53,2,FALSE)</f>
        <v>5.2903949505265446E-2</v>
      </c>
      <c r="I3" s="5"/>
      <c r="J3" s="5">
        <f>VLOOKUP($B3,Data!$B$1:$K$53,3,FALSE)/VLOOKUP($B3,Data!$B$2:$K$53,2,FALSE)</f>
        <v>0.10450200070317602</v>
      </c>
      <c r="K3" s="5"/>
      <c r="L3" s="5">
        <f>VLOOKUP($B3,Data!$B$1:$K$53,4,FALSE)/VLOOKUP($B3,Data!$B$2:$K$53,3,FALSE)</f>
        <v>0.56607068473837674</v>
      </c>
      <c r="M3" s="5"/>
      <c r="N3" s="6">
        <f>VLOOKUP($B3,Data!$B$1:$K$53,5,FALSE)/VLOOKUP($B3,Data!$B$2:$K$53,4,FALSE)</f>
        <v>0.89431975773356354</v>
      </c>
      <c r="O3" s="14">
        <f>VLOOKUP($B3,Data!$B$1:$K$53,7,FALSE)/VLOOKUP($B3,Data!$B$2:$K$53,5,FALSE)</f>
        <v>1824.9374980220894</v>
      </c>
      <c r="P3" s="15"/>
      <c r="Q3" s="15">
        <f>VLOOKUP($B3,Data!$B$1:$K$53,10,FALSE)/VLOOKUP($B3,Data!$B$2:$K$53,5,FALSE)</f>
        <v>0.16741036108737617</v>
      </c>
      <c r="R3" s="15"/>
      <c r="S3" s="16">
        <f>VLOOKUP($B3,Data!$B$1:$K$53,7,FALSE)/VLOOKUP($B3,Data!$B$2:$K$53,10,FALSE)</f>
        <v>10900.982986767485</v>
      </c>
      <c r="T3" s="4">
        <f>VLOOKUP($B3,Data!$B$1:$K$53,9,FALSE)/VLOOKUP($B3,Data!$B$2:$K$53,7,FALSE)</f>
        <v>3.7929663823869095</v>
      </c>
      <c r="U3" s="5">
        <f>VLOOKUP($B3,Data!$B$1:$K$53,9,FALSE)/VLOOKUP($B3,Data!$B$2:$K$53,10,FALSE)</f>
        <v>41347.062003780717</v>
      </c>
      <c r="V3" s="5">
        <f>S3-U3</f>
        <v>-30446.079017013231</v>
      </c>
      <c r="W3" s="6">
        <f>VLOOKUP($B3,Data!$B$1:$K$53,9,FALSE)/VLOOKUP($B3,Data!$B$2:$K$53,5,FALSE)</f>
        <v>6921.9265799550622</v>
      </c>
    </row>
    <row r="4" spans="1:23" x14ac:dyDescent="0.25">
      <c r="A4" s="1" t="s">
        <v>28</v>
      </c>
      <c r="B4" s="1" t="s">
        <v>29</v>
      </c>
      <c r="C4" s="4">
        <f>VLOOKUP($B4,Data!$B$1:$K$53,7,FALSE)/VLOOKUP($B4,Data!$B$2:$K$53,2,FALSE)</f>
        <v>77.180854730851905</v>
      </c>
      <c r="D4" s="5"/>
      <c r="E4" s="5">
        <f>VLOOKUP($B4,Data!$B$1:$K$53,5,FALSE)/VLOOKUP($B4,Data!$B$2:$K$53,2,FALSE)</f>
        <v>4.9374212673681833E-2</v>
      </c>
      <c r="F4" s="5"/>
      <c r="G4" s="6">
        <f>VLOOKUP($B4,Data!$B$1:$K$53,7,FALSE)/VLOOKUP($B4,Data!$B$2:$K$53,5,FALSE)</f>
        <v>1563.181477767482</v>
      </c>
      <c r="H4" s="4">
        <f>VLOOKUP($B4,Data!$B$1:$K$53,5,FALSE)/VLOOKUP($B4,Data!$B$2:$K$53,2,FALSE)</f>
        <v>4.9374212673681833E-2</v>
      </c>
      <c r="I4" s="5"/>
      <c r="J4" s="5">
        <f>VLOOKUP($B4,Data!$B$1:$K$53,3,FALSE)/VLOOKUP($B4,Data!$B$2:$K$53,2,FALSE)</f>
        <v>9.8959005759624963E-2</v>
      </c>
      <c r="K4" s="5"/>
      <c r="L4" s="5">
        <f>VLOOKUP($B4,Data!$B$1:$K$53,4,FALSE)/VLOOKUP($B4,Data!$B$2:$K$53,3,FALSE)</f>
        <v>0.68403652991171515</v>
      </c>
      <c r="M4" s="5"/>
      <c r="N4" s="6">
        <f>VLOOKUP($B4,Data!$B$1:$K$53,5,FALSE)/VLOOKUP($B4,Data!$B$2:$K$53,4,FALSE)</f>
        <v>0.72939967409821493</v>
      </c>
      <c r="O4" s="4">
        <f>VLOOKUP($B4,Data!$B$1:$K$53,7,FALSE)/VLOOKUP($B4,Data!$B$2:$K$53,5,FALSE)</f>
        <v>1563.181477767482</v>
      </c>
      <c r="P4" s="5"/>
      <c r="Q4" s="5">
        <f>VLOOKUP($B4,Data!$B$1:$K$53,10,FALSE)/VLOOKUP($B4,Data!$B$2:$K$53,5,FALSE)</f>
        <v>0.12867315723334308</v>
      </c>
      <c r="R4" s="5"/>
      <c r="S4" s="6">
        <f>VLOOKUP($B4,Data!$B$1:$K$53,7,FALSE)/VLOOKUP($B4,Data!$B$2:$K$53,10,FALSE)</f>
        <v>12148.466015586466</v>
      </c>
      <c r="T4" s="4">
        <f>VLOOKUP($B4,Data!$B$1:$K$53,9,FALSE)/VLOOKUP($B4,Data!$B$2:$K$53,7,FALSE)</f>
        <v>3.3688452200180268</v>
      </c>
      <c r="U4" s="5">
        <f>VLOOKUP($B4,Data!$B$1:$K$53,9,FALSE)/VLOOKUP($B4,Data!$B$2:$K$53,10,FALSE)</f>
        <v>40926.301667159911</v>
      </c>
      <c r="V4" s="5">
        <f t="shared" ref="V4:V54" si="0">S4-U4</f>
        <v>-28777.835651573445</v>
      </c>
      <c r="W4" s="6">
        <f>VLOOKUP($B4,Data!$B$1:$K$53,9,FALSE)/VLOOKUP($B4,Data!$B$2:$K$53,5,FALSE)</f>
        <v>5266.1164493976976</v>
      </c>
    </row>
    <row r="5" spans="1:23" x14ac:dyDescent="0.25">
      <c r="A5" s="1" t="s">
        <v>76</v>
      </c>
      <c r="B5" s="1" t="s">
        <v>77</v>
      </c>
      <c r="C5" s="4">
        <f>VLOOKUP($B5,Data!$B$1:$K$53,7,FALSE)/VLOOKUP($B5,Data!$B$2:$K$53,2,FALSE)</f>
        <v>119.67094538993338</v>
      </c>
      <c r="D5" s="5"/>
      <c r="E5" s="5">
        <f>VLOOKUP($B5,Data!$B$1:$K$53,5,FALSE)/VLOOKUP($B5,Data!$B$2:$K$53,2,FALSE)</f>
        <v>5.1132664881099014E-2</v>
      </c>
      <c r="F5" s="5"/>
      <c r="G5" s="6">
        <f>VLOOKUP($B5,Data!$B$1:$K$53,7,FALSE)/VLOOKUP($B5,Data!$B$2:$K$53,5,FALSE)</f>
        <v>2340.4011050120189</v>
      </c>
      <c r="H5" s="4">
        <f>VLOOKUP($B5,Data!$B$1:$K$53,5,FALSE)/VLOOKUP($B5,Data!$B$2:$K$53,2,FALSE)</f>
        <v>5.1132664881099014E-2</v>
      </c>
      <c r="I5" s="5"/>
      <c r="J5" s="5">
        <f>VLOOKUP($B5,Data!$B$1:$K$53,3,FALSE)/VLOOKUP($B5,Data!$B$2:$K$53,2,FALSE)</f>
        <v>0.10388623033822705</v>
      </c>
      <c r="K5" s="5"/>
      <c r="L5" s="5">
        <f>VLOOKUP($B5,Data!$B$1:$K$53,4,FALSE)/VLOOKUP($B5,Data!$B$2:$K$53,3,FALSE)</f>
        <v>0.57633694662304147</v>
      </c>
      <c r="M5" s="5"/>
      <c r="N5" s="6">
        <f>VLOOKUP($B5,Data!$B$1:$K$53,5,FALSE)/VLOOKUP($B5,Data!$B$2:$K$53,4,FALSE)</f>
        <v>0.85401201064500321</v>
      </c>
      <c r="O5" s="4">
        <f>VLOOKUP($B5,Data!$B$1:$K$53,7,FALSE)/VLOOKUP($B5,Data!$B$2:$K$53,5,FALSE)</f>
        <v>2340.4011050120189</v>
      </c>
      <c r="P5" s="5"/>
      <c r="Q5" s="5">
        <f>VLOOKUP($B5,Data!$B$1:$K$53,10,FALSE)/VLOOKUP($B5,Data!$B$2:$K$53,5,FALSE)</f>
        <v>0.14947901450968937</v>
      </c>
      <c r="R5" s="5"/>
      <c r="S5" s="6">
        <f>VLOOKUP($B5,Data!$B$1:$K$53,7,FALSE)/VLOOKUP($B5,Data!$B$2:$K$53,10,FALSE)</f>
        <v>15657.054688839362</v>
      </c>
      <c r="T5" s="4">
        <f>VLOOKUP($B5,Data!$B$1:$K$53,9,FALSE)/VLOOKUP($B5,Data!$B$2:$K$53,7,FALSE)</f>
        <v>2.6482751325995646</v>
      </c>
      <c r="U5" s="5">
        <f>VLOOKUP($B5,Data!$B$1:$K$53,9,FALSE)/VLOOKUP($B5,Data!$B$2:$K$53,10,FALSE)</f>
        <v>41464.188582204697</v>
      </c>
      <c r="V5" s="5">
        <f t="shared" si="0"/>
        <v>-25807.133893365335</v>
      </c>
      <c r="W5" s="6">
        <f>VLOOKUP($B5,Data!$B$1:$K$53,9,FALSE)/VLOOKUP($B5,Data!$B$2:$K$53,5,FALSE)</f>
        <v>6198.0260467118715</v>
      </c>
    </row>
    <row r="6" spans="1:23" x14ac:dyDescent="0.25">
      <c r="A6" s="1" t="s">
        <v>88</v>
      </c>
      <c r="B6" s="1" t="s">
        <v>89</v>
      </c>
      <c r="C6" s="4">
        <f>VLOOKUP($B6,Data!$B$1:$K$53,7,FALSE)/VLOOKUP($B6,Data!$B$2:$K$53,2,FALSE)</f>
        <v>46.426180116419829</v>
      </c>
      <c r="D6" s="5"/>
      <c r="E6" s="5">
        <f>VLOOKUP($B6,Data!$B$1:$K$53,5,FALSE)/VLOOKUP($B6,Data!$B$2:$K$53,2,FALSE)</f>
        <v>3.6407921158980582E-2</v>
      </c>
      <c r="F6" s="5"/>
      <c r="G6" s="6">
        <f>VLOOKUP($B6,Data!$B$1:$K$53,7,FALSE)/VLOOKUP($B6,Data!$B$2:$K$53,5,FALSE)</f>
        <v>1275.1670141696097</v>
      </c>
      <c r="H6" s="4">
        <f>VLOOKUP($B6,Data!$B$1:$K$53,5,FALSE)/VLOOKUP($B6,Data!$B$2:$K$53,2,FALSE)</f>
        <v>3.6407921158980582E-2</v>
      </c>
      <c r="I6" s="5"/>
      <c r="J6" s="5">
        <f>VLOOKUP($B6,Data!$B$1:$K$53,3,FALSE)/VLOOKUP($B6,Data!$B$2:$K$53,2,FALSE)</f>
        <v>9.6772319507277715E-2</v>
      </c>
      <c r="K6" s="5"/>
      <c r="L6" s="5">
        <f>VLOOKUP($B6,Data!$B$1:$K$53,4,FALSE)/VLOOKUP($B6,Data!$B$2:$K$53,3,FALSE)</f>
        <v>0.55012750997747561</v>
      </c>
      <c r="M6" s="5"/>
      <c r="N6" s="6">
        <f>VLOOKUP($B6,Data!$B$1:$K$53,5,FALSE)/VLOOKUP($B6,Data!$B$2:$K$53,4,FALSE)</f>
        <v>0.68388230740802169</v>
      </c>
      <c r="O6" s="4">
        <f>VLOOKUP($B6,Data!$B$1:$K$53,7,FALSE)/VLOOKUP($B6,Data!$B$2:$K$53,5,FALSE)</f>
        <v>1275.1670141696097</v>
      </c>
      <c r="P6" s="5"/>
      <c r="Q6" s="5">
        <f>VLOOKUP($B6,Data!$B$1:$K$53,10,FALSE)/VLOOKUP($B6,Data!$B$2:$K$53,5,FALSE)</f>
        <v>0.14605761456959279</v>
      </c>
      <c r="R6" s="5"/>
      <c r="S6" s="6">
        <f>VLOOKUP($B6,Data!$B$1:$K$53,7,FALSE)/VLOOKUP($B6,Data!$B$2:$K$53,10,FALSE)</f>
        <v>8730.5753823743635</v>
      </c>
      <c r="T6" s="4">
        <f>VLOOKUP($B6,Data!$B$1:$K$53,9,FALSE)/VLOOKUP($B6,Data!$B$2:$K$53,7,FALSE)</f>
        <v>4.6879385471691188</v>
      </c>
      <c r="U6" s="5">
        <f>VLOOKUP($B6,Data!$B$1:$K$53,9,FALSE)/VLOOKUP($B6,Data!$B$2:$K$53,10,FALSE)</f>
        <v>40928.400873998544</v>
      </c>
      <c r="V6" s="5">
        <f t="shared" si="0"/>
        <v>-32197.825491624179</v>
      </c>
      <c r="W6" s="6">
        <f>VLOOKUP($B6,Data!$B$1:$K$53,9,FALSE)/VLOOKUP($B6,Data!$B$2:$K$53,5,FALSE)</f>
        <v>5977.9045998042639</v>
      </c>
    </row>
    <row r="7" spans="1:23" x14ac:dyDescent="0.25">
      <c r="A7" s="1" t="s">
        <v>38</v>
      </c>
      <c r="B7" s="1" t="s">
        <v>39</v>
      </c>
      <c r="C7" s="4">
        <f>VLOOKUP($B7,Data!$B$1:$K$53,7,FALSE)/VLOOKUP($B7,Data!$B$2:$K$53,2,FALSE)</f>
        <v>68.671584778057095</v>
      </c>
      <c r="D7" s="5"/>
      <c r="E7" s="5">
        <f>VLOOKUP($B7,Data!$B$1:$K$53,5,FALSE)/VLOOKUP($B7,Data!$B$2:$K$53,2,FALSE)</f>
        <v>5.1165711128311565E-2</v>
      </c>
      <c r="F7" s="5"/>
      <c r="G7" s="6">
        <f>VLOOKUP($B7,Data!$B$1:$K$53,7,FALSE)/VLOOKUP($B7,Data!$B$2:$K$53,5,FALSE)</f>
        <v>1342.1407279153204</v>
      </c>
      <c r="H7" s="4">
        <f>VLOOKUP($B7,Data!$B$1:$K$53,5,FALSE)/VLOOKUP($B7,Data!$B$2:$K$53,2,FALSE)</f>
        <v>5.1165711128311565E-2</v>
      </c>
      <c r="I7" s="5"/>
      <c r="J7" s="5">
        <f>VLOOKUP($B7,Data!$B$1:$K$53,3,FALSE)/VLOOKUP($B7,Data!$B$2:$K$53,2,FALSE)</f>
        <v>9.7419703954353357E-2</v>
      </c>
      <c r="K7" s="5"/>
      <c r="L7" s="5">
        <f>VLOOKUP($B7,Data!$B$1:$K$53,4,FALSE)/VLOOKUP($B7,Data!$B$2:$K$53,3,FALSE)</f>
        <v>0.66122220347245664</v>
      </c>
      <c r="M7" s="5"/>
      <c r="N7" s="6">
        <f>VLOOKUP($B7,Data!$B$1:$K$53,5,FALSE)/VLOOKUP($B7,Data!$B$2:$K$53,4,FALSE)</f>
        <v>0.79430039875941516</v>
      </c>
      <c r="O7" s="4">
        <f>VLOOKUP($B7,Data!$B$1:$K$53,7,FALSE)/VLOOKUP($B7,Data!$B$2:$K$53,5,FALSE)</f>
        <v>1342.1407279153204</v>
      </c>
      <c r="P7" s="5"/>
      <c r="Q7" s="5">
        <f>VLOOKUP($B7,Data!$B$1:$K$53,10,FALSE)/VLOOKUP($B7,Data!$B$2:$K$53,5,FALSE)</f>
        <v>0.17283526408796387</v>
      </c>
      <c r="R7" s="5"/>
      <c r="S7" s="6">
        <f>VLOOKUP($B7,Data!$B$1:$K$53,7,FALSE)/VLOOKUP($B7,Data!$B$2:$K$53,10,FALSE)</f>
        <v>7765.433373783274</v>
      </c>
      <c r="T7" s="4">
        <f>VLOOKUP($B7,Data!$B$1:$K$53,9,FALSE)/VLOOKUP($B7,Data!$B$2:$K$53,7,FALSE)</f>
        <v>5.38206534713379</v>
      </c>
      <c r="U7" s="5">
        <f>VLOOKUP($B7,Data!$B$1:$K$53,9,FALSE)/VLOOKUP($B7,Data!$B$2:$K$53,10,FALSE)</f>
        <v>41794.069866515194</v>
      </c>
      <c r="V7" s="5">
        <f t="shared" si="0"/>
        <v>-34028.636492731923</v>
      </c>
      <c r="W7" s="6">
        <f>VLOOKUP($B7,Data!$B$1:$K$53,9,FALSE)/VLOOKUP($B7,Data!$B$2:$K$53,5,FALSE)</f>
        <v>7223.4891026899668</v>
      </c>
    </row>
    <row r="8" spans="1:23" x14ac:dyDescent="0.25">
      <c r="A8" s="1" t="s">
        <v>86</v>
      </c>
      <c r="B8" s="1" t="s">
        <v>87</v>
      </c>
      <c r="C8" s="4">
        <f>VLOOKUP($B8,Data!$B$1:$K$53,7,FALSE)/VLOOKUP($B8,Data!$B$2:$K$53,2,FALSE)</f>
        <v>85.389672284655418</v>
      </c>
      <c r="D8" s="5"/>
      <c r="E8" s="5">
        <f>VLOOKUP($B8,Data!$B$1:$K$53,5,FALSE)/VLOOKUP($B8,Data!$B$2:$K$53,2,FALSE)</f>
        <v>5.2976630813371429E-2</v>
      </c>
      <c r="F8" s="5"/>
      <c r="G8" s="6">
        <f>VLOOKUP($B8,Data!$B$1:$K$53,7,FALSE)/VLOOKUP($B8,Data!$B$2:$K$53,5,FALSE)</f>
        <v>1611.8365961299082</v>
      </c>
      <c r="H8" s="4">
        <f>VLOOKUP($B8,Data!$B$1:$K$53,5,FALSE)/VLOOKUP($B8,Data!$B$2:$K$53,2,FALSE)</f>
        <v>5.2976630813371429E-2</v>
      </c>
      <c r="I8" s="5"/>
      <c r="J8" s="5">
        <f>VLOOKUP($B8,Data!$B$1:$K$53,3,FALSE)/VLOOKUP($B8,Data!$B$2:$K$53,2,FALSE)</f>
        <v>0.10200744082767518</v>
      </c>
      <c r="K8" s="5"/>
      <c r="L8" s="5">
        <f>VLOOKUP($B8,Data!$B$1:$K$53,4,FALSE)/VLOOKUP($B8,Data!$B$2:$K$53,3,FALSE)</f>
        <v>0.65889349898329785</v>
      </c>
      <c r="M8" s="5"/>
      <c r="N8" s="6">
        <f>VLOOKUP($B8,Data!$B$1:$K$53,5,FALSE)/VLOOKUP($B8,Data!$B$2:$K$53,4,FALSE)</f>
        <v>0.78820150558350277</v>
      </c>
      <c r="O8" s="4">
        <f>VLOOKUP($B8,Data!$B$1:$K$53,7,FALSE)/VLOOKUP($B8,Data!$B$2:$K$53,5,FALSE)</f>
        <v>1611.8365961299082</v>
      </c>
      <c r="P8" s="5"/>
      <c r="Q8" s="5">
        <f>VLOOKUP($B8,Data!$B$1:$K$53,10,FALSE)/VLOOKUP($B8,Data!$B$2:$K$53,5,FALSE)</f>
        <v>0.13135679529252009</v>
      </c>
      <c r="R8" s="5"/>
      <c r="S8" s="6">
        <f>VLOOKUP($B8,Data!$B$1:$K$53,7,FALSE)/VLOOKUP($B8,Data!$B$2:$K$53,10,FALSE)</f>
        <v>12270.675396278428</v>
      </c>
      <c r="T8" s="4">
        <f>VLOOKUP($B8,Data!$B$1:$K$53,9,FALSE)/VLOOKUP($B8,Data!$B$2:$K$53,7,FALSE)</f>
        <v>3.8483528271949901</v>
      </c>
      <c r="U8" s="5">
        <f>VLOOKUP($B8,Data!$B$1:$K$53,9,FALSE)/VLOOKUP($B8,Data!$B$2:$K$53,10,FALSE)</f>
        <v>47221.8883528601</v>
      </c>
      <c r="V8" s="5">
        <f t="shared" si="0"/>
        <v>-34951.212956581672</v>
      </c>
      <c r="W8" s="6">
        <f>VLOOKUP($B8,Data!$B$1:$K$53,9,FALSE)/VLOOKUP($B8,Data!$B$2:$K$53,5,FALSE)</f>
        <v>6202.915921692882</v>
      </c>
    </row>
    <row r="9" spans="1:23" x14ac:dyDescent="0.25">
      <c r="A9" s="1" t="s">
        <v>10</v>
      </c>
      <c r="B9" s="1" t="s">
        <v>11</v>
      </c>
      <c r="C9" s="4">
        <f>VLOOKUP($B9,Data!$B$1:$K$53,7,FALSE)/VLOOKUP($B9,Data!$B$2:$K$53,2,FALSE)</f>
        <v>83.537074026011013</v>
      </c>
      <c r="D9" s="5"/>
      <c r="E9" s="5">
        <f>VLOOKUP($B9,Data!$B$1:$K$53,5,FALSE)/VLOOKUP($B9,Data!$B$2:$K$53,2,FALSE)</f>
        <v>5.3299378811239161E-2</v>
      </c>
      <c r="F9" s="5"/>
      <c r="G9" s="6">
        <f>VLOOKUP($B9,Data!$B$1:$K$53,7,FALSE)/VLOOKUP($B9,Data!$B$2:$K$53,5,FALSE)</f>
        <v>1567.3179667226377</v>
      </c>
      <c r="H9" s="4">
        <f>VLOOKUP($B9,Data!$B$1:$K$53,5,FALSE)/VLOOKUP($B9,Data!$B$2:$K$53,2,FALSE)</f>
        <v>5.3299378811239161E-2</v>
      </c>
      <c r="I9" s="5"/>
      <c r="J9" s="5">
        <f>VLOOKUP($B9,Data!$B$1:$K$53,3,FALSE)/VLOOKUP($B9,Data!$B$2:$K$53,2,FALSE)</f>
        <v>9.7972152952646732E-2</v>
      </c>
      <c r="K9" s="5"/>
      <c r="L9" s="5">
        <f>VLOOKUP($B9,Data!$B$1:$K$53,4,FALSE)/VLOOKUP($B9,Data!$B$2:$K$53,3,FALSE)</f>
        <v>0.61057920214808947</v>
      </c>
      <c r="M9" s="5"/>
      <c r="N9" s="6">
        <f>VLOOKUP($B9,Data!$B$1:$K$53,5,FALSE)/VLOOKUP($B9,Data!$B$2:$K$53,4,FALSE)</f>
        <v>0.89099955796846841</v>
      </c>
      <c r="O9" s="4">
        <f>VLOOKUP($B9,Data!$B$1:$K$53,7,FALSE)/VLOOKUP($B9,Data!$B$2:$K$53,5,FALSE)</f>
        <v>1567.3179667226377</v>
      </c>
      <c r="P9" s="5"/>
      <c r="Q9" s="5">
        <f>VLOOKUP($B9,Data!$B$1:$K$53,10,FALSE)/VLOOKUP($B9,Data!$B$2:$K$53,5,FALSE)</f>
        <v>0.16694652215946676</v>
      </c>
      <c r="R9" s="5"/>
      <c r="S9" s="6">
        <f>VLOOKUP($B9,Data!$B$1:$K$53,7,FALSE)/VLOOKUP($B9,Data!$B$2:$K$53,10,FALSE)</f>
        <v>9388.1438585797005</v>
      </c>
      <c r="T9" s="4">
        <f>VLOOKUP($B9,Data!$B$1:$K$53,9,FALSE)/VLOOKUP($B9,Data!$B$2:$K$53,7,FALSE)</f>
        <v>4.5452181641100564</v>
      </c>
      <c r="U9" s="5">
        <f>VLOOKUP($B9,Data!$B$1:$K$53,9,FALSE)/VLOOKUP($B9,Data!$B$2:$K$53,10,FALSE)</f>
        <v>42671.161993294729</v>
      </c>
      <c r="V9" s="5">
        <f t="shared" si="0"/>
        <v>-33283.018134715028</v>
      </c>
      <c r="W9" s="6">
        <f>VLOOKUP($B9,Data!$B$1:$K$53,9,FALSE)/VLOOKUP($B9,Data!$B$2:$K$53,5,FALSE)</f>
        <v>7123.8020912837737</v>
      </c>
    </row>
    <row r="10" spans="1:23" x14ac:dyDescent="0.25">
      <c r="A10" s="1" t="s">
        <v>40</v>
      </c>
      <c r="B10" s="1" t="s">
        <v>41</v>
      </c>
      <c r="C10" s="4">
        <f>VLOOKUP($B10,Data!$B$1:$K$53,7,FALSE)/VLOOKUP($B10,Data!$B$2:$K$53,2,FALSE)</f>
        <v>73.792723114972318</v>
      </c>
      <c r="D10" s="5"/>
      <c r="E10" s="5">
        <f>VLOOKUP($B10,Data!$B$1:$K$53,5,FALSE)/VLOOKUP($B10,Data!$B$2:$K$53,2,FALSE)</f>
        <v>4.8014899175034889E-2</v>
      </c>
      <c r="F10" s="5"/>
      <c r="G10" s="6">
        <f>VLOOKUP($B10,Data!$B$1:$K$53,7,FALSE)/VLOOKUP($B10,Data!$B$2:$K$53,5,FALSE)</f>
        <v>1536.8713541595955</v>
      </c>
      <c r="H10" s="4">
        <f>VLOOKUP($B10,Data!$B$1:$K$53,5,FALSE)/VLOOKUP($B10,Data!$B$2:$K$53,2,FALSE)</f>
        <v>4.8014899175034889E-2</v>
      </c>
      <c r="I10" s="5"/>
      <c r="J10" s="5">
        <f>VLOOKUP($B10,Data!$B$1:$K$53,3,FALSE)/VLOOKUP($B10,Data!$B$2:$K$53,2,FALSE)</f>
        <v>0.10363605231833754</v>
      </c>
      <c r="K10" s="5"/>
      <c r="L10" s="5">
        <f>VLOOKUP($B10,Data!$B$1:$K$53,4,FALSE)/VLOOKUP($B10,Data!$B$2:$K$53,3,FALSE)</f>
        <v>0.542670359599704</v>
      </c>
      <c r="M10" s="5"/>
      <c r="N10" s="6">
        <f>VLOOKUP($B10,Data!$B$1:$K$53,5,FALSE)/VLOOKUP($B10,Data!$B$2:$K$53,4,FALSE)</f>
        <v>0.85374674007534046</v>
      </c>
      <c r="O10" s="4">
        <f>VLOOKUP($B10,Data!$B$1:$K$53,7,FALSE)/VLOOKUP($B10,Data!$B$2:$K$53,5,FALSE)</f>
        <v>1536.8713541595955</v>
      </c>
      <c r="P10" s="5"/>
      <c r="Q10" s="5">
        <f>VLOOKUP($B10,Data!$B$1:$K$53,10,FALSE)/VLOOKUP($B10,Data!$B$2:$K$53,5,FALSE)</f>
        <v>0.12178521163410583</v>
      </c>
      <c r="R10" s="5"/>
      <c r="S10" s="6">
        <f>VLOOKUP($B10,Data!$B$1:$K$53,7,FALSE)/VLOOKUP($B10,Data!$B$2:$K$53,10,FALSE)</f>
        <v>12619.523614878673</v>
      </c>
      <c r="T10" s="4">
        <f>VLOOKUP($B10,Data!$B$1:$K$53,9,FALSE)/VLOOKUP($B10,Data!$B$2:$K$53,7,FALSE)</f>
        <v>3.6036185086159174</v>
      </c>
      <c r="U10" s="5">
        <f>VLOOKUP($B10,Data!$B$1:$K$53,9,FALSE)/VLOOKUP($B10,Data!$B$2:$K$53,10,FALSE)</f>
        <v>45475.948868492436</v>
      </c>
      <c r="V10" s="5">
        <f t="shared" si="0"/>
        <v>-32856.425253613765</v>
      </c>
      <c r="W10" s="6">
        <f>VLOOKUP($B10,Data!$B$1:$K$53,9,FALSE)/VLOOKUP($B10,Data!$B$2:$K$53,5,FALSE)</f>
        <v>5538.2980572111273</v>
      </c>
    </row>
    <row r="11" spans="1:23" x14ac:dyDescent="0.25">
      <c r="A11" s="1" t="s">
        <v>36</v>
      </c>
      <c r="B11" s="1" t="s">
        <v>37</v>
      </c>
      <c r="C11" s="4">
        <f>VLOOKUP($B11,Data!$B$1:$K$53,7,FALSE)/VLOOKUP($B11,Data!$B$2:$K$53,2,FALSE)</f>
        <v>112.68012246490778</v>
      </c>
      <c r="D11" s="5"/>
      <c r="E11" s="5">
        <f>VLOOKUP($B11,Data!$B$1:$K$53,5,FALSE)/VLOOKUP($B11,Data!$B$2:$K$53,2,FALSE)</f>
        <v>6.3761047869306073E-2</v>
      </c>
      <c r="F11" s="5"/>
      <c r="G11" s="6">
        <f>VLOOKUP($B11,Data!$B$1:$K$53,7,FALSE)/VLOOKUP($B11,Data!$B$2:$K$53,5,FALSE)</f>
        <v>1767.2250728355873</v>
      </c>
      <c r="H11" s="4">
        <f>VLOOKUP($B11,Data!$B$1:$K$53,5,FALSE)/VLOOKUP($B11,Data!$B$2:$K$53,2,FALSE)</f>
        <v>6.3761047869306073E-2</v>
      </c>
      <c r="I11" s="5"/>
      <c r="J11" s="5">
        <f>VLOOKUP($B11,Data!$B$1:$K$53,3,FALSE)/VLOOKUP($B11,Data!$B$2:$K$53,2,FALSE)</f>
        <v>0.10406987181664366</v>
      </c>
      <c r="K11" s="5"/>
      <c r="L11" s="5">
        <f>VLOOKUP($B11,Data!$B$1:$K$53,4,FALSE)/VLOOKUP($B11,Data!$B$2:$K$53,3,FALSE)</f>
        <v>0.7119483953470559</v>
      </c>
      <c r="M11" s="5"/>
      <c r="N11" s="6">
        <f>VLOOKUP($B11,Data!$B$1:$K$53,5,FALSE)/VLOOKUP($B11,Data!$B$2:$K$53,4,FALSE)</f>
        <v>0.8605614960755148</v>
      </c>
      <c r="O11" s="4">
        <f>VLOOKUP($B11,Data!$B$1:$K$53,7,FALSE)/VLOOKUP($B11,Data!$B$2:$K$53,5,FALSE)</f>
        <v>1767.2250728355873</v>
      </c>
      <c r="P11" s="5"/>
      <c r="Q11" s="5">
        <f>VLOOKUP($B11,Data!$B$1:$K$53,10,FALSE)/VLOOKUP($B11,Data!$B$2:$K$53,5,FALSE)</f>
        <v>0.15678131930251771</v>
      </c>
      <c r="R11" s="5"/>
      <c r="S11" s="6">
        <f>VLOOKUP($B11,Data!$B$1:$K$53,7,FALSE)/VLOOKUP($B11,Data!$B$2:$K$53,10,FALSE)</f>
        <v>11271.910969352379</v>
      </c>
      <c r="T11" s="4">
        <f>VLOOKUP($B11,Data!$B$1:$K$53,9,FALSE)/VLOOKUP($B11,Data!$B$2:$K$53,7,FALSE)</f>
        <v>4.0764908174344177</v>
      </c>
      <c r="U11" s="5">
        <f>VLOOKUP($B11,Data!$B$1:$K$53,9,FALSE)/VLOOKUP($B11,Data!$B$2:$K$53,10,FALSE)</f>
        <v>45949.841561503257</v>
      </c>
      <c r="V11" s="5">
        <f t="shared" si="0"/>
        <v>-34677.930592150879</v>
      </c>
      <c r="W11" s="6">
        <f>VLOOKUP($B11,Data!$B$1:$K$53,9,FALSE)/VLOOKUP($B11,Data!$B$2:$K$53,5,FALSE)</f>
        <v>7204.0767817541418</v>
      </c>
    </row>
    <row r="12" spans="1:23" x14ac:dyDescent="0.25">
      <c r="A12" s="1" t="s">
        <v>22</v>
      </c>
      <c r="B12" s="1" t="s">
        <v>23</v>
      </c>
      <c r="C12" s="4">
        <f>VLOOKUP($B12,Data!$B$1:$K$53,7,FALSE)/VLOOKUP($B12,Data!$B$2:$K$53,2,FALSE)</f>
        <v>41.837197926436495</v>
      </c>
      <c r="D12" s="5"/>
      <c r="E12" s="5">
        <f>VLOOKUP($B12,Data!$B$1:$K$53,5,FALSE)/VLOOKUP($B12,Data!$B$2:$K$53,2,FALSE)</f>
        <v>4.1649161737984379E-2</v>
      </c>
      <c r="F12" s="5"/>
      <c r="G12" s="6">
        <f>VLOOKUP($B12,Data!$B$1:$K$53,7,FALSE)/VLOOKUP($B12,Data!$B$2:$K$53,5,FALSE)</f>
        <v>1004.5147652583034</v>
      </c>
      <c r="H12" s="4">
        <f>VLOOKUP($B12,Data!$B$1:$K$53,5,FALSE)/VLOOKUP($B12,Data!$B$2:$K$53,2,FALSE)</f>
        <v>4.1649161737984379E-2</v>
      </c>
      <c r="I12" s="5"/>
      <c r="J12" s="5">
        <f>VLOOKUP($B12,Data!$B$1:$K$53,3,FALSE)/VLOOKUP($B12,Data!$B$2:$K$53,2,FALSE)</f>
        <v>9.3189917223188395E-2</v>
      </c>
      <c r="K12" s="5"/>
      <c r="L12" s="5">
        <f>VLOOKUP($B12,Data!$B$1:$K$53,4,FALSE)/VLOOKUP($B12,Data!$B$2:$K$53,3,FALSE)</f>
        <v>0.64144939819461155</v>
      </c>
      <c r="M12" s="5"/>
      <c r="N12" s="6">
        <f>VLOOKUP($B12,Data!$B$1:$K$53,5,FALSE)/VLOOKUP($B12,Data!$B$2:$K$53,4,FALSE)</f>
        <v>0.69674672642214375</v>
      </c>
      <c r="O12" s="4">
        <f>VLOOKUP($B12,Data!$B$1:$K$53,7,FALSE)/VLOOKUP($B12,Data!$B$2:$K$53,5,FALSE)</f>
        <v>1004.5147652583034</v>
      </c>
      <c r="P12" s="5"/>
      <c r="Q12" s="5">
        <f>VLOOKUP($B12,Data!$B$1:$K$53,10,FALSE)/VLOOKUP($B12,Data!$B$2:$K$53,5,FALSE)</f>
        <v>0.11150090779962048</v>
      </c>
      <c r="R12" s="5"/>
      <c r="S12" s="6">
        <f>VLOOKUP($B12,Data!$B$1:$K$53,7,FALSE)/VLOOKUP($B12,Data!$B$2:$K$53,10,FALSE)</f>
        <v>9009.0276849003603</v>
      </c>
      <c r="T12" s="4">
        <f>VLOOKUP($B12,Data!$B$1:$K$53,9,FALSE)/VLOOKUP($B12,Data!$B$2:$K$53,7,FALSE)</f>
        <v>5.2961992933544142</v>
      </c>
      <c r="U12" s="5">
        <f>VLOOKUP($B12,Data!$B$1:$K$53,9,FALSE)/VLOOKUP($B12,Data!$B$2:$K$53,10,FALSE)</f>
        <v>47713.606058579644</v>
      </c>
      <c r="V12" s="5">
        <f t="shared" si="0"/>
        <v>-38704.57837367928</v>
      </c>
      <c r="W12" s="6">
        <f>VLOOKUP($B12,Data!$B$1:$K$53,9,FALSE)/VLOOKUP($B12,Data!$B$2:$K$53,5,FALSE)</f>
        <v>5320.110389925102</v>
      </c>
    </row>
    <row r="13" spans="1:23" x14ac:dyDescent="0.25">
      <c r="A13" s="1" t="s">
        <v>4</v>
      </c>
      <c r="B13" s="1" t="s">
        <v>5</v>
      </c>
      <c r="C13" s="4">
        <f>VLOOKUP($B13,Data!$B$1:$K$53,7,FALSE)/VLOOKUP($B13,Data!$B$2:$K$53,2,FALSE)</f>
        <v>77.769345606294351</v>
      </c>
      <c r="D13" s="5"/>
      <c r="E13" s="5">
        <f>VLOOKUP($B13,Data!$B$1:$K$53,5,FALSE)/VLOOKUP($B13,Data!$B$2:$K$53,2,FALSE)</f>
        <v>5.2110750575813984E-2</v>
      </c>
      <c r="F13" s="5"/>
      <c r="G13" s="6">
        <f>VLOOKUP($B13,Data!$B$1:$K$53,7,FALSE)/VLOOKUP($B13,Data!$B$2:$K$53,5,FALSE)</f>
        <v>1492.385827242128</v>
      </c>
      <c r="H13" s="4">
        <f>VLOOKUP($B13,Data!$B$1:$K$53,5,FALSE)/VLOOKUP($B13,Data!$B$2:$K$53,2,FALSE)</f>
        <v>5.2110750575813984E-2</v>
      </c>
      <c r="I13" s="5"/>
      <c r="J13" s="5">
        <f>VLOOKUP($B13,Data!$B$1:$K$53,3,FALSE)/VLOOKUP($B13,Data!$B$2:$K$53,2,FALSE)</f>
        <v>0.10247371681077931</v>
      </c>
      <c r="K13" s="5"/>
      <c r="L13" s="5">
        <f>VLOOKUP($B13,Data!$B$1:$K$53,4,FALSE)/VLOOKUP($B13,Data!$B$2:$K$53,3,FALSE)</f>
        <v>0.62857982052788297</v>
      </c>
      <c r="M13" s="5"/>
      <c r="N13" s="6">
        <f>VLOOKUP($B13,Data!$B$1:$K$53,5,FALSE)/VLOOKUP($B13,Data!$B$2:$K$53,4,FALSE)</f>
        <v>0.80901095997241479</v>
      </c>
      <c r="O13" s="4">
        <f>VLOOKUP($B13,Data!$B$1:$K$53,7,FALSE)/VLOOKUP($B13,Data!$B$2:$K$53,5,FALSE)</f>
        <v>1492.385827242128</v>
      </c>
      <c r="P13" s="5"/>
      <c r="Q13" s="5">
        <f>VLOOKUP($B13,Data!$B$1:$K$53,10,FALSE)/VLOOKUP($B13,Data!$B$2:$K$53,5,FALSE)</f>
        <v>0.15153458543289053</v>
      </c>
      <c r="R13" s="5"/>
      <c r="S13" s="6">
        <f>VLOOKUP($B13,Data!$B$1:$K$53,7,FALSE)/VLOOKUP($B13,Data!$B$2:$K$53,10,FALSE)</f>
        <v>9848.4832553493507</v>
      </c>
      <c r="T13" s="4">
        <f>VLOOKUP($B13,Data!$B$1:$K$53,9,FALSE)/VLOOKUP($B13,Data!$B$2:$K$53,7,FALSE)</f>
        <v>4.637437676161599</v>
      </c>
      <c r="U13" s="5">
        <f>VLOOKUP($B13,Data!$B$1:$K$53,9,FALSE)/VLOOKUP($B13,Data!$B$2:$K$53,10,FALSE)</f>
        <v>45671.727301403713</v>
      </c>
      <c r="V13" s="5">
        <f t="shared" si="0"/>
        <v>-35823.244046054358</v>
      </c>
      <c r="W13" s="6">
        <f>VLOOKUP($B13,Data!$B$1:$K$53,9,FALSE)/VLOOKUP($B13,Data!$B$2:$K$53,5,FALSE)</f>
        <v>6920.846262622239</v>
      </c>
    </row>
    <row r="14" spans="1:23" x14ac:dyDescent="0.25">
      <c r="A14" s="1" t="s">
        <v>70</v>
      </c>
      <c r="B14" s="1" t="s">
        <v>71</v>
      </c>
      <c r="C14" s="4">
        <f>VLOOKUP($B14,Data!$B$1:$K$53,7,FALSE)/VLOOKUP($B14,Data!$B$2:$K$53,2,FALSE)</f>
        <v>152.95233128348511</v>
      </c>
      <c r="D14" s="5"/>
      <c r="E14" s="5">
        <f>VLOOKUP($B14,Data!$B$1:$K$53,5,FALSE)/VLOOKUP($B14,Data!$B$2:$K$53,2,FALSE)</f>
        <v>4.7770477179555459E-2</v>
      </c>
      <c r="F14" s="5"/>
      <c r="G14" s="6">
        <f>VLOOKUP($B14,Data!$B$1:$K$53,7,FALSE)/VLOOKUP($B14,Data!$B$2:$K$53,5,FALSE)</f>
        <v>3201.8171120330526</v>
      </c>
      <c r="H14" s="4">
        <f>VLOOKUP($B14,Data!$B$1:$K$53,5,FALSE)/VLOOKUP($B14,Data!$B$2:$K$53,2,FALSE)</f>
        <v>4.7770477179555459E-2</v>
      </c>
      <c r="I14" s="5"/>
      <c r="J14" s="5">
        <f>VLOOKUP($B14,Data!$B$1:$K$53,3,FALSE)/VLOOKUP($B14,Data!$B$2:$K$53,2,FALSE)</f>
        <v>0.10018173305797773</v>
      </c>
      <c r="K14" s="5"/>
      <c r="L14" s="5">
        <f>VLOOKUP($B14,Data!$B$1:$K$53,4,FALSE)/VLOOKUP($B14,Data!$B$2:$K$53,3,FALSE)</f>
        <v>0.59187616730561288</v>
      </c>
      <c r="M14" s="5"/>
      <c r="N14" s="6">
        <f>VLOOKUP($B14,Data!$B$1:$K$53,5,FALSE)/VLOOKUP($B14,Data!$B$2:$K$53,4,FALSE)</f>
        <v>0.80563845191693872</v>
      </c>
      <c r="O14" s="4">
        <f>VLOOKUP($B14,Data!$B$1:$K$53,7,FALSE)/VLOOKUP($B14,Data!$B$2:$K$53,5,FALSE)</f>
        <v>3201.8171120330526</v>
      </c>
      <c r="P14" s="5"/>
      <c r="Q14" s="5">
        <f>VLOOKUP($B14,Data!$B$1:$K$53,10,FALSE)/VLOOKUP($B14,Data!$B$2:$K$53,5,FALSE)</f>
        <v>0.18433959509023287</v>
      </c>
      <c r="R14" s="5"/>
      <c r="S14" s="6">
        <f>VLOOKUP($B14,Data!$B$1:$K$53,7,FALSE)/VLOOKUP($B14,Data!$B$2:$K$53,10,FALSE)</f>
        <v>17369.123060435209</v>
      </c>
      <c r="T14" s="4">
        <f>VLOOKUP($B14,Data!$B$1:$K$53,9,FALSE)/VLOOKUP($B14,Data!$B$2:$K$53,7,FALSE)</f>
        <v>2.590223220782879</v>
      </c>
      <c r="U14" s="5">
        <f>VLOOKUP($B14,Data!$B$1:$K$53,9,FALSE)/VLOOKUP($B14,Data!$B$2:$K$53,10,FALSE)</f>
        <v>44989.905875774661</v>
      </c>
      <c r="V14" s="5">
        <f t="shared" si="0"/>
        <v>-27620.782815339451</v>
      </c>
      <c r="W14" s="6">
        <f>VLOOKUP($B14,Data!$B$1:$K$53,9,FALSE)/VLOOKUP($B14,Data!$B$2:$K$53,5,FALSE)</f>
        <v>8293.4210322879899</v>
      </c>
    </row>
    <row r="15" spans="1:23" x14ac:dyDescent="0.25">
      <c r="A15" s="1" t="s">
        <v>66</v>
      </c>
      <c r="B15" s="1" t="s">
        <v>67</v>
      </c>
      <c r="C15" s="4">
        <f>VLOOKUP($B15,Data!$B$1:$K$53,7,FALSE)/VLOOKUP($B15,Data!$B$2:$K$53,2,FALSE)</f>
        <v>56.591666106722215</v>
      </c>
      <c r="D15" s="5"/>
      <c r="E15" s="5">
        <f>VLOOKUP($B15,Data!$B$1:$K$53,5,FALSE)/VLOOKUP($B15,Data!$B$2:$K$53,2,FALSE)</f>
        <v>7.0453171045432292E-2</v>
      </c>
      <c r="F15" s="5"/>
      <c r="G15" s="6">
        <f>VLOOKUP($B15,Data!$B$1:$K$53,7,FALSE)/VLOOKUP($B15,Data!$B$2:$K$53,5,FALSE)</f>
        <v>803.252220829473</v>
      </c>
      <c r="H15" s="4">
        <f>VLOOKUP($B15,Data!$B$1:$K$53,5,FALSE)/VLOOKUP($B15,Data!$B$2:$K$53,2,FALSE)</f>
        <v>7.0453171045432292E-2</v>
      </c>
      <c r="I15" s="5"/>
      <c r="J15" s="5">
        <f>VLOOKUP($B15,Data!$B$1:$K$53,3,FALSE)/VLOOKUP($B15,Data!$B$2:$K$53,2,FALSE)</f>
        <v>9.9562283421484585E-2</v>
      </c>
      <c r="K15" s="5"/>
      <c r="L15" s="5">
        <f>VLOOKUP($B15,Data!$B$1:$K$53,4,FALSE)/VLOOKUP($B15,Data!$B$2:$K$53,3,FALSE)</f>
        <v>0.75406137619189939</v>
      </c>
      <c r="M15" s="5"/>
      <c r="N15" s="6">
        <f>VLOOKUP($B15,Data!$B$1:$K$53,5,FALSE)/VLOOKUP($B15,Data!$B$2:$K$53,4,FALSE)</f>
        <v>0.93842377128829335</v>
      </c>
      <c r="O15" s="4">
        <f>VLOOKUP($B15,Data!$B$1:$K$53,7,FALSE)/VLOOKUP($B15,Data!$B$2:$K$53,5,FALSE)</f>
        <v>803.252220829473</v>
      </c>
      <c r="P15" s="5"/>
      <c r="Q15" s="5">
        <f>VLOOKUP($B15,Data!$B$1:$K$53,10,FALSE)/VLOOKUP($B15,Data!$B$2:$K$53,5,FALSE)</f>
        <v>0.14230339528039676</v>
      </c>
      <c r="R15" s="5"/>
      <c r="S15" s="6">
        <f>VLOOKUP($B15,Data!$B$1:$K$53,7,FALSE)/VLOOKUP($B15,Data!$B$2:$K$53,10,FALSE)</f>
        <v>5644.6455072047493</v>
      </c>
      <c r="T15" s="4">
        <f>VLOOKUP($B15,Data!$B$1:$K$53,9,FALSE)/VLOOKUP($B15,Data!$B$2:$K$53,7,FALSE)</f>
        <v>8.6765760616057879</v>
      </c>
      <c r="U15" s="5">
        <f>VLOOKUP($B15,Data!$B$1:$K$53,9,FALSE)/VLOOKUP($B15,Data!$B$2:$K$53,10,FALSE)</f>
        <v>48976.196084063384</v>
      </c>
      <c r="V15" s="5">
        <f t="shared" si="0"/>
        <v>-43331.550576858637</v>
      </c>
      <c r="W15" s="6">
        <f>VLOOKUP($B15,Data!$B$1:$K$53,9,FALSE)/VLOOKUP($B15,Data!$B$2:$K$53,5,FALSE)</f>
        <v>6969.4789906806909</v>
      </c>
    </row>
    <row r="16" spans="1:23" x14ac:dyDescent="0.25">
      <c r="A16" s="1" t="s">
        <v>84</v>
      </c>
      <c r="B16" s="1" t="s">
        <v>85</v>
      </c>
      <c r="C16" s="4">
        <f>VLOOKUP($B16,Data!$B$1:$K$53,7,FALSE)/VLOOKUP($B16,Data!$B$2:$K$53,2,FALSE)</f>
        <v>84.324758961573792</v>
      </c>
      <c r="D16" s="5"/>
      <c r="E16" s="5">
        <f>VLOOKUP($B16,Data!$B$1:$K$53,5,FALSE)/VLOOKUP($B16,Data!$B$2:$K$53,2,FALSE)</f>
        <v>4.4252497715107517E-2</v>
      </c>
      <c r="F16" s="5"/>
      <c r="G16" s="6">
        <f>VLOOKUP($B16,Data!$B$1:$K$53,7,FALSE)/VLOOKUP($B16,Data!$B$2:$K$53,5,FALSE)</f>
        <v>1905.5367112710085</v>
      </c>
      <c r="H16" s="4">
        <f>VLOOKUP($B16,Data!$B$1:$K$53,5,FALSE)/VLOOKUP($B16,Data!$B$2:$K$53,2,FALSE)</f>
        <v>4.4252497715107517E-2</v>
      </c>
      <c r="I16" s="5"/>
      <c r="J16" s="5">
        <f>VLOOKUP($B16,Data!$B$1:$K$53,3,FALSE)/VLOOKUP($B16,Data!$B$2:$K$53,2,FALSE)</f>
        <v>0.10366711217747661</v>
      </c>
      <c r="K16" s="5"/>
      <c r="L16" s="5">
        <f>VLOOKUP($B16,Data!$B$1:$K$53,4,FALSE)/VLOOKUP($B16,Data!$B$2:$K$53,3,FALSE)</f>
        <v>0.53019525673779722</v>
      </c>
      <c r="M16" s="5"/>
      <c r="N16" s="6">
        <f>VLOOKUP($B16,Data!$B$1:$K$53,5,FALSE)/VLOOKUP($B16,Data!$B$2:$K$53,4,FALSE)</f>
        <v>0.80512061999021634</v>
      </c>
      <c r="O16" s="4">
        <f>VLOOKUP($B16,Data!$B$1:$K$53,7,FALSE)/VLOOKUP($B16,Data!$B$2:$K$53,5,FALSE)</f>
        <v>1905.5367112710085</v>
      </c>
      <c r="P16" s="5"/>
      <c r="Q16" s="5">
        <f>VLOOKUP($B16,Data!$B$1:$K$53,10,FALSE)/VLOOKUP($B16,Data!$B$2:$K$53,5,FALSE)</f>
        <v>0.14403678064136483</v>
      </c>
      <c r="R16" s="5"/>
      <c r="S16" s="6">
        <f>VLOOKUP($B16,Data!$B$1:$K$53,7,FALSE)/VLOOKUP($B16,Data!$B$2:$K$53,10,FALSE)</f>
        <v>13229.514730793504</v>
      </c>
      <c r="T16" s="4">
        <f>VLOOKUP($B16,Data!$B$1:$K$53,9,FALSE)/VLOOKUP($B16,Data!$B$2:$K$53,7,FALSE)</f>
        <v>3.3816450121892738</v>
      </c>
      <c r="U16" s="5">
        <f>VLOOKUP($B16,Data!$B$1:$K$53,9,FALSE)/VLOOKUP($B16,Data!$B$2:$K$53,10,FALSE)</f>
        <v>44737.522503072374</v>
      </c>
      <c r="V16" s="5">
        <f t="shared" si="0"/>
        <v>-31508.00777227887</v>
      </c>
      <c r="W16" s="6">
        <f>VLOOKUP($B16,Data!$B$1:$K$53,9,FALSE)/VLOOKUP($B16,Data!$B$2:$K$53,5,FALSE)</f>
        <v>6443.8487152131584</v>
      </c>
    </row>
    <row r="17" spans="1:23" x14ac:dyDescent="0.25">
      <c r="A17" s="1" t="s">
        <v>8</v>
      </c>
      <c r="B17" s="1" t="s">
        <v>9</v>
      </c>
      <c r="C17" s="4">
        <f>VLOOKUP($B17,Data!$B$1:$K$53,7,FALSE)/VLOOKUP($B17,Data!$B$2:$K$53,2,FALSE)</f>
        <v>51.843882653256706</v>
      </c>
      <c r="D17" s="5"/>
      <c r="E17" s="5">
        <f>VLOOKUP($B17,Data!$B$1:$K$53,5,FALSE)/VLOOKUP($B17,Data!$B$2:$K$53,2,FALSE)</f>
        <v>5.4834503077246452E-2</v>
      </c>
      <c r="F17" s="5"/>
      <c r="G17" s="6">
        <f>VLOOKUP($B17,Data!$B$1:$K$53,7,FALSE)/VLOOKUP($B17,Data!$B$2:$K$53,5,FALSE)</f>
        <v>945.46097336239552</v>
      </c>
      <c r="H17" s="4">
        <f>VLOOKUP($B17,Data!$B$1:$K$53,5,FALSE)/VLOOKUP($B17,Data!$B$2:$K$53,2,FALSE)</f>
        <v>5.4834503077246452E-2</v>
      </c>
      <c r="I17" s="5"/>
      <c r="J17" s="5">
        <f>VLOOKUP($B17,Data!$B$1:$K$53,3,FALSE)/VLOOKUP($B17,Data!$B$2:$K$53,2,FALSE)</f>
        <v>0.10334950403356724</v>
      </c>
      <c r="K17" s="5"/>
      <c r="L17" s="5">
        <f>VLOOKUP($B17,Data!$B$1:$K$53,4,FALSE)/VLOOKUP($B17,Data!$B$2:$K$53,3,FALSE)</f>
        <v>1.0876158320262075</v>
      </c>
      <c r="M17" s="5"/>
      <c r="N17" s="6">
        <f>VLOOKUP($B17,Data!$B$1:$K$53,5,FALSE)/VLOOKUP($B17,Data!$B$2:$K$53,4,FALSE)</f>
        <v>0.48783167363545132</v>
      </c>
      <c r="O17" s="4">
        <f>VLOOKUP($B17,Data!$B$1:$K$53,7,FALSE)/VLOOKUP($B17,Data!$B$2:$K$53,5,FALSE)</f>
        <v>945.46097336239552</v>
      </c>
      <c r="P17" s="5"/>
      <c r="Q17" s="5">
        <f>VLOOKUP($B17,Data!$B$1:$K$53,10,FALSE)/VLOOKUP($B17,Data!$B$2:$K$53,5,FALSE)</f>
        <v>0.11945305083943668</v>
      </c>
      <c r="R17" s="5"/>
      <c r="S17" s="6">
        <f>VLOOKUP($B17,Data!$B$1:$K$53,7,FALSE)/VLOOKUP($B17,Data!$B$2:$K$53,10,FALSE)</f>
        <v>7914.9169210691898</v>
      </c>
      <c r="T17" s="4">
        <f>VLOOKUP($B17,Data!$B$1:$K$53,9,FALSE)/VLOOKUP($B17,Data!$B$2:$K$53,7,FALSE)</f>
        <v>5.9558943813542102</v>
      </c>
      <c r="U17" s="5">
        <f>VLOOKUP($B17,Data!$B$1:$K$53,9,FALSE)/VLOOKUP($B17,Data!$B$2:$K$53,10,FALSE)</f>
        <v>47140.409219081354</v>
      </c>
      <c r="V17" s="5">
        <f t="shared" si="0"/>
        <v>-39225.492298012163</v>
      </c>
      <c r="W17" s="6">
        <f>VLOOKUP($B17,Data!$B$1:$K$53,9,FALSE)/VLOOKUP($B17,Data!$B$2:$K$53,5,FALSE)</f>
        <v>5631.0656990387743</v>
      </c>
    </row>
    <row r="18" spans="1:23" x14ac:dyDescent="0.25">
      <c r="A18" s="1" t="s">
        <v>54</v>
      </c>
      <c r="B18" s="1" t="s">
        <v>55</v>
      </c>
      <c r="C18" s="4">
        <f>VLOOKUP($B18,Data!$B$1:$K$53,7,FALSE)/VLOOKUP($B18,Data!$B$2:$K$53,2,FALSE)</f>
        <v>124.190599685751</v>
      </c>
      <c r="D18" s="5"/>
      <c r="E18" s="5">
        <f>VLOOKUP($B18,Data!$B$1:$K$53,5,FALSE)/VLOOKUP($B18,Data!$B$2:$K$53,2,FALSE)</f>
        <v>4.2730361014533598E-2</v>
      </c>
      <c r="F18" s="5"/>
      <c r="G18" s="6">
        <f>VLOOKUP($B18,Data!$B$1:$K$53,7,FALSE)/VLOOKUP($B18,Data!$B$2:$K$53,5,FALSE)</f>
        <v>2906.3784329720702</v>
      </c>
      <c r="H18" s="4">
        <f>VLOOKUP($B18,Data!$B$1:$K$53,5,FALSE)/VLOOKUP($B18,Data!$B$2:$K$53,2,FALSE)</f>
        <v>4.2730361014533598E-2</v>
      </c>
      <c r="I18" s="5"/>
      <c r="J18" s="5">
        <f>VLOOKUP($B18,Data!$B$1:$K$53,3,FALSE)/VLOOKUP($B18,Data!$B$2:$K$53,2,FALSE)</f>
        <v>9.9294350655537489E-2</v>
      </c>
      <c r="K18" s="5"/>
      <c r="L18" s="5">
        <f>VLOOKUP($B18,Data!$B$1:$K$53,4,FALSE)/VLOOKUP($B18,Data!$B$2:$K$53,3,FALSE)</f>
        <v>0.73783059540188001</v>
      </c>
      <c r="M18" s="5"/>
      <c r="N18" s="6">
        <f>VLOOKUP($B18,Data!$B$1:$K$53,5,FALSE)/VLOOKUP($B18,Data!$B$2:$K$53,4,FALSE)</f>
        <v>0.5832508252694445</v>
      </c>
      <c r="O18" s="4">
        <f>VLOOKUP($B18,Data!$B$1:$K$53,7,FALSE)/VLOOKUP($B18,Data!$B$2:$K$53,5,FALSE)</f>
        <v>2906.3784329720702</v>
      </c>
      <c r="P18" s="5"/>
      <c r="Q18" s="5">
        <f>VLOOKUP($B18,Data!$B$1:$K$53,10,FALSE)/VLOOKUP($B18,Data!$B$2:$K$53,5,FALSE)</f>
        <v>0.13589325253466961</v>
      </c>
      <c r="R18" s="5"/>
      <c r="S18" s="6">
        <f>VLOOKUP($B18,Data!$B$1:$K$53,7,FALSE)/VLOOKUP($B18,Data!$B$2:$K$53,10,FALSE)</f>
        <v>21387.216648086214</v>
      </c>
      <c r="T18" s="4">
        <f>VLOOKUP($B18,Data!$B$1:$K$53,9,FALSE)/VLOOKUP($B18,Data!$B$2:$K$53,7,FALSE)</f>
        <v>1.9729127934251907</v>
      </c>
      <c r="U18" s="5">
        <f>VLOOKUP($B18,Data!$B$1:$K$53,9,FALSE)/VLOOKUP($B18,Data!$B$2:$K$53,10,FALSE)</f>
        <v>42195.113340765514</v>
      </c>
      <c r="V18" s="5">
        <f t="shared" si="0"/>
        <v>-20807.8966926793</v>
      </c>
      <c r="W18" s="6">
        <f>VLOOKUP($B18,Data!$B$1:$K$53,9,FALSE)/VLOOKUP($B18,Data!$B$2:$K$53,5,FALSE)</f>
        <v>5734.0311929456548</v>
      </c>
    </row>
    <row r="19" spans="1:23" x14ac:dyDescent="0.25">
      <c r="A19" s="1" t="s">
        <v>42</v>
      </c>
      <c r="B19" s="1" t="s">
        <v>43</v>
      </c>
      <c r="C19" s="4">
        <f>VLOOKUP($B19,Data!$B$1:$K$53,7,FALSE)/VLOOKUP($B19,Data!$B$2:$K$53,2,FALSE)</f>
        <v>69.516695885061438</v>
      </c>
      <c r="D19" s="5"/>
      <c r="E19" s="5">
        <f>VLOOKUP($B19,Data!$B$1:$K$53,5,FALSE)/VLOOKUP($B19,Data!$B$2:$K$53,2,FALSE)</f>
        <v>3.7839640316416776E-2</v>
      </c>
      <c r="F19" s="5"/>
      <c r="G19" s="6">
        <f>VLOOKUP($B19,Data!$B$1:$K$53,7,FALSE)/VLOOKUP($B19,Data!$B$2:$K$53,5,FALSE)</f>
        <v>1837.1394469862742</v>
      </c>
      <c r="H19" s="4">
        <f>VLOOKUP($B19,Data!$B$1:$K$53,5,FALSE)/VLOOKUP($B19,Data!$B$2:$K$53,2,FALSE)</f>
        <v>3.7839640316416776E-2</v>
      </c>
      <c r="I19" s="5"/>
      <c r="J19" s="5">
        <f>VLOOKUP($B19,Data!$B$1:$K$53,3,FALSE)/VLOOKUP($B19,Data!$B$2:$K$53,2,FALSE)</f>
        <v>8.7619806082193386E-2</v>
      </c>
      <c r="K19" s="5"/>
      <c r="L19" s="5">
        <f>VLOOKUP($B19,Data!$B$1:$K$53,4,FALSE)/VLOOKUP($B19,Data!$B$2:$K$53,3,FALSE)</f>
        <v>0.62549934280044328</v>
      </c>
      <c r="M19" s="5"/>
      <c r="N19" s="6">
        <f>VLOOKUP($B19,Data!$B$1:$K$53,5,FALSE)/VLOOKUP($B19,Data!$B$2:$K$53,4,FALSE)</f>
        <v>0.69042713912924047</v>
      </c>
      <c r="O19" s="4">
        <f>VLOOKUP($B19,Data!$B$1:$K$53,7,FALSE)/VLOOKUP($B19,Data!$B$2:$K$53,5,FALSE)</f>
        <v>1837.1394469862742</v>
      </c>
      <c r="P19" s="5"/>
      <c r="Q19" s="5">
        <f>VLOOKUP($B19,Data!$B$1:$K$53,10,FALSE)/VLOOKUP($B19,Data!$B$2:$K$53,5,FALSE)</f>
        <v>0.14754326636164711</v>
      </c>
      <c r="R19" s="5"/>
      <c r="S19" s="6">
        <f>VLOOKUP($B19,Data!$B$1:$K$53,7,FALSE)/VLOOKUP($B19,Data!$B$2:$K$53,10,FALSE)</f>
        <v>12451.530268302547</v>
      </c>
      <c r="T19" s="4">
        <f>VLOOKUP($B19,Data!$B$1:$K$53,9,FALSE)/VLOOKUP($B19,Data!$B$2:$K$53,7,FALSE)</f>
        <v>3.2687882364406136</v>
      </c>
      <c r="U19" s="5">
        <f>VLOOKUP($B19,Data!$B$1:$K$53,9,FALSE)/VLOOKUP($B19,Data!$B$2:$K$53,10,FALSE)</f>
        <v>40701.415666711611</v>
      </c>
      <c r="V19" s="5">
        <f t="shared" si="0"/>
        <v>-28249.885398409064</v>
      </c>
      <c r="W19" s="6">
        <f>VLOOKUP($B19,Data!$B$1:$K$53,9,FALSE)/VLOOKUP($B19,Data!$B$2:$K$53,5,FALSE)</f>
        <v>6005.2198130097477</v>
      </c>
    </row>
    <row r="20" spans="1:23" x14ac:dyDescent="0.25">
      <c r="A20" s="1" t="s">
        <v>90</v>
      </c>
      <c r="B20" s="1" t="s">
        <v>91</v>
      </c>
      <c r="C20" s="4">
        <f>VLOOKUP($B20,Data!$B$1:$K$53,7,FALSE)/VLOOKUP($B20,Data!$B$2:$K$53,2,FALSE)</f>
        <v>49.901583973106575</v>
      </c>
      <c r="D20" s="5"/>
      <c r="E20" s="5">
        <f>VLOOKUP($B20,Data!$B$1:$K$53,5,FALSE)/VLOOKUP($B20,Data!$B$2:$K$53,2,FALSE)</f>
        <v>5.1719832348942833E-2</v>
      </c>
      <c r="F20" s="5"/>
      <c r="G20" s="6">
        <f>VLOOKUP($B20,Data!$B$1:$K$53,7,FALSE)/VLOOKUP($B20,Data!$B$2:$K$53,5,FALSE)</f>
        <v>964.84427166026148</v>
      </c>
      <c r="H20" s="4">
        <f>VLOOKUP($B20,Data!$B$1:$K$53,5,FALSE)/VLOOKUP($B20,Data!$B$2:$K$53,2,FALSE)</f>
        <v>5.1719832348942833E-2</v>
      </c>
      <c r="I20" s="5"/>
      <c r="J20" s="5">
        <f>VLOOKUP($B20,Data!$B$1:$K$53,3,FALSE)/VLOOKUP($B20,Data!$B$2:$K$53,2,FALSE)</f>
        <v>0.10262130903445928</v>
      </c>
      <c r="K20" s="5"/>
      <c r="L20" s="5">
        <f>VLOOKUP($B20,Data!$B$1:$K$53,4,FALSE)/VLOOKUP($B20,Data!$B$2:$K$53,3,FALSE)</f>
        <v>0.57594302707193745</v>
      </c>
      <c r="M20" s="5"/>
      <c r="N20" s="6">
        <f>VLOOKUP($B20,Data!$B$1:$K$53,5,FALSE)/VLOOKUP($B20,Data!$B$2:$K$53,4,FALSE)</f>
        <v>0.87506443558324432</v>
      </c>
      <c r="O20" s="4">
        <f>VLOOKUP($B20,Data!$B$1:$K$53,7,FALSE)/VLOOKUP($B20,Data!$B$2:$K$53,5,FALSE)</f>
        <v>964.84427166026148</v>
      </c>
      <c r="P20" s="5"/>
      <c r="Q20" s="5">
        <f>VLOOKUP($B20,Data!$B$1:$K$53,10,FALSE)/VLOOKUP($B20,Data!$B$2:$K$53,5,FALSE)</f>
        <v>0.13019304675559776</v>
      </c>
      <c r="R20" s="5"/>
      <c r="S20" s="6">
        <f>VLOOKUP($B20,Data!$B$1:$K$53,7,FALSE)/VLOOKUP($B20,Data!$B$2:$K$53,10,FALSE)</f>
        <v>7410.8740497600893</v>
      </c>
      <c r="T20" s="4">
        <f>VLOOKUP($B20,Data!$B$1:$K$53,9,FALSE)/VLOOKUP($B20,Data!$B$2:$K$53,7,FALSE)</f>
        <v>6.6438161210326996</v>
      </c>
      <c r="U20" s="5">
        <f>VLOOKUP($B20,Data!$B$1:$K$53,9,FALSE)/VLOOKUP($B20,Data!$B$2:$K$53,10,FALSE)</f>
        <v>49236.484482738968</v>
      </c>
      <c r="V20" s="5">
        <f t="shared" si="0"/>
        <v>-41825.61043297888</v>
      </c>
      <c r="W20" s="6">
        <f>VLOOKUP($B20,Data!$B$1:$K$53,9,FALSE)/VLOOKUP($B20,Data!$B$2:$K$53,5,FALSE)</f>
        <v>6410.2479263424984</v>
      </c>
    </row>
    <row r="21" spans="1:23" x14ac:dyDescent="0.25">
      <c r="A21" s="1" t="s">
        <v>100</v>
      </c>
      <c r="B21" s="1" t="s">
        <v>101</v>
      </c>
      <c r="C21" s="4">
        <f>VLOOKUP($B21,Data!$B$1:$K$53,7,FALSE)/VLOOKUP($B21,Data!$B$2:$K$53,2,FALSE)</f>
        <v>118.58155417196286</v>
      </c>
      <c r="D21" s="5"/>
      <c r="E21" s="5">
        <f>VLOOKUP($B21,Data!$B$1:$K$53,5,FALSE)/VLOOKUP($B21,Data!$B$2:$K$53,2,FALSE)</f>
        <v>5.0098563026477368E-2</v>
      </c>
      <c r="F21" s="5"/>
      <c r="G21" s="6">
        <f>VLOOKUP($B21,Data!$B$1:$K$53,7,FALSE)/VLOOKUP($B21,Data!$B$2:$K$53,5,FALSE)</f>
        <v>2366.965178408248</v>
      </c>
      <c r="H21" s="4">
        <f>VLOOKUP($B21,Data!$B$1:$K$53,5,FALSE)/VLOOKUP($B21,Data!$B$2:$K$53,2,FALSE)</f>
        <v>5.0098563026477368E-2</v>
      </c>
      <c r="I21" s="5"/>
      <c r="J21" s="5">
        <f>VLOOKUP($B21,Data!$B$1:$K$53,3,FALSE)/VLOOKUP($B21,Data!$B$2:$K$53,2,FALSE)</f>
        <v>9.8147769136307822E-2</v>
      </c>
      <c r="K21" s="5"/>
      <c r="L21" s="5">
        <f>VLOOKUP($B21,Data!$B$1:$K$53,4,FALSE)/VLOOKUP($B21,Data!$B$2:$K$53,3,FALSE)</f>
        <v>0.88997360464031516</v>
      </c>
      <c r="M21" s="5"/>
      <c r="N21" s="6">
        <f>VLOOKUP($B21,Data!$B$1:$K$53,5,FALSE)/VLOOKUP($B21,Data!$B$2:$K$53,4,FALSE)</f>
        <v>0.57354528021507101</v>
      </c>
      <c r="O21" s="4">
        <f>VLOOKUP($B21,Data!$B$1:$K$53,7,FALSE)/VLOOKUP($B21,Data!$B$2:$K$53,5,FALSE)</f>
        <v>2366.965178408248</v>
      </c>
      <c r="P21" s="5"/>
      <c r="Q21" s="5">
        <f>VLOOKUP($B21,Data!$B$1:$K$53,10,FALSE)/VLOOKUP($B21,Data!$B$2:$K$53,5,FALSE)</f>
        <v>0.1486394960061064</v>
      </c>
      <c r="R21" s="5"/>
      <c r="S21" s="6">
        <f>VLOOKUP($B21,Data!$B$1:$K$53,7,FALSE)/VLOOKUP($B21,Data!$B$2:$K$53,10,FALSE)</f>
        <v>15924.200781136988</v>
      </c>
      <c r="T21" s="4">
        <f>VLOOKUP($B21,Data!$B$1:$K$53,9,FALSE)/VLOOKUP($B21,Data!$B$2:$K$53,7,FALSE)</f>
        <v>2.7879411176919442</v>
      </c>
      <c r="U21" s="5">
        <f>VLOOKUP($B21,Data!$B$1:$K$53,9,FALSE)/VLOOKUP($B21,Data!$B$2:$K$53,10,FALSE)</f>
        <v>44395.734124113987</v>
      </c>
      <c r="V21" s="5">
        <f t="shared" si="0"/>
        <v>-28471.533342977</v>
      </c>
      <c r="W21" s="6">
        <f>VLOOKUP($B21,Data!$B$1:$K$53,9,FALSE)/VLOOKUP($B21,Data!$B$2:$K$53,5,FALSE)</f>
        <v>6598.9595450294037</v>
      </c>
    </row>
    <row r="22" spans="1:23" x14ac:dyDescent="0.25">
      <c r="A22" s="1" t="s">
        <v>24</v>
      </c>
      <c r="B22" s="1" t="s">
        <v>25</v>
      </c>
      <c r="C22" s="4">
        <f>VLOOKUP($B22,Data!$B$1:$K$53,7,FALSE)/VLOOKUP($B22,Data!$B$2:$K$53,2,FALSE)</f>
        <v>79.660568761732719</v>
      </c>
      <c r="D22" s="5"/>
      <c r="E22" s="5">
        <f>VLOOKUP($B22,Data!$B$1:$K$53,5,FALSE)/VLOOKUP($B22,Data!$B$2:$K$53,2,FALSE)</f>
        <v>4.2578062992567507E-2</v>
      </c>
      <c r="F22" s="5"/>
      <c r="G22" s="6">
        <f>VLOOKUP($B22,Data!$B$1:$K$53,7,FALSE)/VLOOKUP($B22,Data!$B$2:$K$53,5,FALSE)</f>
        <v>1870.9298442166896</v>
      </c>
      <c r="H22" s="4">
        <f>VLOOKUP($B22,Data!$B$1:$K$53,5,FALSE)/VLOOKUP($B22,Data!$B$2:$K$53,2,FALSE)</f>
        <v>4.2578062992567507E-2</v>
      </c>
      <c r="I22" s="5"/>
      <c r="J22" s="5">
        <f>VLOOKUP($B22,Data!$B$1:$K$53,3,FALSE)/VLOOKUP($B22,Data!$B$2:$K$53,2,FALSE)</f>
        <v>0.10192417115334694</v>
      </c>
      <c r="K22" s="5"/>
      <c r="L22" s="5">
        <f>VLOOKUP($B22,Data!$B$1:$K$53,4,FALSE)/VLOOKUP($B22,Data!$B$2:$K$53,3,FALSE)</f>
        <v>0.53961434491274873</v>
      </c>
      <c r="M22" s="5"/>
      <c r="N22" s="6">
        <f>VLOOKUP($B22,Data!$B$1:$K$53,5,FALSE)/VLOOKUP($B22,Data!$B$2:$K$53,4,FALSE)</f>
        <v>0.77415019125051798</v>
      </c>
      <c r="O22" s="4">
        <f>VLOOKUP($B22,Data!$B$1:$K$53,7,FALSE)/VLOOKUP($B22,Data!$B$2:$K$53,5,FALSE)</f>
        <v>1870.9298442166896</v>
      </c>
      <c r="P22" s="5"/>
      <c r="Q22" s="5">
        <f>VLOOKUP($B22,Data!$B$1:$K$53,10,FALSE)/VLOOKUP($B22,Data!$B$2:$K$53,5,FALSE)</f>
        <v>0.1431586327450502</v>
      </c>
      <c r="R22" s="5"/>
      <c r="S22" s="6">
        <f>VLOOKUP($B22,Data!$B$1:$K$53,7,FALSE)/VLOOKUP($B22,Data!$B$2:$K$53,10,FALSE)</f>
        <v>13068.92786234282</v>
      </c>
      <c r="T22" s="4">
        <f>VLOOKUP($B22,Data!$B$1:$K$53,9,FALSE)/VLOOKUP($B22,Data!$B$2:$K$53,7,FALSE)</f>
        <v>3.5464904429246751</v>
      </c>
      <c r="U22" s="5">
        <f>VLOOKUP($B22,Data!$B$1:$K$53,9,FALSE)/VLOOKUP($B22,Data!$B$2:$K$53,10,FALSE)</f>
        <v>46348.827763070811</v>
      </c>
      <c r="V22" s="5">
        <f t="shared" si="0"/>
        <v>-33279.899900727993</v>
      </c>
      <c r="W22" s="6">
        <f>VLOOKUP($B22,Data!$B$1:$K$53,9,FALSE)/VLOOKUP($B22,Data!$B$2:$K$53,5,FALSE)</f>
        <v>6635.2348118970413</v>
      </c>
    </row>
    <row r="23" spans="1:23" x14ac:dyDescent="0.25">
      <c r="A23" s="1" t="s">
        <v>92</v>
      </c>
      <c r="B23" s="1" t="s">
        <v>93</v>
      </c>
      <c r="C23" s="4">
        <f>VLOOKUP($B23,Data!$B$1:$K$53,7,FALSE)/VLOOKUP($B23,Data!$B$2:$K$53,2,FALSE)</f>
        <v>68.652839305173515</v>
      </c>
      <c r="D23" s="5"/>
      <c r="E23" s="5">
        <f>VLOOKUP($B23,Data!$B$1:$K$53,5,FALSE)/VLOOKUP($B23,Data!$B$2:$K$53,2,FALSE)</f>
        <v>5.9897977877108981E-2</v>
      </c>
      <c r="F23" s="5"/>
      <c r="G23" s="6">
        <f>VLOOKUP($B23,Data!$B$1:$K$53,7,FALSE)/VLOOKUP($B23,Data!$B$2:$K$53,5,FALSE)</f>
        <v>1146.1628879363279</v>
      </c>
      <c r="H23" s="4">
        <f>VLOOKUP($B23,Data!$B$1:$K$53,5,FALSE)/VLOOKUP($B23,Data!$B$2:$K$53,2,FALSE)</f>
        <v>5.9897977877108981E-2</v>
      </c>
      <c r="I23" s="5"/>
      <c r="J23" s="5">
        <f>VLOOKUP($B23,Data!$B$1:$K$53,3,FALSE)/VLOOKUP($B23,Data!$B$2:$K$53,2,FALSE)</f>
        <v>0.11706868716660052</v>
      </c>
      <c r="K23" s="5"/>
      <c r="L23" s="5">
        <f>VLOOKUP($B23,Data!$B$1:$K$53,4,FALSE)/VLOOKUP($B23,Data!$B$2:$K$53,3,FALSE)</f>
        <v>0.79980910548866602</v>
      </c>
      <c r="M23" s="5"/>
      <c r="N23" s="6">
        <f>VLOOKUP($B23,Data!$B$1:$K$53,5,FALSE)/VLOOKUP($B23,Data!$B$2:$K$53,4,FALSE)</f>
        <v>0.63971284169257303</v>
      </c>
      <c r="O23" s="4">
        <f>VLOOKUP($B23,Data!$B$1:$K$53,7,FALSE)/VLOOKUP($B23,Data!$B$2:$K$53,5,FALSE)</f>
        <v>1146.1628879363279</v>
      </c>
      <c r="P23" s="5"/>
      <c r="Q23" s="5">
        <f>VLOOKUP($B23,Data!$B$1:$K$53,10,FALSE)/VLOOKUP($B23,Data!$B$2:$K$53,5,FALSE)</f>
        <v>0.15140262337647148</v>
      </c>
      <c r="R23" s="5"/>
      <c r="S23" s="6">
        <f>VLOOKUP($B23,Data!$B$1:$K$53,7,FALSE)/VLOOKUP($B23,Data!$B$2:$K$53,10,FALSE)</f>
        <v>7570.297412128235</v>
      </c>
      <c r="T23" s="4">
        <f>VLOOKUP($B23,Data!$B$1:$K$53,9,FALSE)/VLOOKUP($B23,Data!$B$2:$K$53,7,FALSE)</f>
        <v>6.1232786550677316</v>
      </c>
      <c r="U23" s="5">
        <f>VLOOKUP($B23,Data!$B$1:$K$53,9,FALSE)/VLOOKUP($B23,Data!$B$2:$K$53,10,FALSE)</f>
        <v>46355.040556199303</v>
      </c>
      <c r="V23" s="5">
        <f t="shared" si="0"/>
        <v>-38784.743144071064</v>
      </c>
      <c r="W23" s="6">
        <f>VLOOKUP($B23,Data!$B$1:$K$53,9,FALSE)/VLOOKUP($B23,Data!$B$2:$K$53,5,FALSE)</f>
        <v>7018.2747469313044</v>
      </c>
    </row>
    <row r="24" spans="1:23" x14ac:dyDescent="0.25">
      <c r="A24" s="1" t="s">
        <v>32</v>
      </c>
      <c r="B24" s="1" t="s">
        <v>33</v>
      </c>
      <c r="C24" s="4">
        <f>VLOOKUP($B24,Data!$B$1:$K$53,7,FALSE)/VLOOKUP($B24,Data!$B$2:$K$53,2,FALSE)</f>
        <v>112.34437000193644</v>
      </c>
      <c r="D24" s="5"/>
      <c r="E24" s="5">
        <f>VLOOKUP($B24,Data!$B$1:$K$53,5,FALSE)/VLOOKUP($B24,Data!$B$2:$K$53,2,FALSE)</f>
        <v>5.1052329367972195E-2</v>
      </c>
      <c r="F24" s="5"/>
      <c r="G24" s="6">
        <f>VLOOKUP($B24,Data!$B$1:$K$53,7,FALSE)/VLOOKUP($B24,Data!$B$2:$K$53,5,FALSE)</f>
        <v>2200.5728512833725</v>
      </c>
      <c r="H24" s="4">
        <f>VLOOKUP($B24,Data!$B$1:$K$53,5,FALSE)/VLOOKUP($B24,Data!$B$2:$K$53,2,FALSE)</f>
        <v>5.1052329367972195E-2</v>
      </c>
      <c r="I24" s="5"/>
      <c r="J24" s="5">
        <f>VLOOKUP($B24,Data!$B$1:$K$53,3,FALSE)/VLOOKUP($B24,Data!$B$2:$K$53,2,FALSE)</f>
        <v>0.10257209555167181</v>
      </c>
      <c r="K24" s="5"/>
      <c r="L24" s="5">
        <f>VLOOKUP($B24,Data!$B$1:$K$53,4,FALSE)/VLOOKUP($B24,Data!$B$2:$K$53,3,FALSE)</f>
        <v>0.66696391557335732</v>
      </c>
      <c r="M24" s="5"/>
      <c r="N24" s="6">
        <f>VLOOKUP($B24,Data!$B$1:$K$53,5,FALSE)/VLOOKUP($B24,Data!$B$2:$K$53,4,FALSE)</f>
        <v>0.74624940191654998</v>
      </c>
      <c r="O24" s="4">
        <f>VLOOKUP($B24,Data!$B$1:$K$53,7,FALSE)/VLOOKUP($B24,Data!$B$2:$K$53,5,FALSE)</f>
        <v>2200.5728512833725</v>
      </c>
      <c r="P24" s="5"/>
      <c r="Q24" s="5">
        <f>VLOOKUP($B24,Data!$B$1:$K$53,10,FALSE)/VLOOKUP($B24,Data!$B$2:$K$53,5,FALSE)</f>
        <v>0.17489940647573621</v>
      </c>
      <c r="R24" s="5"/>
      <c r="S24" s="6">
        <f>VLOOKUP($B24,Data!$B$1:$K$53,7,FALSE)/VLOOKUP($B24,Data!$B$2:$K$53,10,FALSE)</f>
        <v>12581.934356584898</v>
      </c>
      <c r="T24" s="4">
        <f>VLOOKUP($B24,Data!$B$1:$K$53,9,FALSE)/VLOOKUP($B24,Data!$B$2:$K$53,7,FALSE)</f>
        <v>3.2711375892975059</v>
      </c>
      <c r="U24" s="5">
        <f>VLOOKUP($B24,Data!$B$1:$K$53,9,FALSE)/VLOOKUP($B24,Data!$B$2:$K$53,10,FALSE)</f>
        <v>41157.238419898589</v>
      </c>
      <c r="V24" s="5">
        <f t="shared" si="0"/>
        <v>-28575.304063313692</v>
      </c>
      <c r="W24" s="6">
        <f>VLOOKUP($B24,Data!$B$1:$K$53,9,FALSE)/VLOOKUP($B24,Data!$B$2:$K$53,5,FALSE)</f>
        <v>7198.3765718206305</v>
      </c>
    </row>
    <row r="25" spans="1:23" x14ac:dyDescent="0.25">
      <c r="A25" s="1" t="s">
        <v>34</v>
      </c>
      <c r="B25" s="1" t="s">
        <v>35</v>
      </c>
      <c r="C25" s="4">
        <f>VLOOKUP($B25,Data!$B$1:$K$53,7,FALSE)/VLOOKUP($B25,Data!$B$2:$K$53,2,FALSE)</f>
        <v>158.27311458488819</v>
      </c>
      <c r="D25" s="5"/>
      <c r="E25" s="5">
        <f>VLOOKUP($B25,Data!$B$1:$K$53,5,FALSE)/VLOOKUP($B25,Data!$B$2:$K$53,2,FALSE)</f>
        <v>5.6440910180326168E-2</v>
      </c>
      <c r="F25" s="5"/>
      <c r="G25" s="6">
        <f>VLOOKUP($B25,Data!$B$1:$K$53,7,FALSE)/VLOOKUP($B25,Data!$B$2:$K$53,5,FALSE)</f>
        <v>2804.2268290715497</v>
      </c>
      <c r="H25" s="4">
        <f>VLOOKUP($B25,Data!$B$1:$K$53,5,FALSE)/VLOOKUP($B25,Data!$B$2:$K$53,2,FALSE)</f>
        <v>5.6440910180326168E-2</v>
      </c>
      <c r="I25" s="5"/>
      <c r="J25" s="5">
        <f>VLOOKUP($B25,Data!$B$1:$K$53,3,FALSE)/VLOOKUP($B25,Data!$B$2:$K$53,2,FALSE)</f>
        <v>0.10653555938640127</v>
      </c>
      <c r="K25" s="5"/>
      <c r="L25" s="5">
        <f>VLOOKUP($B25,Data!$B$1:$K$53,4,FALSE)/VLOOKUP($B25,Data!$B$2:$K$53,3,FALSE)</f>
        <v>1.1025088446005964</v>
      </c>
      <c r="M25" s="5"/>
      <c r="N25" s="6">
        <f>VLOOKUP($B25,Data!$B$1:$K$53,5,FALSE)/VLOOKUP($B25,Data!$B$2:$K$53,4,FALSE)</f>
        <v>0.48052649211064752</v>
      </c>
      <c r="O25" s="4">
        <f>VLOOKUP($B25,Data!$B$1:$K$53,7,FALSE)/VLOOKUP($B25,Data!$B$2:$K$53,5,FALSE)</f>
        <v>2804.2268290715497</v>
      </c>
      <c r="P25" s="5"/>
      <c r="Q25" s="5">
        <f>VLOOKUP($B25,Data!$B$1:$K$53,10,FALSE)/VLOOKUP($B25,Data!$B$2:$K$53,5,FALSE)</f>
        <v>0.16472303206997085</v>
      </c>
      <c r="R25" s="5"/>
      <c r="S25" s="6">
        <f>VLOOKUP($B25,Data!$B$1:$K$53,7,FALSE)/VLOOKUP($B25,Data!$B$2:$K$53,10,FALSE)</f>
        <v>17023.890307460912</v>
      </c>
      <c r="T25" s="4">
        <f>VLOOKUP($B25,Data!$B$1:$K$53,9,FALSE)/VLOOKUP($B25,Data!$B$2:$K$53,7,FALSE)</f>
        <v>3.0458692078833605</v>
      </c>
      <c r="U25" s="5">
        <f>VLOOKUP($B25,Data!$B$1:$K$53,9,FALSE)/VLOOKUP($B25,Data!$B$2:$K$53,10,FALSE)</f>
        <v>51852.543285879183</v>
      </c>
      <c r="V25" s="5">
        <f t="shared" si="0"/>
        <v>-34828.652978418271</v>
      </c>
      <c r="W25" s="6">
        <f>VLOOKUP($B25,Data!$B$1:$K$53,9,FALSE)/VLOOKUP($B25,Data!$B$2:$K$53,5,FALSE)</f>
        <v>8541.3081505894279</v>
      </c>
    </row>
    <row r="26" spans="1:23" x14ac:dyDescent="0.25">
      <c r="A26" s="1" t="s">
        <v>58</v>
      </c>
      <c r="B26" s="1" t="s">
        <v>59</v>
      </c>
      <c r="C26" s="4">
        <f>VLOOKUP($B26,Data!$B$1:$K$53,7,FALSE)/VLOOKUP($B26,Data!$B$2:$K$53,2,FALSE)</f>
        <v>156.05303581534483</v>
      </c>
      <c r="D26" s="5"/>
      <c r="E26" s="5">
        <f>VLOOKUP($B26,Data!$B$1:$K$53,5,FALSE)/VLOOKUP($B26,Data!$B$2:$K$53,2,FALSE)</f>
        <v>5.6143584768372543E-2</v>
      </c>
      <c r="F26" s="5"/>
      <c r="G26" s="6">
        <f>VLOOKUP($B26,Data!$B$1:$K$53,7,FALSE)/VLOOKUP($B26,Data!$B$2:$K$53,5,FALSE)</f>
        <v>2779.5345890213698</v>
      </c>
      <c r="H26" s="4">
        <f>VLOOKUP($B26,Data!$B$1:$K$53,5,FALSE)/VLOOKUP($B26,Data!$B$2:$K$53,2,FALSE)</f>
        <v>5.6143584768372543E-2</v>
      </c>
      <c r="I26" s="5"/>
      <c r="J26" s="5">
        <f>VLOOKUP($B26,Data!$B$1:$K$53,3,FALSE)/VLOOKUP($B26,Data!$B$2:$K$53,2,FALSE)</f>
        <v>0.10034171450130704</v>
      </c>
      <c r="K26" s="5"/>
      <c r="L26" s="5">
        <f>VLOOKUP($B26,Data!$B$1:$K$53,4,FALSE)/VLOOKUP($B26,Data!$B$2:$K$53,3,FALSE)</f>
        <v>0.74973814115131954</v>
      </c>
      <c r="M26" s="5"/>
      <c r="N26" s="6">
        <f>VLOOKUP($B26,Data!$B$1:$K$53,5,FALSE)/VLOOKUP($B26,Data!$B$2:$K$53,4,FALSE)</f>
        <v>0.74629239564974426</v>
      </c>
      <c r="O26" s="4">
        <f>VLOOKUP($B26,Data!$B$1:$K$53,7,FALSE)/VLOOKUP($B26,Data!$B$2:$K$53,5,FALSE)</f>
        <v>2779.5345890213698</v>
      </c>
      <c r="P26" s="5"/>
      <c r="Q26" s="5">
        <f>VLOOKUP($B26,Data!$B$1:$K$53,10,FALSE)/VLOOKUP($B26,Data!$B$2:$K$53,5,FALSE)</f>
        <v>0.15193057235566307</v>
      </c>
      <c r="R26" s="5"/>
      <c r="S26" s="6">
        <f>VLOOKUP($B26,Data!$B$1:$K$53,7,FALSE)/VLOOKUP($B26,Data!$B$2:$K$53,10,FALSE)</f>
        <v>18294.768103121445</v>
      </c>
      <c r="T26" s="4">
        <f>VLOOKUP($B26,Data!$B$1:$K$53,9,FALSE)/VLOOKUP($B26,Data!$B$2:$K$53,7,FALSE)</f>
        <v>2.2126842881467743</v>
      </c>
      <c r="U26" s="5">
        <f>VLOOKUP($B26,Data!$B$1:$K$53,9,FALSE)/VLOOKUP($B26,Data!$B$2:$K$53,10,FALSE)</f>
        <v>40480.545937065588</v>
      </c>
      <c r="V26" s="5">
        <f t="shared" si="0"/>
        <v>-22185.777833944143</v>
      </c>
      <c r="W26" s="6">
        <f>VLOOKUP($B26,Data!$B$1:$K$53,9,FALSE)/VLOOKUP($B26,Data!$B$2:$K$53,5,FALSE)</f>
        <v>6150.2325134880866</v>
      </c>
    </row>
    <row r="27" spans="1:23" x14ac:dyDescent="0.25">
      <c r="A27" s="1" t="s">
        <v>14</v>
      </c>
      <c r="B27" s="1" t="s">
        <v>15</v>
      </c>
      <c r="C27" s="4">
        <f>VLOOKUP($B27,Data!$B$1:$K$53,7,FALSE)/VLOOKUP($B27,Data!$B$2:$K$53,2,FALSE)</f>
        <v>102.8384852522171</v>
      </c>
      <c r="D27" s="5"/>
      <c r="E27" s="5">
        <f>VLOOKUP($B27,Data!$B$1:$K$53,5,FALSE)/VLOOKUP($B27,Data!$B$2:$K$53,2,FALSE)</f>
        <v>5.2499509582696308E-2</v>
      </c>
      <c r="F27" s="5"/>
      <c r="G27" s="6">
        <f>VLOOKUP($B27,Data!$B$1:$K$53,7,FALSE)/VLOOKUP($B27,Data!$B$2:$K$53,5,FALSE)</f>
        <v>1958.8465886567515</v>
      </c>
      <c r="H27" s="4">
        <f>VLOOKUP($B27,Data!$B$1:$K$53,5,FALSE)/VLOOKUP($B27,Data!$B$2:$K$53,2,FALSE)</f>
        <v>5.2499509582696308E-2</v>
      </c>
      <c r="I27" s="5"/>
      <c r="J27" s="5">
        <f>VLOOKUP($B27,Data!$B$1:$K$53,3,FALSE)/VLOOKUP($B27,Data!$B$2:$K$53,2,FALSE)</f>
        <v>9.7820234791378982E-2</v>
      </c>
      <c r="K27" s="5"/>
      <c r="L27" s="5">
        <f>VLOOKUP($B27,Data!$B$1:$K$53,4,FALSE)/VLOOKUP($B27,Data!$B$2:$K$53,3,FALSE)</f>
        <v>0.71495408108991909</v>
      </c>
      <c r="M27" s="5"/>
      <c r="N27" s="6">
        <f>VLOOKUP($B27,Data!$B$1:$K$53,5,FALSE)/VLOOKUP($B27,Data!$B$2:$K$53,4,FALSE)</f>
        <v>0.75066885254935456</v>
      </c>
      <c r="O27" s="4">
        <f>VLOOKUP($B27,Data!$B$1:$K$53,7,FALSE)/VLOOKUP($B27,Data!$B$2:$K$53,5,FALSE)</f>
        <v>1958.8465886567515</v>
      </c>
      <c r="P27" s="5"/>
      <c r="Q27" s="5">
        <f>VLOOKUP($B27,Data!$B$1:$K$53,10,FALSE)/VLOOKUP($B27,Data!$B$2:$K$53,5,FALSE)</f>
        <v>0.15044926663828162</v>
      </c>
      <c r="R27" s="5"/>
      <c r="S27" s="6">
        <f>VLOOKUP($B27,Data!$B$1:$K$53,7,FALSE)/VLOOKUP($B27,Data!$B$2:$K$53,10,FALSE)</f>
        <v>13019.980970504281</v>
      </c>
      <c r="T27" s="4">
        <f>VLOOKUP($B27,Data!$B$1:$K$53,9,FALSE)/VLOOKUP($B27,Data!$B$2:$K$53,7,FALSE)</f>
        <v>3.9002029508540761</v>
      </c>
      <c r="U27" s="5">
        <f>VLOOKUP($B27,Data!$B$1:$K$53,9,FALSE)/VLOOKUP($B27,Data!$B$2:$K$53,10,FALSE)</f>
        <v>50780.56820122472</v>
      </c>
      <c r="V27" s="5">
        <f t="shared" si="0"/>
        <v>-37760.587230720441</v>
      </c>
      <c r="W27" s="6">
        <f>VLOOKUP($B27,Data!$B$1:$K$53,9,FALSE)/VLOOKUP($B27,Data!$B$2:$K$53,5,FALSE)</f>
        <v>7639.899245349503</v>
      </c>
    </row>
    <row r="28" spans="1:23" x14ac:dyDescent="0.25">
      <c r="A28" s="1" t="s">
        <v>56</v>
      </c>
      <c r="B28" s="1" t="s">
        <v>57</v>
      </c>
      <c r="C28" s="4">
        <f>VLOOKUP($B28,Data!$B$1:$K$53,7,FALSE)/VLOOKUP($B28,Data!$B$2:$K$53,2,FALSE)</f>
        <v>84.261069683160713</v>
      </c>
      <c r="D28" s="5"/>
      <c r="E28" s="5">
        <f>VLOOKUP($B28,Data!$B$1:$K$53,5,FALSE)/VLOOKUP($B28,Data!$B$2:$K$53,2,FALSE)</f>
        <v>4.8068909411692166E-2</v>
      </c>
      <c r="F28" s="5"/>
      <c r="G28" s="6">
        <f>VLOOKUP($B28,Data!$B$1:$K$53,7,FALSE)/VLOOKUP($B28,Data!$B$2:$K$53,5,FALSE)</f>
        <v>1752.9224339478203</v>
      </c>
      <c r="H28" s="4">
        <f>VLOOKUP($B28,Data!$B$1:$K$53,5,FALSE)/VLOOKUP($B28,Data!$B$2:$K$53,2,FALSE)</f>
        <v>4.8068909411692166E-2</v>
      </c>
      <c r="I28" s="5"/>
      <c r="J28" s="5">
        <f>VLOOKUP($B28,Data!$B$1:$K$53,3,FALSE)/VLOOKUP($B28,Data!$B$2:$K$53,2,FALSE)</f>
        <v>9.8727590617149377E-2</v>
      </c>
      <c r="K28" s="5"/>
      <c r="L28" s="5">
        <f>VLOOKUP($B28,Data!$B$1:$K$53,4,FALSE)/VLOOKUP($B28,Data!$B$2:$K$53,3,FALSE)</f>
        <v>0.53645612974715418</v>
      </c>
      <c r="M28" s="5"/>
      <c r="N28" s="6">
        <f>VLOOKUP($B28,Data!$B$1:$K$53,5,FALSE)/VLOOKUP($B28,Data!$B$2:$K$53,4,FALSE)</f>
        <v>0.90759379577120969</v>
      </c>
      <c r="O28" s="4">
        <f>VLOOKUP($B28,Data!$B$1:$K$53,7,FALSE)/VLOOKUP($B28,Data!$B$2:$K$53,5,FALSE)</f>
        <v>1752.9224339478203</v>
      </c>
      <c r="P28" s="5"/>
      <c r="Q28" s="5">
        <f>VLOOKUP($B28,Data!$B$1:$K$53,10,FALSE)/VLOOKUP($B28,Data!$B$2:$K$53,5,FALSE)</f>
        <v>0.15922868433575404</v>
      </c>
      <c r="R28" s="5"/>
      <c r="S28" s="6">
        <f>VLOOKUP($B28,Data!$B$1:$K$53,7,FALSE)/VLOOKUP($B28,Data!$B$2:$K$53,10,FALSE)</f>
        <v>11008.835758835759</v>
      </c>
      <c r="T28" s="4">
        <f>VLOOKUP($B28,Data!$B$1:$K$53,9,FALSE)/VLOOKUP($B28,Data!$B$2:$K$53,7,FALSE)</f>
        <v>3.6011507955242905</v>
      </c>
      <c r="U28" s="5">
        <f>VLOOKUP($B28,Data!$B$1:$K$53,9,FALSE)/VLOOKUP($B28,Data!$B$2:$K$53,10,FALSE)</f>
        <v>39644.477650727647</v>
      </c>
      <c r="V28" s="5">
        <f t="shared" si="0"/>
        <v>-28635.641891891886</v>
      </c>
      <c r="W28" s="6">
        <f>VLOOKUP($B28,Data!$B$1:$K$53,9,FALSE)/VLOOKUP($B28,Data!$B$2:$K$53,5,FALSE)</f>
        <v>6312.5380175035689</v>
      </c>
    </row>
    <row r="29" spans="1:23" x14ac:dyDescent="0.25">
      <c r="A29" s="1" t="s">
        <v>96</v>
      </c>
      <c r="B29" s="1" t="s">
        <v>97</v>
      </c>
      <c r="C29" s="4">
        <f>VLOOKUP($B29,Data!$B$1:$K$53,7,FALSE)/VLOOKUP($B29,Data!$B$2:$K$53,2,FALSE)</f>
        <v>142.38145424465361</v>
      </c>
      <c r="D29" s="5"/>
      <c r="E29" s="5">
        <f>VLOOKUP($B29,Data!$B$1:$K$53,5,FALSE)/VLOOKUP($B29,Data!$B$2:$K$53,2,FALSE)</f>
        <v>5.0051498614570006E-2</v>
      </c>
      <c r="F29" s="5"/>
      <c r="G29" s="6">
        <f>VLOOKUP($B29,Data!$B$1:$K$53,7,FALSE)/VLOOKUP($B29,Data!$B$2:$K$53,5,FALSE)</f>
        <v>2844.6991236183749</v>
      </c>
      <c r="H29" s="4">
        <f>VLOOKUP($B29,Data!$B$1:$K$53,5,FALSE)/VLOOKUP($B29,Data!$B$2:$K$53,2,FALSE)</f>
        <v>5.0051498614570006E-2</v>
      </c>
      <c r="I29" s="5"/>
      <c r="J29" s="5">
        <f>VLOOKUP($B29,Data!$B$1:$K$53,3,FALSE)/VLOOKUP($B29,Data!$B$2:$K$53,2,FALSE)</f>
        <v>0.10143309308789895</v>
      </c>
      <c r="K29" s="5"/>
      <c r="L29" s="5">
        <f>VLOOKUP($B29,Data!$B$1:$K$53,4,FALSE)/VLOOKUP($B29,Data!$B$2:$K$53,3,FALSE)</f>
        <v>0.70893490447317242</v>
      </c>
      <c r="M29" s="5"/>
      <c r="N29" s="6">
        <f>VLOOKUP($B29,Data!$B$1:$K$53,5,FALSE)/VLOOKUP($B29,Data!$B$2:$K$53,4,FALSE)</f>
        <v>0.69603496541508691</v>
      </c>
      <c r="O29" s="4">
        <f>VLOOKUP($B29,Data!$B$1:$K$53,7,FALSE)/VLOOKUP($B29,Data!$B$2:$K$53,5,FALSE)</f>
        <v>2844.6991236183749</v>
      </c>
      <c r="P29" s="5"/>
      <c r="Q29" s="5">
        <f>VLOOKUP($B29,Data!$B$1:$K$53,10,FALSE)/VLOOKUP($B29,Data!$B$2:$K$53,5,FALSE)</f>
        <v>0.141438866829529</v>
      </c>
      <c r="R29" s="5"/>
      <c r="S29" s="6">
        <f>VLOOKUP($B29,Data!$B$1:$K$53,7,FALSE)/VLOOKUP($B29,Data!$B$2:$K$53,10,FALSE)</f>
        <v>20112.570097489432</v>
      </c>
      <c r="T29" s="4">
        <f>VLOOKUP($B29,Data!$B$1:$K$53,9,FALSE)/VLOOKUP($B29,Data!$B$2:$K$53,7,FALSE)</f>
        <v>2.4010603247702518</v>
      </c>
      <c r="U29" s="5">
        <f>VLOOKUP($B29,Data!$B$1:$K$53,9,FALSE)/VLOOKUP($B29,Data!$B$2:$K$53,10,FALSE)</f>
        <v>48291.494090242428</v>
      </c>
      <c r="V29" s="5">
        <f t="shared" si="0"/>
        <v>-28178.923992752996</v>
      </c>
      <c r="W29" s="6">
        <f>VLOOKUP($B29,Data!$B$1:$K$53,9,FALSE)/VLOOKUP($B29,Data!$B$2:$K$53,5,FALSE)</f>
        <v>6830.2942016287861</v>
      </c>
    </row>
    <row r="30" spans="1:23" x14ac:dyDescent="0.25">
      <c r="A30" s="1" t="s">
        <v>72</v>
      </c>
      <c r="B30" s="1" t="s">
        <v>73</v>
      </c>
      <c r="C30" s="4">
        <f>VLOOKUP($B30,Data!$B$1:$K$53,7,FALSE)/VLOOKUP($B30,Data!$B$2:$K$53,2,FALSE)</f>
        <v>159.84572499982178</v>
      </c>
      <c r="D30" s="5"/>
      <c r="E30" s="5">
        <f>VLOOKUP($B30,Data!$B$1:$K$53,5,FALSE)/VLOOKUP($B30,Data!$B$2:$K$53,2,FALSE)</f>
        <v>6.9764523879117982E-2</v>
      </c>
      <c r="F30" s="5"/>
      <c r="G30" s="6">
        <f>VLOOKUP($B30,Data!$B$1:$K$53,7,FALSE)/VLOOKUP($B30,Data!$B$2:$K$53,5,FALSE)</f>
        <v>2291.2178871425945</v>
      </c>
      <c r="H30" s="4">
        <f>VLOOKUP($B30,Data!$B$1:$K$53,5,FALSE)/VLOOKUP($B30,Data!$B$2:$K$53,2,FALSE)</f>
        <v>6.9764523879117982E-2</v>
      </c>
      <c r="I30" s="5"/>
      <c r="J30" s="5">
        <f>VLOOKUP($B30,Data!$B$1:$K$53,3,FALSE)/VLOOKUP($B30,Data!$B$2:$K$53,2,FALSE)</f>
        <v>0.12882390264420507</v>
      </c>
      <c r="K30" s="5"/>
      <c r="L30" s="5">
        <f>VLOOKUP($B30,Data!$B$1:$K$53,4,FALSE)/VLOOKUP($B30,Data!$B$2:$K$53,3,FALSE)</f>
        <v>0.6106142778085224</v>
      </c>
      <c r="M30" s="5"/>
      <c r="N30" s="6">
        <f>VLOOKUP($B30,Data!$B$1:$K$53,5,FALSE)/VLOOKUP($B30,Data!$B$2:$K$53,4,FALSE)</f>
        <v>0.88689300150446804</v>
      </c>
      <c r="O30" s="4">
        <f>VLOOKUP($B30,Data!$B$1:$K$53,7,FALSE)/VLOOKUP($B30,Data!$B$2:$K$53,5,FALSE)</f>
        <v>2291.2178871425945</v>
      </c>
      <c r="P30" s="5"/>
      <c r="Q30" s="5">
        <f>VLOOKUP($B30,Data!$B$1:$K$53,10,FALSE)/VLOOKUP($B30,Data!$B$2:$K$53,5,FALSE)</f>
        <v>0.19616178544421509</v>
      </c>
      <c r="R30" s="5"/>
      <c r="S30" s="6">
        <f>VLOOKUP($B30,Data!$B$1:$K$53,7,FALSE)/VLOOKUP($B30,Data!$B$2:$K$53,10,FALSE)</f>
        <v>11680.245884559283</v>
      </c>
      <c r="T30" s="4">
        <f>VLOOKUP($B30,Data!$B$1:$K$53,9,FALSE)/VLOOKUP($B30,Data!$B$2:$K$53,7,FALSE)</f>
        <v>3.5771818887313014</v>
      </c>
      <c r="U30" s="5">
        <f>VLOOKUP($B30,Data!$B$1:$K$53,9,FALSE)/VLOOKUP($B30,Data!$B$2:$K$53,10,FALSE)</f>
        <v>41782.364034173785</v>
      </c>
      <c r="V30" s="5">
        <f t="shared" si="0"/>
        <v>-30102.1181496145</v>
      </c>
      <c r="W30" s="6">
        <f>VLOOKUP($B30,Data!$B$1:$K$53,9,FALSE)/VLOOKUP($B30,Data!$B$2:$K$53,5,FALSE)</f>
        <v>8196.1031290236879</v>
      </c>
    </row>
    <row r="31" spans="1:23" x14ac:dyDescent="0.25">
      <c r="A31" s="1" t="s">
        <v>94</v>
      </c>
      <c r="B31" s="1" t="s">
        <v>95</v>
      </c>
      <c r="C31" s="4">
        <f>VLOOKUP($B31,Data!$B$1:$K$53,7,FALSE)/VLOOKUP($B31,Data!$B$2:$K$53,2,FALSE)</f>
        <v>163.16560508536583</v>
      </c>
      <c r="D31" s="5"/>
      <c r="E31" s="5">
        <f>VLOOKUP($B31,Data!$B$1:$K$53,5,FALSE)/VLOOKUP($B31,Data!$B$2:$K$53,2,FALSE)</f>
        <v>4.2337044474585153E-2</v>
      </c>
      <c r="F31" s="5"/>
      <c r="G31" s="6">
        <f>VLOOKUP($B31,Data!$B$1:$K$53,7,FALSE)/VLOOKUP($B31,Data!$B$2:$K$53,5,FALSE)</f>
        <v>3853.9677748009508</v>
      </c>
      <c r="H31" s="4">
        <f>VLOOKUP($B31,Data!$B$1:$K$53,5,FALSE)/VLOOKUP($B31,Data!$B$2:$K$53,2,FALSE)</f>
        <v>4.2337044474585153E-2</v>
      </c>
      <c r="I31" s="5"/>
      <c r="J31" s="5">
        <f>VLOOKUP($B31,Data!$B$1:$K$53,3,FALSE)/VLOOKUP($B31,Data!$B$2:$K$53,2,FALSE)</f>
        <v>0.11037569913396053</v>
      </c>
      <c r="K31" s="5"/>
      <c r="L31" s="5">
        <f>VLOOKUP($B31,Data!$B$1:$K$53,4,FALSE)/VLOOKUP($B31,Data!$B$2:$K$53,3,FALSE)</f>
        <v>0.64702561875814157</v>
      </c>
      <c r="M31" s="5"/>
      <c r="N31" s="6">
        <f>VLOOKUP($B31,Data!$B$1:$K$53,5,FALSE)/VLOOKUP($B31,Data!$B$2:$K$53,4,FALSE)</f>
        <v>0.59282374784690062</v>
      </c>
      <c r="O31" s="4">
        <f>VLOOKUP($B31,Data!$B$1:$K$53,7,FALSE)/VLOOKUP($B31,Data!$B$2:$K$53,5,FALSE)</f>
        <v>3853.9677748009508</v>
      </c>
      <c r="P31" s="5"/>
      <c r="Q31" s="5">
        <f>VLOOKUP($B31,Data!$B$1:$K$53,10,FALSE)/VLOOKUP($B31,Data!$B$2:$K$53,5,FALSE)</f>
        <v>0.2147088789102298</v>
      </c>
      <c r="R31" s="5"/>
      <c r="S31" s="6">
        <f>VLOOKUP($B31,Data!$B$1:$K$53,7,FALSE)/VLOOKUP($B31,Data!$B$2:$K$53,10,FALSE)</f>
        <v>17949.736379613358</v>
      </c>
      <c r="T31" s="4">
        <f>VLOOKUP($B31,Data!$B$1:$K$53,9,FALSE)/VLOOKUP($B31,Data!$B$2:$K$53,7,FALSE)</f>
        <v>2.8043236336577437</v>
      </c>
      <c r="U31" s="5">
        <f>VLOOKUP($B31,Data!$B$1:$K$53,9,FALSE)/VLOOKUP($B31,Data!$B$2:$K$53,10,FALSE)</f>
        <v>50336.869947275925</v>
      </c>
      <c r="V31" s="5">
        <f t="shared" si="0"/>
        <v>-32387.133567662568</v>
      </c>
      <c r="W31" s="6">
        <f>VLOOKUP($B31,Data!$B$1:$K$53,9,FALSE)/VLOOKUP($B31,Data!$B$2:$K$53,5,FALSE)</f>
        <v>10807.772914229652</v>
      </c>
    </row>
    <row r="32" spans="1:23" x14ac:dyDescent="0.25">
      <c r="A32" s="1" t="s">
        <v>62</v>
      </c>
      <c r="B32" s="1" t="s">
        <v>63</v>
      </c>
      <c r="C32" s="4">
        <f>VLOOKUP($B32,Data!$B$1:$K$53,7,FALSE)/VLOOKUP($B32,Data!$B$2:$K$53,2,FALSE)</f>
        <v>150.17512637927629</v>
      </c>
      <c r="D32" s="5"/>
      <c r="E32" s="5">
        <f>VLOOKUP($B32,Data!$B$1:$K$53,5,FALSE)/VLOOKUP($B32,Data!$B$2:$K$53,2,FALSE)</f>
        <v>3.2754572618239629E-2</v>
      </c>
      <c r="F32" s="5"/>
      <c r="G32" s="6">
        <f>VLOOKUP($B32,Data!$B$1:$K$53,7,FALSE)/VLOOKUP($B32,Data!$B$2:$K$53,5,FALSE)</f>
        <v>4584.8598951234726</v>
      </c>
      <c r="H32" s="4">
        <f>VLOOKUP($B32,Data!$B$1:$K$53,5,FALSE)/VLOOKUP($B32,Data!$B$2:$K$53,2,FALSE)</f>
        <v>3.2754572618239629E-2</v>
      </c>
      <c r="I32" s="5"/>
      <c r="J32" s="5">
        <f>VLOOKUP($B32,Data!$B$1:$K$53,3,FALSE)/VLOOKUP($B32,Data!$B$2:$K$53,2,FALSE)</f>
        <v>9.6051276580128742E-2</v>
      </c>
      <c r="K32" s="5"/>
      <c r="L32" s="5">
        <f>VLOOKUP($B32,Data!$B$1:$K$53,4,FALSE)/VLOOKUP($B32,Data!$B$2:$K$53,3,FALSE)</f>
        <v>0.6513001898489873</v>
      </c>
      <c r="M32" s="5"/>
      <c r="N32" s="6">
        <f>VLOOKUP($B32,Data!$B$1:$K$53,5,FALSE)/VLOOKUP($B32,Data!$B$2:$K$53,4,FALSE)</f>
        <v>0.52358547618471662</v>
      </c>
      <c r="O32" s="4">
        <f>VLOOKUP($B32,Data!$B$1:$K$53,7,FALSE)/VLOOKUP($B32,Data!$B$2:$K$53,5,FALSE)</f>
        <v>4584.8598951234726</v>
      </c>
      <c r="P32" s="5"/>
      <c r="Q32" s="5">
        <f>VLOOKUP($B32,Data!$B$1:$K$53,10,FALSE)/VLOOKUP($B32,Data!$B$2:$K$53,5,FALSE)</f>
        <v>0.15553604841876689</v>
      </c>
      <c r="R32" s="5"/>
      <c r="S32" s="6">
        <f>VLOOKUP($B32,Data!$B$1:$K$53,7,FALSE)/VLOOKUP($B32,Data!$B$2:$K$53,10,FALSE)</f>
        <v>29477.795930491608</v>
      </c>
      <c r="T32" s="4">
        <f>VLOOKUP($B32,Data!$B$1:$K$53,9,FALSE)/VLOOKUP($B32,Data!$B$2:$K$53,7,FALSE)</f>
        <v>1.6605257615607083</v>
      </c>
      <c r="U32" s="5">
        <f>VLOOKUP($B32,Data!$B$1:$K$53,9,FALSE)/VLOOKUP($B32,Data!$B$2:$K$53,10,FALSE)</f>
        <v>48948.639536610724</v>
      </c>
      <c r="V32" s="5">
        <f t="shared" si="0"/>
        <v>-19470.843606119117</v>
      </c>
      <c r="W32" s="6">
        <f>VLOOKUP($B32,Data!$B$1:$K$53,9,FALSE)/VLOOKUP($B32,Data!$B$2:$K$53,5,FALSE)</f>
        <v>7613.277968999053</v>
      </c>
    </row>
    <row r="33" spans="1:23" x14ac:dyDescent="0.25">
      <c r="A33" s="1" t="s">
        <v>104</v>
      </c>
      <c r="B33" s="1" t="s">
        <v>105</v>
      </c>
      <c r="C33" s="4">
        <f>VLOOKUP($B33,Data!$B$1:$K$53,7,FALSE)/VLOOKUP($B33,Data!$B$2:$K$53,2,FALSE)</f>
        <v>107.69719020647699</v>
      </c>
      <c r="D33" s="5"/>
      <c r="E33" s="5">
        <f>VLOOKUP($B33,Data!$B$1:$K$53,5,FALSE)/VLOOKUP($B33,Data!$B$2:$K$53,2,FALSE)</f>
        <v>6.2187622479735562E-2</v>
      </c>
      <c r="F33" s="5"/>
      <c r="G33" s="6">
        <f>VLOOKUP($B33,Data!$B$1:$K$53,7,FALSE)/VLOOKUP($B33,Data!$B$2:$K$53,5,FALSE)</f>
        <v>1731.8107030313172</v>
      </c>
      <c r="H33" s="4">
        <f>VLOOKUP($B33,Data!$B$1:$K$53,5,FALSE)/VLOOKUP($B33,Data!$B$2:$K$53,2,FALSE)</f>
        <v>6.2187622479735562E-2</v>
      </c>
      <c r="I33" s="5"/>
      <c r="J33" s="5">
        <f>VLOOKUP($B33,Data!$B$1:$K$53,3,FALSE)/VLOOKUP($B33,Data!$B$2:$K$53,2,FALSE)</f>
        <v>0.1028222799526903</v>
      </c>
      <c r="K33" s="5"/>
      <c r="L33" s="5">
        <f>VLOOKUP($B33,Data!$B$1:$K$53,4,FALSE)/VLOOKUP($B33,Data!$B$2:$K$53,3,FALSE)</f>
        <v>0.63774666891550014</v>
      </c>
      <c r="M33" s="5"/>
      <c r="N33" s="6">
        <f>VLOOKUP($B33,Data!$B$1:$K$53,5,FALSE)/VLOOKUP($B33,Data!$B$2:$K$53,4,FALSE)</f>
        <v>0.94834973024436686</v>
      </c>
      <c r="O33" s="4">
        <f>VLOOKUP($B33,Data!$B$1:$K$53,7,FALSE)/VLOOKUP($B33,Data!$B$2:$K$53,5,FALSE)</f>
        <v>1731.8107030313172</v>
      </c>
      <c r="P33" s="5"/>
      <c r="Q33" s="5">
        <f>VLOOKUP($B33,Data!$B$1:$K$53,10,FALSE)/VLOOKUP($B33,Data!$B$2:$K$53,5,FALSE)</f>
        <v>0.17535346774868235</v>
      </c>
      <c r="R33" s="5"/>
      <c r="S33" s="6">
        <f>VLOOKUP($B33,Data!$B$1:$K$53,7,FALSE)/VLOOKUP($B33,Data!$B$2:$K$53,10,FALSE)</f>
        <v>9876.1132315521627</v>
      </c>
      <c r="T33" s="4">
        <f>VLOOKUP($B33,Data!$B$1:$K$53,9,FALSE)/VLOOKUP($B33,Data!$B$2:$K$53,7,FALSE)</f>
        <v>4.0878811935395563</v>
      </c>
      <c r="U33" s="5">
        <f>VLOOKUP($B33,Data!$B$1:$K$53,9,FALSE)/VLOOKUP($B33,Data!$B$2:$K$53,10,FALSE)</f>
        <v>40372.377544529263</v>
      </c>
      <c r="V33" s="5">
        <f t="shared" si="0"/>
        <v>-30496.264312977102</v>
      </c>
      <c r="W33" s="6">
        <f>VLOOKUP($B33,Data!$B$1:$K$53,9,FALSE)/VLOOKUP($B33,Data!$B$2:$K$53,5,FALSE)</f>
        <v>7079.4364036922389</v>
      </c>
    </row>
    <row r="34" spans="1:23" x14ac:dyDescent="0.25">
      <c r="A34" s="1" t="s">
        <v>78</v>
      </c>
      <c r="B34" s="1" t="s">
        <v>79</v>
      </c>
      <c r="C34" s="4">
        <f>VLOOKUP($B34,Data!$B$1:$K$53,7,FALSE)/VLOOKUP($B34,Data!$B$2:$K$53,2,FALSE)</f>
        <v>118.29808751779899</v>
      </c>
      <c r="D34" s="5"/>
      <c r="E34" s="5">
        <f>VLOOKUP($B34,Data!$B$1:$K$53,5,FALSE)/VLOOKUP($B34,Data!$B$2:$K$53,2,FALSE)</f>
        <v>5.4441239437602075E-2</v>
      </c>
      <c r="F34" s="5"/>
      <c r="G34" s="6">
        <f>VLOOKUP($B34,Data!$B$1:$K$53,7,FALSE)/VLOOKUP($B34,Data!$B$2:$K$53,5,FALSE)</f>
        <v>2172.9499317036407</v>
      </c>
      <c r="H34" s="4">
        <f>VLOOKUP($B34,Data!$B$1:$K$53,5,FALSE)/VLOOKUP($B34,Data!$B$2:$K$53,2,FALSE)</f>
        <v>5.4441239437602075E-2</v>
      </c>
      <c r="I34" s="5"/>
      <c r="J34" s="5">
        <f>VLOOKUP($B34,Data!$B$1:$K$53,3,FALSE)/VLOOKUP($B34,Data!$B$2:$K$53,2,FALSE)</f>
        <v>9.4528669539804724E-2</v>
      </c>
      <c r="K34" s="5"/>
      <c r="L34" s="5">
        <f>VLOOKUP($B34,Data!$B$1:$K$53,4,FALSE)/VLOOKUP($B34,Data!$B$2:$K$53,3,FALSE)</f>
        <v>0.69089878283325601</v>
      </c>
      <c r="M34" s="5"/>
      <c r="N34" s="6">
        <f>VLOOKUP($B34,Data!$B$1:$K$53,5,FALSE)/VLOOKUP($B34,Data!$B$2:$K$53,4,FALSE)</f>
        <v>0.83358526865466542</v>
      </c>
      <c r="O34" s="4">
        <f>VLOOKUP($B34,Data!$B$1:$K$53,7,FALSE)/VLOOKUP($B34,Data!$B$2:$K$53,5,FALSE)</f>
        <v>2172.9499317036407</v>
      </c>
      <c r="P34" s="5"/>
      <c r="Q34" s="5">
        <f>VLOOKUP($B34,Data!$B$1:$K$53,10,FALSE)/VLOOKUP($B34,Data!$B$2:$K$53,5,FALSE)</f>
        <v>0.15096792426169281</v>
      </c>
      <c r="R34" s="5"/>
      <c r="S34" s="6">
        <f>VLOOKUP($B34,Data!$B$1:$K$53,7,FALSE)/VLOOKUP($B34,Data!$B$2:$K$53,10,FALSE)</f>
        <v>14393.454386621739</v>
      </c>
      <c r="T34" s="4">
        <f>VLOOKUP($B34,Data!$B$1:$K$53,9,FALSE)/VLOOKUP($B34,Data!$B$2:$K$53,7,FALSE)</f>
        <v>3.6388112212494499</v>
      </c>
      <c r="U34" s="5">
        <f>VLOOKUP($B34,Data!$B$1:$K$53,9,FALSE)/VLOOKUP($B34,Data!$B$2:$K$53,10,FALSE)</f>
        <v>52375.063334581304</v>
      </c>
      <c r="V34" s="5">
        <f t="shared" si="0"/>
        <v>-37981.608947959568</v>
      </c>
      <c r="W34" s="6">
        <f>VLOOKUP($B34,Data!$B$1:$K$53,9,FALSE)/VLOOKUP($B34,Data!$B$2:$K$53,5,FALSE)</f>
        <v>7906.9545946964345</v>
      </c>
    </row>
    <row r="35" spans="1:23" x14ac:dyDescent="0.25">
      <c r="A35" s="1" t="s">
        <v>26</v>
      </c>
      <c r="B35" s="1" t="s">
        <v>27</v>
      </c>
      <c r="C35" s="4">
        <f>VLOOKUP($B35,Data!$B$1:$K$53,7,FALSE)/VLOOKUP($B35,Data!$B$2:$K$53,2,FALSE)</f>
        <v>63.041241933975499</v>
      </c>
      <c r="D35" s="5"/>
      <c r="E35" s="5">
        <f>VLOOKUP($B35,Data!$B$1:$K$53,5,FALSE)/VLOOKUP($B35,Data!$B$2:$K$53,2,FALSE)</f>
        <v>4.3374889395650644E-2</v>
      </c>
      <c r="F35" s="5"/>
      <c r="G35" s="6">
        <f>VLOOKUP($B35,Data!$B$1:$K$53,7,FALSE)/VLOOKUP($B35,Data!$B$2:$K$53,5,FALSE)</f>
        <v>1453.4040965254167</v>
      </c>
      <c r="H35" s="4">
        <f>VLOOKUP($B35,Data!$B$1:$K$53,5,FALSE)/VLOOKUP($B35,Data!$B$2:$K$53,2,FALSE)</f>
        <v>4.3374889395650644E-2</v>
      </c>
      <c r="I35" s="5"/>
      <c r="J35" s="5">
        <f>VLOOKUP($B35,Data!$B$1:$K$53,3,FALSE)/VLOOKUP($B35,Data!$B$2:$K$53,2,FALSE)</f>
        <v>9.7372112597026092E-2</v>
      </c>
      <c r="K35" s="5"/>
      <c r="L35" s="5">
        <f>VLOOKUP($B35,Data!$B$1:$K$53,4,FALSE)/VLOOKUP($B35,Data!$B$2:$K$53,3,FALSE)</f>
        <v>0.57962705753716126</v>
      </c>
      <c r="M35" s="5"/>
      <c r="N35" s="6">
        <f>VLOOKUP($B35,Data!$B$1:$K$53,5,FALSE)/VLOOKUP($B35,Data!$B$2:$K$53,4,FALSE)</f>
        <v>0.76851993474049152</v>
      </c>
      <c r="O35" s="4">
        <f>VLOOKUP($B35,Data!$B$1:$K$53,7,FALSE)/VLOOKUP($B35,Data!$B$2:$K$53,5,FALSE)</f>
        <v>1453.4040965254167</v>
      </c>
      <c r="P35" s="5"/>
      <c r="Q35" s="5">
        <f>VLOOKUP($B35,Data!$B$1:$K$53,10,FALSE)/VLOOKUP($B35,Data!$B$2:$K$53,5,FALSE)</f>
        <v>0.18567045360311801</v>
      </c>
      <c r="R35" s="5"/>
      <c r="S35" s="6">
        <f>VLOOKUP($B35,Data!$B$1:$K$53,7,FALSE)/VLOOKUP($B35,Data!$B$2:$K$53,10,FALSE)</f>
        <v>7827.8695846359979</v>
      </c>
      <c r="T35" s="4">
        <f>VLOOKUP($B35,Data!$B$1:$K$53,9,FALSE)/VLOOKUP($B35,Data!$B$2:$K$53,7,FALSE)</f>
        <v>5.7165729804982144</v>
      </c>
      <c r="U35" s="5">
        <f>VLOOKUP($B35,Data!$B$1:$K$53,9,FALSE)/VLOOKUP($B35,Data!$B$2:$K$53,10,FALSE)</f>
        <v>44748.587762393923</v>
      </c>
      <c r="V35" s="5">
        <f t="shared" si="0"/>
        <v>-36920.718177757924</v>
      </c>
      <c r="W35" s="6">
        <f>VLOOKUP($B35,Data!$B$1:$K$53,9,FALSE)/VLOOKUP($B35,Data!$B$2:$K$53,5,FALSE)</f>
        <v>8308.4905879426151</v>
      </c>
    </row>
    <row r="36" spans="1:23" x14ac:dyDescent="0.25">
      <c r="A36" s="1" t="s">
        <v>74</v>
      </c>
      <c r="B36" s="1" t="s">
        <v>75</v>
      </c>
      <c r="C36" s="4">
        <f>VLOOKUP($B36,Data!$B$1:$K$53,7,FALSE)/VLOOKUP($B36,Data!$B$2:$K$53,2,FALSE)</f>
        <v>98.7518340425123</v>
      </c>
      <c r="D36" s="5"/>
      <c r="E36" s="5">
        <f>VLOOKUP($B36,Data!$B$1:$K$53,5,FALSE)/VLOOKUP($B36,Data!$B$2:$K$53,2,FALSE)</f>
        <v>4.538531922921353E-2</v>
      </c>
      <c r="F36" s="5"/>
      <c r="G36" s="6">
        <f>VLOOKUP($B36,Data!$B$1:$K$53,7,FALSE)/VLOOKUP($B36,Data!$B$2:$K$53,5,FALSE)</f>
        <v>2175.8541246295326</v>
      </c>
      <c r="H36" s="4">
        <f>VLOOKUP($B36,Data!$B$1:$K$53,5,FALSE)/VLOOKUP($B36,Data!$B$2:$K$53,2,FALSE)</f>
        <v>4.538531922921353E-2</v>
      </c>
      <c r="I36" s="5"/>
      <c r="J36" s="5">
        <f>VLOOKUP($B36,Data!$B$1:$K$53,3,FALSE)/VLOOKUP($B36,Data!$B$2:$K$53,2,FALSE)</f>
        <v>9.6207739769762587E-2</v>
      </c>
      <c r="K36" s="5"/>
      <c r="L36" s="5">
        <f>VLOOKUP($B36,Data!$B$1:$K$53,4,FALSE)/VLOOKUP($B36,Data!$B$2:$K$53,3,FALSE)</f>
        <v>0.63861785655484393</v>
      </c>
      <c r="M36" s="5"/>
      <c r="N36" s="6">
        <f>VLOOKUP($B36,Data!$B$1:$K$53,5,FALSE)/VLOOKUP($B36,Data!$B$2:$K$53,4,FALSE)</f>
        <v>0.73869358060798684</v>
      </c>
      <c r="O36" s="4">
        <f>VLOOKUP($B36,Data!$B$1:$K$53,7,FALSE)/VLOOKUP($B36,Data!$B$2:$K$53,5,FALSE)</f>
        <v>2175.8541246295326</v>
      </c>
      <c r="P36" s="5"/>
      <c r="Q36" s="5">
        <f>VLOOKUP($B36,Data!$B$1:$K$53,10,FALSE)/VLOOKUP($B36,Data!$B$2:$K$53,5,FALSE)</f>
        <v>0.14204959396419867</v>
      </c>
      <c r="R36" s="5"/>
      <c r="S36" s="6">
        <f>VLOOKUP($B36,Data!$B$1:$K$53,7,FALSE)/VLOOKUP($B36,Data!$B$2:$K$53,10,FALSE)</f>
        <v>15317.566660401171</v>
      </c>
      <c r="T36" s="4">
        <f>VLOOKUP($B36,Data!$B$1:$K$53,9,FALSE)/VLOOKUP($B36,Data!$B$2:$K$53,7,FALSE)</f>
        <v>3.0613291284031754</v>
      </c>
      <c r="U36" s="5">
        <f>VLOOKUP($B36,Data!$B$1:$K$53,9,FALSE)/VLOOKUP($B36,Data!$B$2:$K$53,10,FALSE)</f>
        <v>46892.112993743453</v>
      </c>
      <c r="V36" s="5">
        <f t="shared" si="0"/>
        <v>-31574.546333342281</v>
      </c>
      <c r="W36" s="6">
        <f>VLOOKUP($B36,Data!$B$1:$K$53,9,FALSE)/VLOOKUP($B36,Data!$B$2:$K$53,5,FALSE)</f>
        <v>6661.005610884582</v>
      </c>
    </row>
    <row r="37" spans="1:23" x14ac:dyDescent="0.25">
      <c r="A37" s="1" t="s">
        <v>2</v>
      </c>
      <c r="B37" s="1" t="s">
        <v>3</v>
      </c>
      <c r="C37" s="4">
        <f>VLOOKUP($B37,Data!$B$1:$K$53,7,FALSE)/VLOOKUP($B37,Data!$B$2:$K$53,2,FALSE)</f>
        <v>78.821360892360246</v>
      </c>
      <c r="D37" s="5"/>
      <c r="E37" s="5">
        <f>VLOOKUP($B37,Data!$B$1:$K$53,5,FALSE)/VLOOKUP($B37,Data!$B$2:$K$53,2,FALSE)</f>
        <v>4.7408698820992273E-2</v>
      </c>
      <c r="F37" s="5"/>
      <c r="G37" s="6">
        <f>VLOOKUP($B37,Data!$B$1:$K$53,7,FALSE)/VLOOKUP($B37,Data!$B$2:$K$53,5,FALSE)</f>
        <v>1662.5927910398302</v>
      </c>
      <c r="H37" s="4">
        <f>VLOOKUP($B37,Data!$B$1:$K$53,5,FALSE)/VLOOKUP($B37,Data!$B$2:$K$53,2,FALSE)</f>
        <v>4.7408698820992273E-2</v>
      </c>
      <c r="I37" s="5"/>
      <c r="J37" s="5">
        <f>VLOOKUP($B37,Data!$B$1:$K$53,3,FALSE)/VLOOKUP($B37,Data!$B$2:$K$53,2,FALSE)</f>
        <v>0.10024325231342666</v>
      </c>
      <c r="K37" s="5"/>
      <c r="L37" s="5">
        <f>VLOOKUP($B37,Data!$B$1:$K$53,4,FALSE)/VLOOKUP($B37,Data!$B$2:$K$53,3,FALSE)</f>
        <v>0.65608324940862839</v>
      </c>
      <c r="M37" s="5"/>
      <c r="N37" s="6">
        <f>VLOOKUP($B37,Data!$B$1:$K$53,5,FALSE)/VLOOKUP($B37,Data!$B$2:$K$53,4,FALSE)</f>
        <v>0.720848397692195</v>
      </c>
      <c r="O37" s="4">
        <f>VLOOKUP($B37,Data!$B$1:$K$53,7,FALSE)/VLOOKUP($B37,Data!$B$2:$K$53,5,FALSE)</f>
        <v>1662.5927910398302</v>
      </c>
      <c r="P37" s="5"/>
      <c r="Q37" s="5">
        <f>VLOOKUP($B37,Data!$B$1:$K$53,10,FALSE)/VLOOKUP($B37,Data!$B$2:$K$53,5,FALSE)</f>
        <v>0.1377342578729536</v>
      </c>
      <c r="R37" s="5"/>
      <c r="S37" s="6">
        <f>VLOOKUP($B37,Data!$B$1:$K$53,7,FALSE)/VLOOKUP($B37,Data!$B$2:$K$53,10,FALSE)</f>
        <v>12071.01861741187</v>
      </c>
      <c r="T37" s="4">
        <f>VLOOKUP($B37,Data!$B$1:$K$53,9,FALSE)/VLOOKUP($B37,Data!$B$2:$K$53,7,FALSE)</f>
        <v>4.0905006161895789</v>
      </c>
      <c r="U37" s="5">
        <f>VLOOKUP($B37,Data!$B$1:$K$53,9,FALSE)/VLOOKUP($B37,Data!$B$2:$K$53,10,FALSE)</f>
        <v>49376.509092559136</v>
      </c>
      <c r="V37" s="5">
        <f t="shared" si="0"/>
        <v>-37305.490475147264</v>
      </c>
      <c r="W37" s="6">
        <f>VLOOKUP($B37,Data!$B$1:$K$53,9,FALSE)/VLOOKUP($B37,Data!$B$2:$K$53,5,FALSE)</f>
        <v>6800.8368362207784</v>
      </c>
    </row>
    <row r="38" spans="1:23" x14ac:dyDescent="0.25">
      <c r="A38" s="1" t="s">
        <v>102</v>
      </c>
      <c r="B38" s="1" t="s">
        <v>103</v>
      </c>
      <c r="C38" s="4">
        <f>VLOOKUP($B38,Data!$B$1:$K$53,7,FALSE)/VLOOKUP($B38,Data!$B$2:$K$53,2,FALSE)</f>
        <v>85.443512280607365</v>
      </c>
      <c r="D38" s="5"/>
      <c r="E38" s="5">
        <f>VLOOKUP($B38,Data!$B$1:$K$53,5,FALSE)/VLOOKUP($B38,Data!$B$2:$K$53,2,FALSE)</f>
        <v>5.1255696076934552E-2</v>
      </c>
      <c r="F38" s="5"/>
      <c r="G38" s="6">
        <f>VLOOKUP($B38,Data!$B$1:$K$53,7,FALSE)/VLOOKUP($B38,Data!$B$2:$K$53,5,FALSE)</f>
        <v>1667.0052076233062</v>
      </c>
      <c r="H38" s="4">
        <f>VLOOKUP($B38,Data!$B$1:$K$53,5,FALSE)/VLOOKUP($B38,Data!$B$2:$K$53,2,FALSE)</f>
        <v>5.1255696076934552E-2</v>
      </c>
      <c r="I38" s="5"/>
      <c r="J38" s="5">
        <f>VLOOKUP($B38,Data!$B$1:$K$53,3,FALSE)/VLOOKUP($B38,Data!$B$2:$K$53,2,FALSE)</f>
        <v>9.7152896103347097E-2</v>
      </c>
      <c r="K38" s="5"/>
      <c r="L38" s="5">
        <f>VLOOKUP($B38,Data!$B$1:$K$53,4,FALSE)/VLOOKUP($B38,Data!$B$2:$K$53,3,FALSE)</f>
        <v>0.66479788980449761</v>
      </c>
      <c r="M38" s="5"/>
      <c r="N38" s="6">
        <f>VLOOKUP($B38,Data!$B$1:$K$53,5,FALSE)/VLOOKUP($B38,Data!$B$2:$K$53,4,FALSE)</f>
        <v>0.79359103350534987</v>
      </c>
      <c r="O38" s="4">
        <f>VLOOKUP($B38,Data!$B$1:$K$53,7,FALSE)/VLOOKUP($B38,Data!$B$2:$K$53,5,FALSE)</f>
        <v>1667.0052076233062</v>
      </c>
      <c r="P38" s="5"/>
      <c r="Q38" s="5">
        <f>VLOOKUP($B38,Data!$B$1:$K$53,10,FALSE)/VLOOKUP($B38,Data!$B$2:$K$53,5,FALSE)</f>
        <v>0.16171238105624777</v>
      </c>
      <c r="R38" s="5"/>
      <c r="S38" s="6">
        <f>VLOOKUP($B38,Data!$B$1:$K$53,7,FALSE)/VLOOKUP($B38,Data!$B$2:$K$53,10,FALSE)</f>
        <v>10308.457501738709</v>
      </c>
      <c r="T38" s="4">
        <f>VLOOKUP($B38,Data!$B$1:$K$53,9,FALSE)/VLOOKUP($B38,Data!$B$2:$K$53,7,FALSE)</f>
        <v>4.6755598148534325</v>
      </c>
      <c r="U38" s="5">
        <f>VLOOKUP($B38,Data!$B$1:$K$53,9,FALSE)/VLOOKUP($B38,Data!$B$2:$K$53,10,FALSE)</f>
        <v>48197.809648253911</v>
      </c>
      <c r="V38" s="5">
        <f t="shared" si="0"/>
        <v>-37889.352146515201</v>
      </c>
      <c r="W38" s="6">
        <f>VLOOKUP($B38,Data!$B$1:$K$53,9,FALSE)/VLOOKUP($B38,Data!$B$2:$K$53,5,FALSE)</f>
        <v>7794.1825599149333</v>
      </c>
    </row>
    <row r="39" spans="1:23" x14ac:dyDescent="0.25">
      <c r="A39" s="1" t="s">
        <v>48</v>
      </c>
      <c r="B39" s="1" t="s">
        <v>49</v>
      </c>
      <c r="C39" s="4">
        <f>VLOOKUP($B39,Data!$B$1:$K$53,7,FALSE)/VLOOKUP($B39,Data!$B$2:$K$53,2,FALSE)</f>
        <v>110.11372707707417</v>
      </c>
      <c r="D39" s="5"/>
      <c r="E39" s="5">
        <f>VLOOKUP($B39,Data!$B$1:$K$53,5,FALSE)/VLOOKUP($B39,Data!$B$2:$K$53,2,FALSE)</f>
        <v>5.466642664689033E-2</v>
      </c>
      <c r="F39" s="5"/>
      <c r="G39" s="6">
        <f>VLOOKUP($B39,Data!$B$1:$K$53,7,FALSE)/VLOOKUP($B39,Data!$B$2:$K$53,5,FALSE)</f>
        <v>2014.2843392405625</v>
      </c>
      <c r="H39" s="4">
        <f>VLOOKUP($B39,Data!$B$1:$K$53,5,FALSE)/VLOOKUP($B39,Data!$B$2:$K$53,2,FALSE)</f>
        <v>5.466642664689033E-2</v>
      </c>
      <c r="I39" s="5"/>
      <c r="J39" s="5">
        <f>VLOOKUP($B39,Data!$B$1:$K$53,3,FALSE)/VLOOKUP($B39,Data!$B$2:$K$53,2,FALSE)</f>
        <v>0.10110600343900174</v>
      </c>
      <c r="K39" s="5"/>
      <c r="L39" s="5">
        <f>VLOOKUP($B39,Data!$B$1:$K$53,4,FALSE)/VLOOKUP($B39,Data!$B$2:$K$53,3,FALSE)</f>
        <v>0.66436845339487705</v>
      </c>
      <c r="M39" s="5"/>
      <c r="N39" s="6">
        <f>VLOOKUP($B39,Data!$B$1:$K$53,5,FALSE)/VLOOKUP($B39,Data!$B$2:$K$53,4,FALSE)</f>
        <v>0.81383195872406133</v>
      </c>
      <c r="O39" s="4">
        <f>VLOOKUP($B39,Data!$B$1:$K$53,7,FALSE)/VLOOKUP($B39,Data!$B$2:$K$53,5,FALSE)</f>
        <v>2014.2843392405625</v>
      </c>
      <c r="P39" s="5"/>
      <c r="Q39" s="5">
        <f>VLOOKUP($B39,Data!$B$1:$K$53,10,FALSE)/VLOOKUP($B39,Data!$B$2:$K$53,5,FALSE)</f>
        <v>0.17042362496806987</v>
      </c>
      <c r="R39" s="5"/>
      <c r="S39" s="6">
        <f>VLOOKUP($B39,Data!$B$1:$K$53,7,FALSE)/VLOOKUP($B39,Data!$B$2:$K$53,10,FALSE)</f>
        <v>11819.27880960139</v>
      </c>
      <c r="T39" s="4">
        <f>VLOOKUP($B39,Data!$B$1:$K$53,9,FALSE)/VLOOKUP($B39,Data!$B$2:$K$53,7,FALSE)</f>
        <v>4.1891739577522902</v>
      </c>
      <c r="U39" s="5">
        <f>VLOOKUP($B39,Data!$B$1:$K$53,9,FALSE)/VLOOKUP($B39,Data!$B$2:$K$53,10,FALSE)</f>
        <v>49513.014988595634</v>
      </c>
      <c r="V39" s="5">
        <f t="shared" si="0"/>
        <v>-37693.736178994244</v>
      </c>
      <c r="W39" s="6">
        <f>VLOOKUP($B39,Data!$B$1:$K$53,9,FALSE)/VLOOKUP($B39,Data!$B$2:$K$53,5,FALSE)</f>
        <v>8438.1874974548446</v>
      </c>
    </row>
    <row r="40" spans="1:23" x14ac:dyDescent="0.25">
      <c r="A40" s="1" t="s">
        <v>80</v>
      </c>
      <c r="B40" s="1" t="s">
        <v>81</v>
      </c>
      <c r="C40" s="4">
        <f>VLOOKUP($B40,Data!$B$1:$K$53,7,FALSE)/VLOOKUP($B40,Data!$B$2:$K$53,2,FALSE)</f>
        <v>77.183354583717701</v>
      </c>
      <c r="D40" s="5"/>
      <c r="E40" s="5">
        <f>VLOOKUP($B40,Data!$B$1:$K$53,5,FALSE)/VLOOKUP($B40,Data!$B$2:$K$53,2,FALSE)</f>
        <v>3.3365257873903938E-2</v>
      </c>
      <c r="F40" s="5"/>
      <c r="G40" s="6">
        <f>VLOOKUP($B40,Data!$B$1:$K$53,7,FALSE)/VLOOKUP($B40,Data!$B$2:$K$53,5,FALSE)</f>
        <v>2313.2851205710394</v>
      </c>
      <c r="H40" s="4">
        <f>VLOOKUP($B40,Data!$B$1:$K$53,5,FALSE)/VLOOKUP($B40,Data!$B$2:$K$53,2,FALSE)</f>
        <v>3.3365257873903938E-2</v>
      </c>
      <c r="I40" s="5"/>
      <c r="J40" s="5">
        <f>VLOOKUP($B40,Data!$B$1:$K$53,3,FALSE)/VLOOKUP($B40,Data!$B$2:$K$53,2,FALSE)</f>
        <v>0.100265384984498</v>
      </c>
      <c r="K40" s="5"/>
      <c r="L40" s="5">
        <f>VLOOKUP($B40,Data!$B$1:$K$53,4,FALSE)/VLOOKUP($B40,Data!$B$2:$K$53,3,FALSE)</f>
        <v>0.60729859708478051</v>
      </c>
      <c r="M40" s="5"/>
      <c r="N40" s="6">
        <f>VLOOKUP($B40,Data!$B$1:$K$53,5,FALSE)/VLOOKUP($B40,Data!$B$2:$K$53,4,FALSE)</f>
        <v>0.54795031663240024</v>
      </c>
      <c r="O40" s="4">
        <f>VLOOKUP($B40,Data!$B$1:$K$53,7,FALSE)/VLOOKUP($B40,Data!$B$2:$K$53,5,FALSE)</f>
        <v>2313.2851205710394</v>
      </c>
      <c r="P40" s="5"/>
      <c r="Q40" s="5">
        <f>VLOOKUP($B40,Data!$B$1:$K$53,10,FALSE)/VLOOKUP($B40,Data!$B$2:$K$53,5,FALSE)</f>
        <v>0.15128319519124656</v>
      </c>
      <c r="R40" s="5"/>
      <c r="S40" s="6">
        <f>VLOOKUP($B40,Data!$B$1:$K$53,7,FALSE)/VLOOKUP($B40,Data!$B$2:$K$53,10,FALSE)</f>
        <v>15291.091106627347</v>
      </c>
      <c r="T40" s="4">
        <f>VLOOKUP($B40,Data!$B$1:$K$53,9,FALSE)/VLOOKUP($B40,Data!$B$2:$K$53,7,FALSE)</f>
        <v>3.6200904583310072</v>
      </c>
      <c r="U40" s="5">
        <f>VLOOKUP($B40,Data!$B$1:$K$53,9,FALSE)/VLOOKUP($B40,Data!$B$2:$K$53,10,FALSE)</f>
        <v>55355.133012571787</v>
      </c>
      <c r="V40" s="5">
        <f t="shared" si="0"/>
        <v>-40064.041905944439</v>
      </c>
      <c r="W40" s="6">
        <f>VLOOKUP($B40,Data!$B$1:$K$53,9,FALSE)/VLOOKUP($B40,Data!$B$2:$K$53,5,FALSE)</f>
        <v>8374.3013923783128</v>
      </c>
    </row>
    <row r="41" spans="1:23" x14ac:dyDescent="0.25">
      <c r="A41" s="1" t="s">
        <v>30</v>
      </c>
      <c r="B41" s="1" t="s">
        <v>31</v>
      </c>
      <c r="C41" s="4">
        <f>VLOOKUP($B41,Data!$B$1:$K$53,7,FALSE)/VLOOKUP($B41,Data!$B$2:$K$53,2,FALSE)</f>
        <v>73.110348369063814</v>
      </c>
      <c r="D41" s="5"/>
      <c r="E41" s="5">
        <f>VLOOKUP($B41,Data!$B$1:$K$53,5,FALSE)/VLOOKUP($B41,Data!$B$2:$K$53,2,FALSE)</f>
        <v>4.3295670440727026E-2</v>
      </c>
      <c r="F41" s="5"/>
      <c r="G41" s="6">
        <f>VLOOKUP($B41,Data!$B$1:$K$53,7,FALSE)/VLOOKUP($B41,Data!$B$2:$K$53,5,FALSE)</f>
        <v>1688.6295471311364</v>
      </c>
      <c r="H41" s="4">
        <f>VLOOKUP($B41,Data!$B$1:$K$53,5,FALSE)/VLOOKUP($B41,Data!$B$2:$K$53,2,FALSE)</f>
        <v>4.3295670440727026E-2</v>
      </c>
      <c r="I41" s="5"/>
      <c r="J41" s="5">
        <f>VLOOKUP($B41,Data!$B$1:$K$53,3,FALSE)/VLOOKUP($B41,Data!$B$2:$K$53,2,FALSE)</f>
        <v>9.6212739132272823E-2</v>
      </c>
      <c r="K41" s="5"/>
      <c r="L41" s="5">
        <f>VLOOKUP($B41,Data!$B$1:$K$53,4,FALSE)/VLOOKUP($B41,Data!$B$2:$K$53,3,FALSE)</f>
        <v>0.70036443407717086</v>
      </c>
      <c r="M41" s="5"/>
      <c r="N41" s="6">
        <f>VLOOKUP($B41,Data!$B$1:$K$53,5,FALSE)/VLOOKUP($B41,Data!$B$2:$K$53,4,FALSE)</f>
        <v>0.64252171004832148</v>
      </c>
      <c r="O41" s="4">
        <f>VLOOKUP($B41,Data!$B$1:$K$53,7,FALSE)/VLOOKUP($B41,Data!$B$2:$K$53,5,FALSE)</f>
        <v>1688.6295471311364</v>
      </c>
      <c r="P41" s="5"/>
      <c r="Q41" s="5">
        <f>VLOOKUP($B41,Data!$B$1:$K$53,10,FALSE)/VLOOKUP($B41,Data!$B$2:$K$53,5,FALSE)</f>
        <v>0.15711216451249871</v>
      </c>
      <c r="R41" s="5"/>
      <c r="S41" s="6">
        <f>VLOOKUP($B41,Data!$B$1:$K$53,7,FALSE)/VLOOKUP($B41,Data!$B$2:$K$53,10,FALSE)</f>
        <v>10747.923640227114</v>
      </c>
      <c r="T41" s="4">
        <f>VLOOKUP($B41,Data!$B$1:$K$53,9,FALSE)/VLOOKUP($B41,Data!$B$2:$K$53,7,FALSE)</f>
        <v>4.2639186626672254</v>
      </c>
      <c r="U41" s="5">
        <f>VLOOKUP($B41,Data!$B$1:$K$53,9,FALSE)/VLOOKUP($B41,Data!$B$2:$K$53,10,FALSE)</f>
        <v>45828.27219448665</v>
      </c>
      <c r="V41" s="5">
        <f t="shared" si="0"/>
        <v>-35080.348554259537</v>
      </c>
      <c r="W41" s="6">
        <f>VLOOKUP($B41,Data!$B$1:$K$53,9,FALSE)/VLOOKUP($B41,Data!$B$2:$K$53,5,FALSE)</f>
        <v>7200.1790403437572</v>
      </c>
    </row>
    <row r="42" spans="1:23" x14ac:dyDescent="0.25">
      <c r="A42" s="1" t="s">
        <v>18</v>
      </c>
      <c r="B42" s="1" t="s">
        <v>19</v>
      </c>
      <c r="C42" s="4">
        <f>VLOOKUP($B42,Data!$B$1:$K$53,7,FALSE)/VLOOKUP($B42,Data!$B$2:$K$53,2,FALSE)</f>
        <v>140.54476676920527</v>
      </c>
      <c r="D42" s="5"/>
      <c r="E42" s="5">
        <f>VLOOKUP($B42,Data!$B$1:$K$53,5,FALSE)/VLOOKUP($B42,Data!$B$2:$K$53,2,FALSE)</f>
        <v>4.4831650951471728E-2</v>
      </c>
      <c r="F42" s="5"/>
      <c r="G42" s="6">
        <f>VLOOKUP($B42,Data!$B$1:$K$53,7,FALSE)/VLOOKUP($B42,Data!$B$2:$K$53,5,FALSE)</f>
        <v>3134.9451511687303</v>
      </c>
      <c r="H42" s="4">
        <f>VLOOKUP($B42,Data!$B$1:$K$53,5,FALSE)/VLOOKUP($B42,Data!$B$2:$K$53,2,FALSE)</f>
        <v>4.4831650951471728E-2</v>
      </c>
      <c r="I42" s="5"/>
      <c r="J42" s="5">
        <f>VLOOKUP($B42,Data!$B$1:$K$53,3,FALSE)/VLOOKUP($B42,Data!$B$2:$K$53,2,FALSE)</f>
        <v>0.10367993998165864</v>
      </c>
      <c r="K42" s="5"/>
      <c r="L42" s="5">
        <f>VLOOKUP($B42,Data!$B$1:$K$53,4,FALSE)/VLOOKUP($B42,Data!$B$2:$K$53,3,FALSE)</f>
        <v>0.61135885570046278</v>
      </c>
      <c r="M42" s="5"/>
      <c r="N42" s="6">
        <f>VLOOKUP($B42,Data!$B$1:$K$53,5,FALSE)/VLOOKUP($B42,Data!$B$2:$K$53,4,FALSE)</f>
        <v>0.70728392513074589</v>
      </c>
      <c r="O42" s="4">
        <f>VLOOKUP($B42,Data!$B$1:$K$53,7,FALSE)/VLOOKUP($B42,Data!$B$2:$K$53,5,FALSE)</f>
        <v>3134.9451511687303</v>
      </c>
      <c r="P42" s="5"/>
      <c r="Q42" s="5">
        <f>VLOOKUP($B42,Data!$B$1:$K$53,10,FALSE)/VLOOKUP($B42,Data!$B$2:$K$53,5,FALSE)</f>
        <v>0.20521489553182692</v>
      </c>
      <c r="R42" s="5"/>
      <c r="S42" s="6">
        <f>VLOOKUP($B42,Data!$B$1:$K$53,7,FALSE)/VLOOKUP($B42,Data!$B$2:$K$53,10,FALSE)</f>
        <v>15276.401564537158</v>
      </c>
      <c r="T42" s="4">
        <f>VLOOKUP($B42,Data!$B$1:$K$53,9,FALSE)/VLOOKUP($B42,Data!$B$2:$K$53,7,FALSE)</f>
        <v>3.2117354737095285</v>
      </c>
      <c r="U42" s="5">
        <f>VLOOKUP($B42,Data!$B$1:$K$53,9,FALSE)/VLOOKUP($B42,Data!$B$2:$K$53,10,FALSE)</f>
        <v>49063.760815455731</v>
      </c>
      <c r="V42" s="5">
        <f t="shared" si="0"/>
        <v>-33787.359250918569</v>
      </c>
      <c r="W42" s="6">
        <f>VLOOKUP($B42,Data!$B$1:$K$53,9,FALSE)/VLOOKUP($B42,Data!$B$2:$K$53,5,FALSE)</f>
        <v>10068.614550142291</v>
      </c>
    </row>
    <row r="43" spans="1:23" x14ac:dyDescent="0.25">
      <c r="A43" s="1" t="s">
        <v>6</v>
      </c>
      <c r="B43" s="1" t="s">
        <v>7</v>
      </c>
      <c r="C43" s="4">
        <f>VLOOKUP($B43,Data!$B$1:$K$53,7,FALSE)/VLOOKUP($B43,Data!$B$2:$K$53,2,FALSE)</f>
        <v>55.609490255467904</v>
      </c>
      <c r="D43" s="5"/>
      <c r="E43" s="5">
        <f>VLOOKUP($B43,Data!$B$1:$K$53,5,FALSE)/VLOOKUP($B43,Data!$B$2:$K$53,2,FALSE)</f>
        <v>4.1893340745741171E-2</v>
      </c>
      <c r="F43" s="5"/>
      <c r="G43" s="6">
        <f>VLOOKUP($B43,Data!$B$1:$K$53,7,FALSE)/VLOOKUP($B43,Data!$B$2:$K$53,5,FALSE)</f>
        <v>1327.4064389606144</v>
      </c>
      <c r="H43" s="4">
        <f>VLOOKUP($B43,Data!$B$1:$K$53,5,FALSE)/VLOOKUP($B43,Data!$B$2:$K$53,2,FALSE)</f>
        <v>4.1893340745741171E-2</v>
      </c>
      <c r="I43" s="5"/>
      <c r="J43" s="5">
        <f>VLOOKUP($B43,Data!$B$1:$K$53,3,FALSE)/VLOOKUP($B43,Data!$B$2:$K$53,2,FALSE)</f>
        <v>0.10780945547557397</v>
      </c>
      <c r="K43" s="5"/>
      <c r="L43" s="5">
        <f>VLOOKUP($B43,Data!$B$1:$K$53,4,FALSE)/VLOOKUP($B43,Data!$B$2:$K$53,3,FALSE)</f>
        <v>0.41655447455991057</v>
      </c>
      <c r="M43" s="5"/>
      <c r="N43" s="6">
        <f>VLOOKUP($B43,Data!$B$1:$K$53,5,FALSE)/VLOOKUP($B43,Data!$B$2:$K$53,4,FALSE)</f>
        <v>0.9328597127786078</v>
      </c>
      <c r="O43" s="4">
        <f>VLOOKUP($B43,Data!$B$1:$K$53,7,FALSE)/VLOOKUP($B43,Data!$B$2:$K$53,5,FALSE)</f>
        <v>1327.4064389606144</v>
      </c>
      <c r="P43" s="5"/>
      <c r="Q43" s="5">
        <f>VLOOKUP($B43,Data!$B$1:$K$53,10,FALSE)/VLOOKUP($B43,Data!$B$2:$K$53,5,FALSE)</f>
        <v>0.19653538159830036</v>
      </c>
      <c r="R43" s="5"/>
      <c r="S43" s="6">
        <f>VLOOKUP($B43,Data!$B$1:$K$53,7,FALSE)/VLOOKUP($B43,Data!$B$2:$K$53,10,FALSE)</f>
        <v>6754.0329286545821</v>
      </c>
      <c r="T43" s="4">
        <f>VLOOKUP($B43,Data!$B$1:$K$53,9,FALSE)/VLOOKUP($B43,Data!$B$2:$K$53,7,FALSE)</f>
        <v>7.8390281197675566</v>
      </c>
      <c r="U43" s="5">
        <f>VLOOKUP($B43,Data!$B$1:$K$53,9,FALSE)/VLOOKUP($B43,Data!$B$2:$K$53,10,FALSE)</f>
        <v>52945.054049559287</v>
      </c>
      <c r="V43" s="5">
        <f t="shared" si="0"/>
        <v>-46191.021120904705</v>
      </c>
      <c r="W43" s="6">
        <f>VLOOKUP($B43,Data!$B$1:$K$53,9,FALSE)/VLOOKUP($B43,Data!$B$2:$K$53,5,FALSE)</f>
        <v>10405.576401372773</v>
      </c>
    </row>
    <row r="44" spans="1:23" x14ac:dyDescent="0.25">
      <c r="A44" s="1" t="s">
        <v>46</v>
      </c>
      <c r="B44" s="1" t="s">
        <v>47</v>
      </c>
      <c r="C44" s="4">
        <f>VLOOKUP($B44,Data!$B$1:$K$53,7,FALSE)/VLOOKUP($B44,Data!$B$2:$K$53,2,FALSE)</f>
        <v>72.820306312594028</v>
      </c>
      <c r="D44" s="5"/>
      <c r="E44" s="5">
        <f>VLOOKUP($B44,Data!$B$1:$K$53,5,FALSE)/VLOOKUP($B44,Data!$B$2:$K$53,2,FALSE)</f>
        <v>3.4336733780235454E-2</v>
      </c>
      <c r="F44" s="5"/>
      <c r="G44" s="6">
        <f>VLOOKUP($B44,Data!$B$1:$K$53,7,FALSE)/VLOOKUP($B44,Data!$B$2:$K$53,5,FALSE)</f>
        <v>2120.7697499320707</v>
      </c>
      <c r="H44" s="4">
        <f>VLOOKUP($B44,Data!$B$1:$K$53,5,FALSE)/VLOOKUP($B44,Data!$B$2:$K$53,2,FALSE)</f>
        <v>3.4336733780235454E-2</v>
      </c>
      <c r="I44" s="5"/>
      <c r="J44" s="5">
        <f>VLOOKUP($B44,Data!$B$1:$K$53,3,FALSE)/VLOOKUP($B44,Data!$B$2:$K$53,2,FALSE)</f>
        <v>0.10454903260242611</v>
      </c>
      <c r="K44" s="5"/>
      <c r="L44" s="5">
        <f>VLOOKUP($B44,Data!$B$1:$K$53,4,FALSE)/VLOOKUP($B44,Data!$B$2:$K$53,3,FALSE)</f>
        <v>0.74317893948989577</v>
      </c>
      <c r="M44" s="5"/>
      <c r="N44" s="6">
        <f>VLOOKUP($B44,Data!$B$1:$K$53,5,FALSE)/VLOOKUP($B44,Data!$B$2:$K$53,4,FALSE)</f>
        <v>0.44192194541873331</v>
      </c>
      <c r="O44" s="4">
        <f>VLOOKUP($B44,Data!$B$1:$K$53,7,FALSE)/VLOOKUP($B44,Data!$B$2:$K$53,5,FALSE)</f>
        <v>2120.7697499320707</v>
      </c>
      <c r="P44" s="5"/>
      <c r="Q44" s="5">
        <f>VLOOKUP($B44,Data!$B$1:$K$53,10,FALSE)/VLOOKUP($B44,Data!$B$2:$K$53,5,FALSE)</f>
        <v>0.13536361963028865</v>
      </c>
      <c r="R44" s="5"/>
      <c r="S44" s="6">
        <f>VLOOKUP($B44,Data!$B$1:$K$53,7,FALSE)/VLOOKUP($B44,Data!$B$2:$K$53,10,FALSE)</f>
        <v>15667.206268009195</v>
      </c>
      <c r="T44" s="4">
        <f>VLOOKUP($B44,Data!$B$1:$K$53,9,FALSE)/VLOOKUP($B44,Data!$B$2:$K$53,7,FALSE)</f>
        <v>3.1319873200347996</v>
      </c>
      <c r="U44" s="5">
        <f>VLOOKUP($B44,Data!$B$1:$K$53,9,FALSE)/VLOOKUP($B44,Data!$B$2:$K$53,10,FALSE)</f>
        <v>49069.491371774529</v>
      </c>
      <c r="V44" s="5">
        <f t="shared" si="0"/>
        <v>-33402.285103765331</v>
      </c>
      <c r="W44" s="6">
        <f>VLOOKUP($B44,Data!$B$1:$K$53,9,FALSE)/VLOOKUP($B44,Data!$B$2:$K$53,5,FALSE)</f>
        <v>6642.2239655006179</v>
      </c>
    </row>
    <row r="45" spans="1:23" x14ac:dyDescent="0.25">
      <c r="A45" s="1" t="s">
        <v>98</v>
      </c>
      <c r="B45" s="1" t="s">
        <v>99</v>
      </c>
      <c r="C45" s="4">
        <f>VLOOKUP($B45,Data!$B$1:$K$53,7,FALSE)/VLOOKUP($B45,Data!$B$2:$K$53,2,FALSE)</f>
        <v>75.741539403983978</v>
      </c>
      <c r="D45" s="5"/>
      <c r="E45" s="5">
        <f>VLOOKUP($B45,Data!$B$1:$K$53,5,FALSE)/VLOOKUP($B45,Data!$B$2:$K$53,2,FALSE)</f>
        <v>4.5175146381936267E-2</v>
      </c>
      <c r="F45" s="5"/>
      <c r="G45" s="6">
        <f>VLOOKUP($B45,Data!$B$1:$K$53,7,FALSE)/VLOOKUP($B45,Data!$B$2:$K$53,5,FALSE)</f>
        <v>1676.6196785201785</v>
      </c>
      <c r="H45" s="4">
        <f>VLOOKUP($B45,Data!$B$1:$K$53,5,FALSE)/VLOOKUP($B45,Data!$B$2:$K$53,2,FALSE)</f>
        <v>4.5175146381936267E-2</v>
      </c>
      <c r="I45" s="5"/>
      <c r="J45" s="5">
        <f>VLOOKUP($B45,Data!$B$1:$K$53,3,FALSE)/VLOOKUP($B45,Data!$B$2:$K$53,2,FALSE)</f>
        <v>9.6325361643944479E-2</v>
      </c>
      <c r="K45" s="5"/>
      <c r="L45" s="5">
        <f>VLOOKUP($B45,Data!$B$1:$K$53,4,FALSE)/VLOOKUP($B45,Data!$B$2:$K$53,3,FALSE)</f>
        <v>0.5503121076071148</v>
      </c>
      <c r="M45" s="5"/>
      <c r="N45" s="6">
        <f>VLOOKUP($B45,Data!$B$1:$K$53,5,FALSE)/VLOOKUP($B45,Data!$B$2:$K$53,4,FALSE)</f>
        <v>0.85221633097501048</v>
      </c>
      <c r="O45" s="4">
        <f>VLOOKUP($B45,Data!$B$1:$K$53,7,FALSE)/VLOOKUP($B45,Data!$B$2:$K$53,5,FALSE)</f>
        <v>1676.6196785201785</v>
      </c>
      <c r="P45" s="5"/>
      <c r="Q45" s="5">
        <f>VLOOKUP($B45,Data!$B$1:$K$53,10,FALSE)/VLOOKUP($B45,Data!$B$2:$K$53,5,FALSE)</f>
        <v>0.14923097172685451</v>
      </c>
      <c r="R45" s="5"/>
      <c r="S45" s="6">
        <f>VLOOKUP($B45,Data!$B$1:$K$53,7,FALSE)/VLOOKUP($B45,Data!$B$2:$K$53,10,FALSE)</f>
        <v>11235.065074755297</v>
      </c>
      <c r="T45" s="4">
        <f>VLOOKUP($B45,Data!$B$1:$K$53,9,FALSE)/VLOOKUP($B45,Data!$B$2:$K$53,7,FALSE)</f>
        <v>4.0538963585326906</v>
      </c>
      <c r="U45" s="5">
        <f>VLOOKUP($B45,Data!$B$1:$K$53,9,FALSE)/VLOOKUP($B45,Data!$B$2:$K$53,10,FALSE)</f>
        <v>45545.789394428313</v>
      </c>
      <c r="V45" s="5">
        <f t="shared" si="0"/>
        <v>-34310.724319673012</v>
      </c>
      <c r="W45" s="6">
        <f>VLOOKUP($B45,Data!$B$1:$K$53,9,FALSE)/VLOOKUP($B45,Data!$B$2:$K$53,5,FALSE)</f>
        <v>6796.8424093972017</v>
      </c>
    </row>
    <row r="46" spans="1:23" x14ac:dyDescent="0.25">
      <c r="A46" s="1" t="s">
        <v>60</v>
      </c>
      <c r="B46" s="1" t="s">
        <v>61</v>
      </c>
      <c r="C46" s="4">
        <f>VLOOKUP($B46,Data!$B$1:$K$53,7,FALSE)/VLOOKUP($B46,Data!$B$2:$K$53,2,FALSE)</f>
        <v>33.314526745654334</v>
      </c>
      <c r="D46" s="5"/>
      <c r="E46" s="5">
        <f>VLOOKUP($B46,Data!$B$1:$K$53,5,FALSE)/VLOOKUP($B46,Data!$B$2:$K$53,2,FALSE)</f>
        <v>3.7620073527222714E-2</v>
      </c>
      <c r="F46" s="5"/>
      <c r="G46" s="6">
        <f>VLOOKUP($B46,Data!$B$1:$K$53,7,FALSE)/VLOOKUP($B46,Data!$B$2:$K$53,5,FALSE)</f>
        <v>885.55187755141435</v>
      </c>
      <c r="H46" s="4">
        <f>VLOOKUP($B46,Data!$B$1:$K$53,5,FALSE)/VLOOKUP($B46,Data!$B$2:$K$53,2,FALSE)</f>
        <v>3.7620073527222714E-2</v>
      </c>
      <c r="I46" s="5"/>
      <c r="J46" s="5">
        <f>VLOOKUP($B46,Data!$B$1:$K$53,3,FALSE)/VLOOKUP($B46,Data!$B$2:$K$53,2,FALSE)</f>
        <v>9.1655611442828341E-2</v>
      </c>
      <c r="K46" s="5"/>
      <c r="L46" s="5">
        <f>VLOOKUP($B46,Data!$B$1:$K$53,4,FALSE)/VLOOKUP($B46,Data!$B$2:$K$53,3,FALSE)</f>
        <v>0.46860393262877698</v>
      </c>
      <c r="M46" s="5"/>
      <c r="N46" s="6">
        <f>VLOOKUP($B46,Data!$B$1:$K$53,5,FALSE)/VLOOKUP($B46,Data!$B$2:$K$53,4,FALSE)</f>
        <v>0.8759002535925613</v>
      </c>
      <c r="O46" s="4">
        <f>VLOOKUP($B46,Data!$B$1:$K$53,7,FALSE)/VLOOKUP($B46,Data!$B$2:$K$53,5,FALSE)</f>
        <v>885.55187755141435</v>
      </c>
      <c r="P46" s="5"/>
      <c r="Q46" s="5">
        <f>VLOOKUP($B46,Data!$B$1:$K$53,10,FALSE)/VLOOKUP($B46,Data!$B$2:$K$53,5,FALSE)</f>
        <v>9.070730271475308E-2</v>
      </c>
      <c r="R46" s="5"/>
      <c r="S46" s="6">
        <f>VLOOKUP($B46,Data!$B$1:$K$53,7,FALSE)/VLOOKUP($B46,Data!$B$2:$K$53,10,FALSE)</f>
        <v>9762.7407170975639</v>
      </c>
      <c r="T46" s="4">
        <f>VLOOKUP($B46,Data!$B$1:$K$53,9,FALSE)/VLOOKUP($B46,Data!$B$2:$K$53,7,FALSE)</f>
        <v>5.4447692894507407</v>
      </c>
      <c r="U46" s="5">
        <f>VLOOKUP($B46,Data!$B$1:$K$53,9,FALSE)/VLOOKUP($B46,Data!$B$2:$K$53,10,FALSE)</f>
        <v>53155.87083732312</v>
      </c>
      <c r="V46" s="5">
        <f t="shared" si="0"/>
        <v>-43393.130120225556</v>
      </c>
      <c r="W46" s="6">
        <f>VLOOKUP($B46,Data!$B$1:$K$53,9,FALSE)/VLOOKUP($B46,Data!$B$2:$K$53,5,FALSE)</f>
        <v>4821.6256671073834</v>
      </c>
    </row>
    <row r="47" spans="1:23" x14ac:dyDescent="0.25">
      <c r="A47" s="1" t="s">
        <v>12</v>
      </c>
      <c r="B47" s="1" t="s">
        <v>13</v>
      </c>
      <c r="C47" s="4">
        <f>VLOOKUP($B47,Data!$B$1:$K$53,7,FALSE)/VLOOKUP($B47,Data!$B$2:$K$53,2,FALSE)</f>
        <v>53.306092193243359</v>
      </c>
      <c r="D47" s="5"/>
      <c r="E47" s="5">
        <f>VLOOKUP($B47,Data!$B$1:$K$53,5,FALSE)/VLOOKUP($B47,Data!$B$2:$K$53,2,FALSE)</f>
        <v>5.6030495676854544E-2</v>
      </c>
      <c r="F47" s="5"/>
      <c r="G47" s="6">
        <f>VLOOKUP($B47,Data!$B$1:$K$53,7,FALSE)/VLOOKUP($B47,Data!$B$2:$K$53,5,FALSE)</f>
        <v>951.37641652639172</v>
      </c>
      <c r="H47" s="4">
        <f>VLOOKUP($B47,Data!$B$1:$K$53,5,FALSE)/VLOOKUP($B47,Data!$B$2:$K$53,2,FALSE)</f>
        <v>5.6030495676854544E-2</v>
      </c>
      <c r="I47" s="5"/>
      <c r="J47" s="5">
        <f>VLOOKUP($B47,Data!$B$1:$K$53,3,FALSE)/VLOOKUP($B47,Data!$B$2:$K$53,2,FALSE)</f>
        <v>0.10582926082025843</v>
      </c>
      <c r="K47" s="5"/>
      <c r="L47" s="5">
        <f>VLOOKUP($B47,Data!$B$1:$K$53,4,FALSE)/VLOOKUP($B47,Data!$B$2:$K$53,3,FALSE)</f>
        <v>0.65186140789790081</v>
      </c>
      <c r="M47" s="5"/>
      <c r="N47" s="6">
        <f>VLOOKUP($B47,Data!$B$1:$K$53,5,FALSE)/VLOOKUP($B47,Data!$B$2:$K$53,4,FALSE)</f>
        <v>0.81220083464939385</v>
      </c>
      <c r="O47" s="4">
        <f>VLOOKUP($B47,Data!$B$1:$K$53,7,FALSE)/VLOOKUP($B47,Data!$B$2:$K$53,5,FALSE)</f>
        <v>951.37641652639172</v>
      </c>
      <c r="P47" s="5"/>
      <c r="Q47" s="5">
        <f>VLOOKUP($B47,Data!$B$1:$K$53,10,FALSE)/VLOOKUP($B47,Data!$B$2:$K$53,5,FALSE)</f>
        <v>0.10546217461223999</v>
      </c>
      <c r="R47" s="5"/>
      <c r="S47" s="6">
        <f>VLOOKUP($B47,Data!$B$1:$K$53,7,FALSE)/VLOOKUP($B47,Data!$B$2:$K$53,10,FALSE)</f>
        <v>9021.0202854661657</v>
      </c>
      <c r="T47" s="4">
        <f>VLOOKUP($B47,Data!$B$1:$K$53,9,FALSE)/VLOOKUP($B47,Data!$B$2:$K$53,7,FALSE)</f>
        <v>6.8700508682505399</v>
      </c>
      <c r="U47" s="5">
        <f>VLOOKUP($B47,Data!$B$1:$K$53,9,FALSE)/VLOOKUP($B47,Data!$B$2:$K$53,10,FALSE)</f>
        <v>61974.868244672558</v>
      </c>
      <c r="V47" s="5">
        <f t="shared" si="0"/>
        <v>-52953.847959206396</v>
      </c>
      <c r="W47" s="6">
        <f>VLOOKUP($B47,Data!$B$1:$K$53,9,FALSE)/VLOOKUP($B47,Data!$B$2:$K$53,5,FALSE)</f>
        <v>6536.0043763902249</v>
      </c>
    </row>
    <row r="48" spans="1:23" x14ac:dyDescent="0.25">
      <c r="A48" s="1" t="s">
        <v>16</v>
      </c>
      <c r="B48" s="1" t="s">
        <v>17</v>
      </c>
      <c r="C48" s="4">
        <f>VLOOKUP($B48,Data!$B$1:$K$53,7,FALSE)/VLOOKUP($B48,Data!$B$2:$K$53,2,FALSE)</f>
        <v>75.335942078615943</v>
      </c>
      <c r="D48" s="5"/>
      <c r="E48" s="5">
        <f>VLOOKUP($B48,Data!$B$1:$K$53,5,FALSE)/VLOOKUP($B48,Data!$B$2:$K$53,2,FALSE)</f>
        <v>3.4788467508314158E-2</v>
      </c>
      <c r="F48" s="5"/>
      <c r="G48" s="6">
        <f>VLOOKUP($B48,Data!$B$1:$K$53,7,FALSE)/VLOOKUP($B48,Data!$B$2:$K$53,5,FALSE)</f>
        <v>2165.5435687303925</v>
      </c>
      <c r="H48" s="4">
        <f>VLOOKUP($B48,Data!$B$1:$K$53,5,FALSE)/VLOOKUP($B48,Data!$B$2:$K$53,2,FALSE)</f>
        <v>3.4788467508314158E-2</v>
      </c>
      <c r="I48" s="5"/>
      <c r="J48" s="5">
        <f>VLOOKUP($B48,Data!$B$1:$K$53,3,FALSE)/VLOOKUP($B48,Data!$B$2:$K$53,2,FALSE)</f>
        <v>9.2293900074197507E-2</v>
      </c>
      <c r="K48" s="5"/>
      <c r="L48" s="5">
        <f>VLOOKUP($B48,Data!$B$1:$K$53,4,FALSE)/VLOOKUP($B48,Data!$B$2:$K$53,3,FALSE)</f>
        <v>0.60832342879896706</v>
      </c>
      <c r="M48" s="5"/>
      <c r="N48" s="6">
        <f>VLOOKUP($B48,Data!$B$1:$K$53,5,FALSE)/VLOOKUP($B48,Data!$B$2:$K$53,4,FALSE)</f>
        <v>0.61962332265518849</v>
      </c>
      <c r="O48" s="4">
        <f>VLOOKUP($B48,Data!$B$1:$K$53,7,FALSE)/VLOOKUP($B48,Data!$B$2:$K$53,5,FALSE)</f>
        <v>2165.5435687303925</v>
      </c>
      <c r="P48" s="5"/>
      <c r="Q48" s="5">
        <f>VLOOKUP($B48,Data!$B$1:$K$53,10,FALSE)/VLOOKUP($B48,Data!$B$2:$K$53,5,FALSE)</f>
        <v>0.14618413470772776</v>
      </c>
      <c r="R48" s="5"/>
      <c r="S48" s="6">
        <f>VLOOKUP($B48,Data!$B$1:$K$53,7,FALSE)/VLOOKUP($B48,Data!$B$2:$K$53,10,FALSE)</f>
        <v>14813.807073250848</v>
      </c>
      <c r="T48" s="4">
        <f>VLOOKUP($B48,Data!$B$1:$K$53,9,FALSE)/VLOOKUP($B48,Data!$B$2:$K$53,7,FALSE)</f>
        <v>3.8449832402647557</v>
      </c>
      <c r="U48" s="5">
        <f>VLOOKUP($B48,Data!$B$1:$K$53,9,FALSE)/VLOOKUP($B48,Data!$B$2:$K$53,10,FALSE)</f>
        <v>56958.839921165003</v>
      </c>
      <c r="V48" s="5">
        <f t="shared" si="0"/>
        <v>-42145.032847914154</v>
      </c>
      <c r="W48" s="6">
        <f>VLOOKUP($B48,Data!$B$1:$K$53,9,FALSE)/VLOOKUP($B48,Data!$B$2:$K$53,5,FALSE)</f>
        <v>8326.478727831487</v>
      </c>
    </row>
    <row r="49" spans="1:23" x14ac:dyDescent="0.25">
      <c r="A49" s="1" t="s">
        <v>68</v>
      </c>
      <c r="B49" s="1" t="s">
        <v>69</v>
      </c>
      <c r="C49" s="4">
        <f>VLOOKUP($B49,Data!$B$1:$K$53,7,FALSE)/VLOOKUP($B49,Data!$B$2:$K$53,2,FALSE)</f>
        <v>47.591645435447518</v>
      </c>
      <c r="D49" s="5"/>
      <c r="E49" s="5">
        <f>VLOOKUP($B49,Data!$B$1:$K$53,5,FALSE)/VLOOKUP($B49,Data!$B$2:$K$53,2,FALSE)</f>
        <v>3.68956573377009E-2</v>
      </c>
      <c r="F49" s="5"/>
      <c r="G49" s="6">
        <f>VLOOKUP($B49,Data!$B$1:$K$53,7,FALSE)/VLOOKUP($B49,Data!$B$2:$K$53,5,FALSE)</f>
        <v>1289.8982934454239</v>
      </c>
      <c r="H49" s="4">
        <f>VLOOKUP($B49,Data!$B$1:$K$53,5,FALSE)/VLOOKUP($B49,Data!$B$2:$K$53,2,FALSE)</f>
        <v>3.68956573377009E-2</v>
      </c>
      <c r="I49" s="5"/>
      <c r="J49" s="5">
        <f>VLOOKUP($B49,Data!$B$1:$K$53,3,FALSE)/VLOOKUP($B49,Data!$B$2:$K$53,2,FALSE)</f>
        <v>0.10235330025732876</v>
      </c>
      <c r="K49" s="5"/>
      <c r="L49" s="5">
        <f>VLOOKUP($B49,Data!$B$1:$K$53,4,FALSE)/VLOOKUP($B49,Data!$B$2:$K$53,3,FALSE)</f>
        <v>0.65378970005704495</v>
      </c>
      <c r="M49" s="5"/>
      <c r="N49" s="6">
        <f>VLOOKUP($B49,Data!$B$1:$K$53,5,FALSE)/VLOOKUP($B49,Data!$B$2:$K$53,4,FALSE)</f>
        <v>0.55136009087120019</v>
      </c>
      <c r="O49" s="4">
        <f>VLOOKUP($B49,Data!$B$1:$K$53,7,FALSE)/VLOOKUP($B49,Data!$B$2:$K$53,5,FALSE)</f>
        <v>1289.8982934454239</v>
      </c>
      <c r="P49" s="5"/>
      <c r="Q49" s="5">
        <f>VLOOKUP($B49,Data!$B$1:$K$53,10,FALSE)/VLOOKUP($B49,Data!$B$2:$K$53,5,FALSE)</f>
        <v>0.10686249262745164</v>
      </c>
      <c r="R49" s="5"/>
      <c r="S49" s="6">
        <f>VLOOKUP($B49,Data!$B$1:$K$53,7,FALSE)/VLOOKUP($B49,Data!$B$2:$K$53,10,FALSE)</f>
        <v>12070.636401326699</v>
      </c>
      <c r="T49" s="4">
        <f>VLOOKUP($B49,Data!$B$1:$K$53,9,FALSE)/VLOOKUP($B49,Data!$B$2:$K$53,7,FALSE)</f>
        <v>4.4934862718158985</v>
      </c>
      <c r="U49" s="5">
        <f>VLOOKUP($B49,Data!$B$1:$K$53,9,FALSE)/VLOOKUP($B49,Data!$B$2:$K$53,10,FALSE)</f>
        <v>54239.238961442788</v>
      </c>
      <c r="V49" s="5">
        <f t="shared" si="0"/>
        <v>-42168.602560116087</v>
      </c>
      <c r="W49" s="6">
        <f>VLOOKUP($B49,Data!$B$1:$K$53,9,FALSE)/VLOOKUP($B49,Data!$B$2:$K$53,5,FALSE)</f>
        <v>5796.1402736357668</v>
      </c>
    </row>
    <row r="50" spans="1:23" x14ac:dyDescent="0.25">
      <c r="A50" s="1" t="s">
        <v>82</v>
      </c>
      <c r="B50" s="1" t="s">
        <v>83</v>
      </c>
      <c r="C50" s="4">
        <f>VLOOKUP($B50,Data!$B$1:$K$53,7,FALSE)/VLOOKUP($B50,Data!$B$2:$K$53,2,FALSE)</f>
        <v>97.901179087197605</v>
      </c>
      <c r="D50" s="5"/>
      <c r="E50" s="5">
        <f>VLOOKUP($B50,Data!$B$1:$K$53,5,FALSE)/VLOOKUP($B50,Data!$B$2:$K$53,2,FALSE)</f>
        <v>4.1134757175065505E-2</v>
      </c>
      <c r="F50" s="5"/>
      <c r="G50" s="6">
        <f>VLOOKUP($B50,Data!$B$1:$K$53,7,FALSE)/VLOOKUP($B50,Data!$B$2:$K$53,5,FALSE)</f>
        <v>2380.0111100823997</v>
      </c>
      <c r="H50" s="4">
        <f>VLOOKUP($B50,Data!$B$1:$K$53,5,FALSE)/VLOOKUP($B50,Data!$B$2:$K$53,2,FALSE)</f>
        <v>4.1134757175065505E-2</v>
      </c>
      <c r="I50" s="5"/>
      <c r="J50" s="5">
        <f>VLOOKUP($B50,Data!$B$1:$K$53,3,FALSE)/VLOOKUP($B50,Data!$B$2:$K$53,2,FALSE)</f>
        <v>0.12007475930778137</v>
      </c>
      <c r="K50" s="5"/>
      <c r="L50" s="5">
        <f>VLOOKUP($B50,Data!$B$1:$K$53,4,FALSE)/VLOOKUP($B50,Data!$B$2:$K$53,3,FALSE)</f>
        <v>0.66567815089402527</v>
      </c>
      <c r="M50" s="5"/>
      <c r="N50" s="6">
        <f>VLOOKUP($B50,Data!$B$1:$K$53,5,FALSE)/VLOOKUP($B50,Data!$B$2:$K$53,4,FALSE)</f>
        <v>0.5146274061368401</v>
      </c>
      <c r="O50" s="4">
        <f>VLOOKUP($B50,Data!$B$1:$K$53,7,FALSE)/VLOOKUP($B50,Data!$B$2:$K$53,5,FALSE)</f>
        <v>2380.0111100823997</v>
      </c>
      <c r="P50" s="5"/>
      <c r="Q50" s="5">
        <f>VLOOKUP($B50,Data!$B$1:$K$53,10,FALSE)/VLOOKUP($B50,Data!$B$2:$K$53,5,FALSE)</f>
        <v>0.13137672437737247</v>
      </c>
      <c r="R50" s="5"/>
      <c r="S50" s="6">
        <f>VLOOKUP($B50,Data!$B$1:$K$53,7,FALSE)/VLOOKUP($B50,Data!$B$2:$K$53,10,FALSE)</f>
        <v>18115.926708949966</v>
      </c>
      <c r="T50" s="4">
        <f>VLOOKUP($B50,Data!$B$1:$K$53,9,FALSE)/VLOOKUP($B50,Data!$B$2:$K$53,7,FALSE)</f>
        <v>2.7235007682881762</v>
      </c>
      <c r="U50" s="5">
        <f>VLOOKUP($B50,Data!$B$1:$K$53,9,FALSE)/VLOOKUP($B50,Data!$B$2:$K$53,10,FALSE)</f>
        <v>49338.740310077519</v>
      </c>
      <c r="V50" s="5">
        <f t="shared" si="0"/>
        <v>-31222.813601127553</v>
      </c>
      <c r="W50" s="6">
        <f>VLOOKUP($B50,Data!$B$1:$K$53,9,FALSE)/VLOOKUP($B50,Data!$B$2:$K$53,5,FALSE)</f>
        <v>6481.9620868438105</v>
      </c>
    </row>
    <row r="51" spans="1:23" x14ac:dyDescent="0.25">
      <c r="A51" s="1" t="s">
        <v>44</v>
      </c>
      <c r="B51" s="1" t="s">
        <v>45</v>
      </c>
      <c r="C51" s="4">
        <f>VLOOKUP($B51,Data!$B$1:$K$53,7,FALSE)/VLOOKUP($B51,Data!$B$2:$K$53,2,FALSE)</f>
        <v>112.5060069316763</v>
      </c>
      <c r="D51" s="5"/>
      <c r="E51" s="5">
        <f>VLOOKUP($B51,Data!$B$1:$K$53,5,FALSE)/VLOOKUP($B51,Data!$B$2:$K$53,2,FALSE)</f>
        <v>5.2762950672810331E-2</v>
      </c>
      <c r="F51" s="5"/>
      <c r="G51" s="6">
        <f>VLOOKUP($B51,Data!$B$1:$K$53,7,FALSE)/VLOOKUP($B51,Data!$B$2:$K$53,5,FALSE)</f>
        <v>2132.2917975027617</v>
      </c>
      <c r="H51" s="4">
        <f>VLOOKUP($B51,Data!$B$1:$K$53,5,FALSE)/VLOOKUP($B51,Data!$B$2:$K$53,2,FALSE)</f>
        <v>5.2762950672810331E-2</v>
      </c>
      <c r="I51" s="5"/>
      <c r="J51" s="5">
        <f>VLOOKUP($B51,Data!$B$1:$K$53,3,FALSE)/VLOOKUP($B51,Data!$B$2:$K$53,2,FALSE)</f>
        <v>9.49890464832856E-2</v>
      </c>
      <c r="K51" s="5"/>
      <c r="L51" s="5">
        <f>VLOOKUP($B51,Data!$B$1:$K$53,4,FALSE)/VLOOKUP($B51,Data!$B$2:$K$53,3,FALSE)</f>
        <v>0.66994157403067633</v>
      </c>
      <c r="M51" s="5"/>
      <c r="N51" s="6">
        <f>VLOOKUP($B51,Data!$B$1:$K$53,5,FALSE)/VLOOKUP($B51,Data!$B$2:$K$53,4,FALSE)</f>
        <v>0.8291223404255319</v>
      </c>
      <c r="O51" s="4">
        <f>VLOOKUP($B51,Data!$B$1:$K$53,7,FALSE)/VLOOKUP($B51,Data!$B$2:$K$53,5,FALSE)</f>
        <v>2132.2917975027617</v>
      </c>
      <c r="P51" s="5"/>
      <c r="Q51" s="5">
        <f>VLOOKUP($B51,Data!$B$1:$K$53,10,FALSE)/VLOOKUP($B51,Data!$B$2:$K$53,5,FALSE)</f>
        <v>0.13016621417506433</v>
      </c>
      <c r="R51" s="5"/>
      <c r="S51" s="6">
        <f>VLOOKUP($B51,Data!$B$1:$K$53,7,FALSE)/VLOOKUP($B51,Data!$B$2:$K$53,10,FALSE)</f>
        <v>16381.299948041666</v>
      </c>
      <c r="T51" s="4">
        <f>VLOOKUP($B51,Data!$B$1:$K$53,9,FALSE)/VLOOKUP($B51,Data!$B$2:$K$53,7,FALSE)</f>
        <v>3.1527200668194171</v>
      </c>
      <c r="U51" s="5">
        <f>VLOOKUP($B51,Data!$B$1:$K$53,9,FALSE)/VLOOKUP($B51,Data!$B$2:$K$53,10,FALSE)</f>
        <v>51645.653066778832</v>
      </c>
      <c r="V51" s="5">
        <f t="shared" si="0"/>
        <v>-35264.35311873717</v>
      </c>
      <c r="W51" s="6">
        <f>VLOOKUP($B51,Data!$B$1:$K$53,9,FALSE)/VLOOKUP($B51,Data!$B$2:$K$53,5,FALSE)</f>
        <v>6722.5191383014017</v>
      </c>
    </row>
    <row r="52" spans="1:23" x14ac:dyDescent="0.25">
      <c r="A52" s="1" t="s">
        <v>50</v>
      </c>
      <c r="B52" s="1" t="s">
        <v>51</v>
      </c>
      <c r="C52" s="4">
        <f>VLOOKUP($B52,Data!$B$1:$K$53,7,FALSE)/VLOOKUP($B52,Data!$B$2:$K$53,2,FALSE)</f>
        <v>110.44314068249101</v>
      </c>
      <c r="D52" s="5"/>
      <c r="E52" s="5">
        <f>VLOOKUP($B52,Data!$B$1:$K$53,5,FALSE)/VLOOKUP($B52,Data!$B$2:$K$53,2,FALSE)</f>
        <v>5.06148545833685E-2</v>
      </c>
      <c r="F52" s="5"/>
      <c r="G52" s="6">
        <f>VLOOKUP($B52,Data!$B$1:$K$53,7,FALSE)/VLOOKUP($B52,Data!$B$2:$K$53,5,FALSE)</f>
        <v>2182.0301884020714</v>
      </c>
      <c r="H52" s="4">
        <f>VLOOKUP($B52,Data!$B$1:$K$53,5,FALSE)/VLOOKUP($B52,Data!$B$2:$K$53,2,FALSE)</f>
        <v>5.06148545833685E-2</v>
      </c>
      <c r="I52" s="5"/>
      <c r="J52" s="5">
        <f>VLOOKUP($B52,Data!$B$1:$K$53,3,FALSE)/VLOOKUP($B52,Data!$B$2:$K$53,2,FALSE)</f>
        <v>9.3394621133063405E-2</v>
      </c>
      <c r="K52" s="5"/>
      <c r="L52" s="5">
        <f>VLOOKUP($B52,Data!$B$1:$K$53,4,FALSE)/VLOOKUP($B52,Data!$B$2:$K$53,3,FALSE)</f>
        <v>0.89895308799235718</v>
      </c>
      <c r="M52" s="5"/>
      <c r="N52" s="6">
        <f>VLOOKUP($B52,Data!$B$1:$K$53,5,FALSE)/VLOOKUP($B52,Data!$B$2:$K$53,4,FALSE)</f>
        <v>0.6028636521639017</v>
      </c>
      <c r="O52" s="4">
        <f>VLOOKUP($B52,Data!$B$1:$K$53,7,FALSE)/VLOOKUP($B52,Data!$B$2:$K$53,5,FALSE)</f>
        <v>2182.0301884020714</v>
      </c>
      <c r="P52" s="5"/>
      <c r="Q52" s="5">
        <f>VLOOKUP($B52,Data!$B$1:$K$53,10,FALSE)/VLOOKUP($B52,Data!$B$2:$K$53,5,FALSE)</f>
        <v>0.13340188769326822</v>
      </c>
      <c r="R52" s="5"/>
      <c r="S52" s="6">
        <f>VLOOKUP($B52,Data!$B$1:$K$53,7,FALSE)/VLOOKUP($B52,Data!$B$2:$K$53,10,FALSE)</f>
        <v>16356.8164299086</v>
      </c>
      <c r="T52" s="4">
        <f>VLOOKUP($B52,Data!$B$1:$K$53,9,FALSE)/VLOOKUP($B52,Data!$B$2:$K$53,7,FALSE)</f>
        <v>3.3841800233949626</v>
      </c>
      <c r="U52" s="5">
        <f>VLOOKUP($B52,Data!$B$1:$K$53,9,FALSE)/VLOOKUP($B52,Data!$B$2:$K$53,10,FALSE)</f>
        <v>55354.411408435197</v>
      </c>
      <c r="V52" s="5">
        <f t="shared" si="0"/>
        <v>-38997.594978526598</v>
      </c>
      <c r="W52" s="6">
        <f>VLOOKUP($B52,Data!$B$1:$K$53,9,FALSE)/VLOOKUP($B52,Data!$B$2:$K$53,5,FALSE)</f>
        <v>7384.3829740350366</v>
      </c>
    </row>
    <row r="53" spans="1:23" x14ac:dyDescent="0.25">
      <c r="A53" s="1" t="s">
        <v>64</v>
      </c>
      <c r="B53" s="1" t="s">
        <v>65</v>
      </c>
      <c r="C53" s="4">
        <f>VLOOKUP($B53,Data!$B$1:$K$53,7,FALSE)/VLOOKUP($B53,Data!$B$2:$K$53,2,FALSE)</f>
        <v>67.053657021641001</v>
      </c>
      <c r="D53" s="5"/>
      <c r="E53" s="5">
        <f>VLOOKUP($B53,Data!$B$1:$K$53,5,FALSE)/VLOOKUP($B53,Data!$B$2:$K$53,2,FALSE)</f>
        <v>4.019689776965947E-2</v>
      </c>
      <c r="F53" s="5"/>
      <c r="G53" s="6">
        <f>VLOOKUP($B53,Data!$B$1:$K$53,7,FALSE)/VLOOKUP($B53,Data!$B$2:$K$53,5,FALSE)</f>
        <v>1668.1301479004421</v>
      </c>
      <c r="H53" s="4">
        <f>VLOOKUP($B53,Data!$B$1:$K$53,5,FALSE)/VLOOKUP($B53,Data!$B$2:$K$53,2,FALSE)</f>
        <v>4.019689776965947E-2</v>
      </c>
      <c r="I53" s="5"/>
      <c r="J53" s="5">
        <f>VLOOKUP($B53,Data!$B$1:$K$53,3,FALSE)/VLOOKUP($B53,Data!$B$2:$K$53,2,FALSE)</f>
        <v>8.524981931716831E-2</v>
      </c>
      <c r="K53" s="5"/>
      <c r="L53" s="5">
        <f>VLOOKUP($B53,Data!$B$1:$K$53,4,FALSE)/VLOOKUP($B53,Data!$B$2:$K$53,3,FALSE)</f>
        <v>0.58198430104739052</v>
      </c>
      <c r="M53" s="5"/>
      <c r="N53" s="6">
        <f>VLOOKUP($B53,Data!$B$1:$K$53,5,FALSE)/VLOOKUP($B53,Data!$B$2:$K$53,4,FALSE)</f>
        <v>0.81019171979589288</v>
      </c>
      <c r="O53" s="4">
        <f>VLOOKUP($B53,Data!$B$1:$K$53,7,FALSE)/VLOOKUP($B53,Data!$B$2:$K$53,5,FALSE)</f>
        <v>1668.1301479004421</v>
      </c>
      <c r="P53" s="5"/>
      <c r="Q53" s="5">
        <f>VLOOKUP($B53,Data!$B$1:$K$53,10,FALSE)/VLOOKUP($B53,Data!$B$2:$K$53,5,FALSE)</f>
        <v>0.12892755347083512</v>
      </c>
      <c r="R53" s="5"/>
      <c r="S53" s="6">
        <f>VLOOKUP($B53,Data!$B$1:$K$53,7,FALSE)/VLOOKUP($B53,Data!$B$2:$K$53,10,FALSE)</f>
        <v>12938.507735491872</v>
      </c>
      <c r="T53" s="4">
        <f>VLOOKUP($B53,Data!$B$1:$K$53,9,FALSE)/VLOOKUP($B53,Data!$B$2:$K$53,7,FALSE)</f>
        <v>4.5381105589330915</v>
      </c>
      <c r="U53" s="5">
        <f>VLOOKUP($B53,Data!$B$1:$K$53,9,FALSE)/VLOOKUP($B53,Data!$B$2:$K$53,10,FALSE)</f>
        <v>58716.378571273148</v>
      </c>
      <c r="V53" s="5">
        <f t="shared" si="0"/>
        <v>-45777.870835781272</v>
      </c>
      <c r="W53" s="6">
        <f>VLOOKUP($B53,Data!$B$1:$K$53,9,FALSE)/VLOOKUP($B53,Data!$B$2:$K$53,5,FALSE)</f>
        <v>7570.1590378616156</v>
      </c>
    </row>
    <row r="54" spans="1:23" x14ac:dyDescent="0.25">
      <c r="A54" s="1" t="s">
        <v>20</v>
      </c>
      <c r="B54" s="1" t="s">
        <v>21</v>
      </c>
      <c r="C54" s="4">
        <f>VLOOKUP($B54,Data!$B$1:$K$53,7,FALSE)/VLOOKUP($B54,Data!$B$2:$K$53,2,FALSE)</f>
        <v>0.59517513462482652</v>
      </c>
      <c r="D54" s="8"/>
      <c r="E54" s="8">
        <f>VLOOKUP($B54,Data!$B$1:$K$53,5,FALSE)/VLOOKUP($B54,Data!$B$2:$K$53,2,FALSE)</f>
        <v>8.6450372339669772E-3</v>
      </c>
      <c r="F54" s="8"/>
      <c r="G54" s="6">
        <f>VLOOKUP($B54,Data!$B$1:$K$53,7,FALSE)/VLOOKUP($B54,Data!$B$2:$K$53,5,FALSE)</f>
        <v>68.84587289992696</v>
      </c>
      <c r="H54" s="7">
        <f>VLOOKUP($B54,Data!$B$1:$K$53,5,FALSE)/VLOOKUP($B54,Data!$B$2:$K$53,2,FALSE)</f>
        <v>8.6450372339669772E-3</v>
      </c>
      <c r="I54" s="8"/>
      <c r="J54" s="8">
        <f>VLOOKUP($B54,Data!$B$1:$K$53,3,FALSE)/VLOOKUP($B54,Data!$B$2:$K$53,2,FALSE)</f>
        <v>0.13952357572380084</v>
      </c>
      <c r="K54" s="8"/>
      <c r="L54" s="8">
        <f>VLOOKUP($B54,Data!$B$1:$K$53,4,FALSE)/VLOOKUP($B54,Data!$B$2:$K$53,3,FALSE)</f>
        <v>1.0200502387471995</v>
      </c>
      <c r="M54" s="8"/>
      <c r="N54" s="9">
        <f>VLOOKUP($B54,Data!$B$1:$K$53,5,FALSE)/VLOOKUP($B54,Data!$B$2:$K$53,4,FALSE)</f>
        <v>6.0743205768164173E-2</v>
      </c>
      <c r="O54" s="7">
        <f>VLOOKUP($B54,Data!$B$1:$K$53,7,FALSE)/VLOOKUP($B54,Data!$B$2:$K$53,5,FALSE)</f>
        <v>68.84587289992696</v>
      </c>
      <c r="P54" s="8"/>
      <c r="Q54" s="8">
        <f>VLOOKUP($B54,Data!$B$1:$K$53,10,FALSE)/VLOOKUP($B54,Data!$B$2:$K$53,5,FALSE)</f>
        <v>0.15010956902848796</v>
      </c>
      <c r="R54" s="8"/>
      <c r="S54" s="9">
        <f>VLOOKUP($B54,Data!$B$1:$K$53,7,FALSE)/VLOOKUP($B54,Data!$B$2:$K$53,10,FALSE)</f>
        <v>458.63746958637472</v>
      </c>
      <c r="T54" s="7">
        <f>VLOOKUP($B54,Data!$B$1:$K$53,9,FALSE)/VLOOKUP($B54,Data!$B$2:$K$53,7,FALSE)</f>
        <v>120.25485411140583</v>
      </c>
      <c r="U54" s="8">
        <f>VLOOKUP($B54,Data!$B$1:$K$53,9,FALSE)/VLOOKUP($B54,Data!$B$2:$K$53,10,FALSE)</f>
        <v>55153.381995133823</v>
      </c>
      <c r="V54" s="8">
        <f t="shared" si="0"/>
        <v>-54694.744525547445</v>
      </c>
      <c r="W54" s="9">
        <f>VLOOKUP($B54,Data!$B$1:$K$53,9,FALSE)/VLOOKUP($B54,Data!$B$2:$K$53,5,FALSE)</f>
        <v>8279.0504017531039</v>
      </c>
    </row>
  </sheetData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O49" sqref="O49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1.5703125" bestFit="1" customWidth="1"/>
    <col min="20" max="20" width="11.85546875" bestFit="1" customWidth="1"/>
    <col min="21" max="21" width="10.5703125" bestFit="1" customWidth="1"/>
    <col min="22" max="22" width="11.5703125" bestFit="1" customWidth="1"/>
    <col min="23" max="23" width="10.5703125" bestFit="1" customWidth="1"/>
  </cols>
  <sheetData>
    <row r="1" spans="1:23" x14ac:dyDescent="0.25">
      <c r="C1" s="29" t="s">
        <v>129</v>
      </c>
      <c r="D1" s="30"/>
      <c r="E1" s="30"/>
      <c r="F1" s="30"/>
      <c r="G1" s="31"/>
      <c r="H1" s="29" t="s">
        <v>130</v>
      </c>
      <c r="I1" s="30"/>
      <c r="J1" s="30"/>
      <c r="K1" s="30"/>
      <c r="L1" s="30"/>
      <c r="M1" s="30"/>
      <c r="N1" s="31"/>
      <c r="O1" s="29" t="s">
        <v>131</v>
      </c>
      <c r="P1" s="30"/>
      <c r="Q1" s="30"/>
      <c r="R1" s="30"/>
      <c r="S1" s="31"/>
      <c r="T1" s="29" t="s">
        <v>141</v>
      </c>
      <c r="U1" s="30"/>
      <c r="V1" s="30"/>
      <c r="W1" s="31"/>
    </row>
    <row r="2" spans="1:23" ht="30" customHeight="1" x14ac:dyDescent="0.25">
      <c r="A2" s="11" t="s">
        <v>0</v>
      </c>
      <c r="B2" s="11" t="s">
        <v>1</v>
      </c>
      <c r="C2" s="12" t="s">
        <v>109</v>
      </c>
      <c r="D2" s="13" t="s">
        <v>127</v>
      </c>
      <c r="E2" s="12" t="s">
        <v>133</v>
      </c>
      <c r="F2" s="13" t="s">
        <v>128</v>
      </c>
      <c r="G2" s="12" t="s">
        <v>132</v>
      </c>
      <c r="H2" s="12" t="s">
        <v>111</v>
      </c>
      <c r="I2" s="13" t="s">
        <v>127</v>
      </c>
      <c r="J2" s="12" t="s">
        <v>125</v>
      </c>
      <c r="K2" s="13" t="s">
        <v>128</v>
      </c>
      <c r="L2" s="12" t="s">
        <v>126</v>
      </c>
      <c r="M2" s="13" t="s">
        <v>128</v>
      </c>
      <c r="N2" s="12" t="s">
        <v>140</v>
      </c>
      <c r="O2" s="12" t="s">
        <v>132</v>
      </c>
      <c r="P2" s="13" t="s">
        <v>127</v>
      </c>
      <c r="Q2" s="12" t="s">
        <v>135</v>
      </c>
      <c r="R2" s="13" t="s">
        <v>128</v>
      </c>
      <c r="S2" s="12" t="s">
        <v>136</v>
      </c>
      <c r="T2" s="12" t="s">
        <v>112</v>
      </c>
      <c r="U2" s="12" t="s">
        <v>113</v>
      </c>
      <c r="V2" s="12" t="s">
        <v>134</v>
      </c>
      <c r="W2" s="12" t="s">
        <v>114</v>
      </c>
    </row>
    <row r="3" spans="1:23" x14ac:dyDescent="0.25">
      <c r="A3" s="1" t="s">
        <v>52</v>
      </c>
      <c r="B3" s="1" t="s">
        <v>53</v>
      </c>
      <c r="C3" s="4">
        <f>VLOOKUP($B3,Data!$B$1:$K$53,7,FALSE)/VLOOKUP($B3,Data!$B$2:$K$53,2,FALSE)</f>
        <v>96.546401245626072</v>
      </c>
      <c r="D3" s="5"/>
      <c r="E3" s="5">
        <f>VLOOKUP($B3,Data!$B$1:$K$53,5,FALSE)/VLOOKUP($B3,Data!$B$2:$K$53,2,FALSE)</f>
        <v>5.2903949505265446E-2</v>
      </c>
      <c r="F3" s="5"/>
      <c r="G3" s="6">
        <f>VLOOKUP($B3,Data!$B$1:$K$53,7,FALSE)/VLOOKUP($B3,Data!$B$2:$K$53,5,FALSE)</f>
        <v>1824.9374980220894</v>
      </c>
      <c r="H3" s="4">
        <f>VLOOKUP($B3,Data!$B$1:$K$53,5,FALSE)/VLOOKUP($B3,Data!$B$2:$K$53,2,FALSE)</f>
        <v>5.2903949505265446E-2</v>
      </c>
      <c r="I3" s="5"/>
      <c r="J3" s="5">
        <f>VLOOKUP($B3,Data!$B$1:$K$53,3,FALSE)/VLOOKUP($B3,Data!$B$2:$K$53,2,FALSE)</f>
        <v>0.10450200070317602</v>
      </c>
      <c r="K3" s="5"/>
      <c r="L3" s="5">
        <f>VLOOKUP($B3,Data!$B$1:$K$53,4,FALSE)/VLOOKUP($B3,Data!$B$2:$K$53,3,FALSE)</f>
        <v>0.56607068473837674</v>
      </c>
      <c r="M3" s="5"/>
      <c r="N3" s="6">
        <f>VLOOKUP($B3,Data!$B$1:$K$53,5,FALSE)/VLOOKUP($B3,Data!$B$2:$K$53,4,FALSE)</f>
        <v>0.89431975773356354</v>
      </c>
      <c r="O3" s="14">
        <f>VLOOKUP($B3,Data!$B$1:$K$53,7,FALSE)/VLOOKUP($B3,Data!$B$2:$K$53,5,FALSE)</f>
        <v>1824.9374980220894</v>
      </c>
      <c r="P3" s="15"/>
      <c r="Q3" s="15">
        <f>VLOOKUP($B3,Data!$B$1:$Z$53,12,FALSE)/VLOOKUP($B3,Data!$B$2:$K$53,5,FALSE)</f>
        <v>4.8596474571980124E-2</v>
      </c>
      <c r="R3" s="15"/>
      <c r="S3" s="16">
        <f>VLOOKUP($B3,Data!$B$1:$K$53,7,FALSE)/VLOOKUP($B3,Data!$B$2:$Z$53,12,FALSE)</f>
        <v>37552.87835373795</v>
      </c>
      <c r="T3" s="4">
        <f>VLOOKUP($B3,Data!$B$1:$Z$53,11,FALSE)/VLOOKUP($B3,Data!$B$2:$K$53,7,FALSE)</f>
        <v>1.4334263051839726</v>
      </c>
      <c r="U3" s="5">
        <f>VLOOKUP($B3,Data!$B$1:$Z$53,11,FALSE)/VLOOKUP($B3,Data!$B$2:$Z$53,12,FALSE)</f>
        <v>53829.283667621778</v>
      </c>
      <c r="V3" s="5">
        <f>S3-U3</f>
        <v>-16276.405313883828</v>
      </c>
      <c r="W3" s="6">
        <f>VLOOKUP($B3,Data!$B$1:$Z$53,11,FALSE)/VLOOKUP($B3,Data!$B$2:$K$53,5,FALSE)</f>
        <v>2615.9134149814868</v>
      </c>
    </row>
    <row r="4" spans="1:23" x14ac:dyDescent="0.25">
      <c r="A4" s="1" t="s">
        <v>28</v>
      </c>
      <c r="B4" s="1" t="s">
        <v>29</v>
      </c>
      <c r="C4" s="4">
        <f>VLOOKUP($B4,Data!$B$1:$K$53,7,FALSE)/VLOOKUP($B4,Data!$B$2:$K$53,2,FALSE)</f>
        <v>77.180854730851905</v>
      </c>
      <c r="D4" s="5"/>
      <c r="E4" s="5">
        <f>VLOOKUP($B4,Data!$B$1:$K$53,5,FALSE)/VLOOKUP($B4,Data!$B$2:$K$53,2,FALSE)</f>
        <v>4.9374212673681833E-2</v>
      </c>
      <c r="F4" s="5"/>
      <c r="G4" s="6">
        <f>VLOOKUP($B4,Data!$B$1:$K$53,7,FALSE)/VLOOKUP($B4,Data!$B$2:$K$53,5,FALSE)</f>
        <v>1563.181477767482</v>
      </c>
      <c r="H4" s="4">
        <f>VLOOKUP($B4,Data!$B$1:$K$53,5,FALSE)/VLOOKUP($B4,Data!$B$2:$K$53,2,FALSE)</f>
        <v>4.9374212673681833E-2</v>
      </c>
      <c r="I4" s="5"/>
      <c r="J4" s="5">
        <f>VLOOKUP($B4,Data!$B$1:$K$53,3,FALSE)/VLOOKUP($B4,Data!$B$2:$K$53,2,FALSE)</f>
        <v>9.8959005759624963E-2</v>
      </c>
      <c r="K4" s="5"/>
      <c r="L4" s="5">
        <f>VLOOKUP($B4,Data!$B$1:$K$53,4,FALSE)/VLOOKUP($B4,Data!$B$2:$K$53,3,FALSE)</f>
        <v>0.68403652991171515</v>
      </c>
      <c r="M4" s="5"/>
      <c r="N4" s="6">
        <f>VLOOKUP($B4,Data!$B$1:$K$53,5,FALSE)/VLOOKUP($B4,Data!$B$2:$K$53,4,FALSE)</f>
        <v>0.72939967409821493</v>
      </c>
      <c r="O4" s="4">
        <f>VLOOKUP($B4,Data!$B$1:$K$53,7,FALSE)/VLOOKUP($B4,Data!$B$2:$K$53,5,FALSE)</f>
        <v>1563.181477767482</v>
      </c>
      <c r="P4" s="5"/>
      <c r="Q4" s="5">
        <f>VLOOKUP($B4,Data!$B$1:$Z$53,12,FALSE)/VLOOKUP($B4,Data!$B$2:$K$53,5,FALSE)</f>
        <v>4.3792284941800687E-2</v>
      </c>
      <c r="R4" s="5"/>
      <c r="S4" s="6">
        <f>VLOOKUP($B4,Data!$B$1:$K$53,7,FALSE)/VLOOKUP($B4,Data!$B$2:$Z$53,12,FALSE)</f>
        <v>35695.362318840576</v>
      </c>
      <c r="T4" s="4">
        <f>VLOOKUP($B4,Data!$B$1:$Z$53,11,FALSE)/VLOOKUP($B4,Data!$B$2:$K$53,7,FALSE)</f>
        <v>1.5502310209583512</v>
      </c>
      <c r="U4" s="5">
        <f>VLOOKUP($B4,Data!$B$1:$Z$53,11,FALSE)/VLOOKUP($B4,Data!$B$2:$Z$53,12,FALSE)</f>
        <v>55336.057971014496</v>
      </c>
      <c r="V4" s="5">
        <f t="shared" ref="V4:V54" si="0">S4-U4</f>
        <v>-19640.695652173919</v>
      </c>
      <c r="W4" s="6">
        <f>VLOOKUP($B4,Data!$B$1:$Z$53,11,FALSE)/VLOOKUP($B4,Data!$B$2:$K$53,5,FALSE)</f>
        <v>2423.2924182226679</v>
      </c>
    </row>
    <row r="5" spans="1:23" x14ac:dyDescent="0.25">
      <c r="A5" s="1" t="s">
        <v>76</v>
      </c>
      <c r="B5" s="1" t="s">
        <v>77</v>
      </c>
      <c r="C5" s="4">
        <f>VLOOKUP($B5,Data!$B$1:$K$53,7,FALSE)/VLOOKUP($B5,Data!$B$2:$K$53,2,FALSE)</f>
        <v>119.67094538993338</v>
      </c>
      <c r="D5" s="5"/>
      <c r="E5" s="5">
        <f>VLOOKUP($B5,Data!$B$1:$K$53,5,FALSE)/VLOOKUP($B5,Data!$B$2:$K$53,2,FALSE)</f>
        <v>5.1132664881099014E-2</v>
      </c>
      <c r="F5" s="5"/>
      <c r="G5" s="6">
        <f>VLOOKUP($B5,Data!$B$1:$K$53,7,FALSE)/VLOOKUP($B5,Data!$B$2:$K$53,5,FALSE)</f>
        <v>2340.4011050120189</v>
      </c>
      <c r="H5" s="4">
        <f>VLOOKUP($B5,Data!$B$1:$K$53,5,FALSE)/VLOOKUP($B5,Data!$B$2:$K$53,2,FALSE)</f>
        <v>5.1132664881099014E-2</v>
      </c>
      <c r="I5" s="5"/>
      <c r="J5" s="5">
        <f>VLOOKUP($B5,Data!$B$1:$K$53,3,FALSE)/VLOOKUP($B5,Data!$B$2:$K$53,2,FALSE)</f>
        <v>0.10388623033822705</v>
      </c>
      <c r="K5" s="5"/>
      <c r="L5" s="5">
        <f>VLOOKUP($B5,Data!$B$1:$K$53,4,FALSE)/VLOOKUP($B5,Data!$B$2:$K$53,3,FALSE)</f>
        <v>0.57633694662304147</v>
      </c>
      <c r="M5" s="5"/>
      <c r="N5" s="6">
        <f>VLOOKUP($B5,Data!$B$1:$K$53,5,FALSE)/VLOOKUP($B5,Data!$B$2:$K$53,4,FALSE)</f>
        <v>0.85401201064500321</v>
      </c>
      <c r="O5" s="4">
        <f>VLOOKUP($B5,Data!$B$1:$K$53,7,FALSE)/VLOOKUP($B5,Data!$B$2:$K$53,5,FALSE)</f>
        <v>2340.4011050120189</v>
      </c>
      <c r="P5" s="5"/>
      <c r="Q5" s="5">
        <f>VLOOKUP($B5,Data!$B$1:$Z$53,12,FALSE)/VLOOKUP($B5,Data!$B$2:$K$53,5,FALSE)</f>
        <v>4.2463008236337266E-2</v>
      </c>
      <c r="R5" s="5"/>
      <c r="S5" s="6">
        <f>VLOOKUP($B5,Data!$B$1:$K$53,7,FALSE)/VLOOKUP($B5,Data!$B$2:$Z$53,12,FALSE)</f>
        <v>55116.234158117077</v>
      </c>
      <c r="T5" s="4">
        <f>VLOOKUP($B5,Data!$B$1:$Z$53,11,FALSE)/VLOOKUP($B5,Data!$B$2:$K$53,7,FALSE)</f>
        <v>1.1356865832453715</v>
      </c>
      <c r="U5" s="5">
        <f>VLOOKUP($B5,Data!$B$1:$Z$53,11,FALSE)/VLOOKUP($B5,Data!$B$2:$Z$53,12,FALSE)</f>
        <v>62594.767652383824</v>
      </c>
      <c r="V5" s="5">
        <f t="shared" si="0"/>
        <v>-7478.5334942667469</v>
      </c>
      <c r="W5" s="6">
        <f>VLOOKUP($B5,Data!$B$1:$Z$53,11,FALSE)/VLOOKUP($B5,Data!$B$2:$K$53,5,FALSE)</f>
        <v>2657.9621343747917</v>
      </c>
    </row>
    <row r="6" spans="1:23" x14ac:dyDescent="0.25">
      <c r="A6" s="1" t="s">
        <v>88</v>
      </c>
      <c r="B6" s="1" t="s">
        <v>89</v>
      </c>
      <c r="C6" s="4">
        <f>VLOOKUP($B6,Data!$B$1:$K$53,7,FALSE)/VLOOKUP($B6,Data!$B$2:$K$53,2,FALSE)</f>
        <v>46.426180116419829</v>
      </c>
      <c r="D6" s="5"/>
      <c r="E6" s="5">
        <f>VLOOKUP($B6,Data!$B$1:$K$53,5,FALSE)/VLOOKUP($B6,Data!$B$2:$K$53,2,FALSE)</f>
        <v>3.6407921158980582E-2</v>
      </c>
      <c r="F6" s="5"/>
      <c r="G6" s="6">
        <f>VLOOKUP($B6,Data!$B$1:$K$53,7,FALSE)/VLOOKUP($B6,Data!$B$2:$K$53,5,FALSE)</f>
        <v>1275.1670141696097</v>
      </c>
      <c r="H6" s="4">
        <f>VLOOKUP($B6,Data!$B$1:$K$53,5,FALSE)/VLOOKUP($B6,Data!$B$2:$K$53,2,FALSE)</f>
        <v>3.6407921158980582E-2</v>
      </c>
      <c r="I6" s="5"/>
      <c r="J6" s="5">
        <f>VLOOKUP($B6,Data!$B$1:$K$53,3,FALSE)/VLOOKUP($B6,Data!$B$2:$K$53,2,FALSE)</f>
        <v>9.6772319507277715E-2</v>
      </c>
      <c r="K6" s="5"/>
      <c r="L6" s="5">
        <f>VLOOKUP($B6,Data!$B$1:$K$53,4,FALSE)/VLOOKUP($B6,Data!$B$2:$K$53,3,FALSE)</f>
        <v>0.55012750997747561</v>
      </c>
      <c r="M6" s="5"/>
      <c r="N6" s="6">
        <f>VLOOKUP($B6,Data!$B$1:$K$53,5,FALSE)/VLOOKUP($B6,Data!$B$2:$K$53,4,FALSE)</f>
        <v>0.68388230740802169</v>
      </c>
      <c r="O6" s="4">
        <f>VLOOKUP($B6,Data!$B$1:$K$53,7,FALSE)/VLOOKUP($B6,Data!$B$2:$K$53,5,FALSE)</f>
        <v>1275.1670141696097</v>
      </c>
      <c r="P6" s="5"/>
      <c r="Q6" s="5">
        <f>VLOOKUP($B6,Data!$B$1:$Z$53,12,FALSE)/VLOOKUP($B6,Data!$B$2:$K$53,5,FALSE)</f>
        <v>5.0614867452448829E-2</v>
      </c>
      <c r="R6" s="5"/>
      <c r="S6" s="6">
        <f>VLOOKUP($B6,Data!$B$1:$K$53,7,FALSE)/VLOOKUP($B6,Data!$B$2:$Z$53,12,FALSE)</f>
        <v>25193.526691887346</v>
      </c>
      <c r="T6" s="4">
        <f>VLOOKUP($B6,Data!$B$1:$Z$53,11,FALSE)/VLOOKUP($B6,Data!$B$2:$K$53,7,FALSE)</f>
        <v>2.1856191499514477</v>
      </c>
      <c r="U6" s="5">
        <f>VLOOKUP($B6,Data!$B$1:$Z$53,11,FALSE)/VLOOKUP($B6,Data!$B$2:$Z$53,12,FALSE)</f>
        <v>55063.454392601932</v>
      </c>
      <c r="V6" s="5">
        <f t="shared" si="0"/>
        <v>-29869.927700714587</v>
      </c>
      <c r="W6" s="6">
        <f>VLOOKUP($B6,Data!$B$1:$Z$53,11,FALSE)/VLOOKUP($B6,Data!$B$2:$K$53,5,FALSE)</f>
        <v>2787.0294455555081</v>
      </c>
    </row>
    <row r="7" spans="1:23" x14ac:dyDescent="0.25">
      <c r="A7" s="1" t="s">
        <v>38</v>
      </c>
      <c r="B7" s="1" t="s">
        <v>39</v>
      </c>
      <c r="C7" s="4">
        <f>VLOOKUP($B7,Data!$B$1:$K$53,7,FALSE)/VLOOKUP($B7,Data!$B$2:$K$53,2,FALSE)</f>
        <v>68.671584778057095</v>
      </c>
      <c r="D7" s="5"/>
      <c r="E7" s="5">
        <f>VLOOKUP($B7,Data!$B$1:$K$53,5,FALSE)/VLOOKUP($B7,Data!$B$2:$K$53,2,FALSE)</f>
        <v>5.1165711128311565E-2</v>
      </c>
      <c r="F7" s="5"/>
      <c r="G7" s="6">
        <f>VLOOKUP($B7,Data!$B$1:$K$53,7,FALSE)/VLOOKUP($B7,Data!$B$2:$K$53,5,FALSE)</f>
        <v>1342.1407279153204</v>
      </c>
      <c r="H7" s="4">
        <f>VLOOKUP($B7,Data!$B$1:$K$53,5,FALSE)/VLOOKUP($B7,Data!$B$2:$K$53,2,FALSE)</f>
        <v>5.1165711128311565E-2</v>
      </c>
      <c r="I7" s="5"/>
      <c r="J7" s="5">
        <f>VLOOKUP($B7,Data!$B$1:$K$53,3,FALSE)/VLOOKUP($B7,Data!$B$2:$K$53,2,FALSE)</f>
        <v>9.7419703954353357E-2</v>
      </c>
      <c r="K7" s="5"/>
      <c r="L7" s="5">
        <f>VLOOKUP($B7,Data!$B$1:$K$53,4,FALSE)/VLOOKUP($B7,Data!$B$2:$K$53,3,FALSE)</f>
        <v>0.66122220347245664</v>
      </c>
      <c r="M7" s="5"/>
      <c r="N7" s="6">
        <f>VLOOKUP($B7,Data!$B$1:$K$53,5,FALSE)/VLOOKUP($B7,Data!$B$2:$K$53,4,FALSE)</f>
        <v>0.79430039875941516</v>
      </c>
      <c r="O7" s="4">
        <f>VLOOKUP($B7,Data!$B$1:$K$53,7,FALSE)/VLOOKUP($B7,Data!$B$2:$K$53,5,FALSE)</f>
        <v>1342.1407279153204</v>
      </c>
      <c r="P7" s="5"/>
      <c r="Q7" s="5">
        <f>VLOOKUP($B7,Data!$B$1:$Z$53,12,FALSE)/VLOOKUP($B7,Data!$B$2:$K$53,5,FALSE)</f>
        <v>5.6481266622637132E-2</v>
      </c>
      <c r="R7" s="5"/>
      <c r="S7" s="6">
        <f>VLOOKUP($B7,Data!$B$1:$K$53,7,FALSE)/VLOOKUP($B7,Data!$B$2:$Z$53,12,FALSE)</f>
        <v>23762.581970451134</v>
      </c>
      <c r="T7" s="4">
        <f>VLOOKUP($B7,Data!$B$1:$Z$53,11,FALSE)/VLOOKUP($B7,Data!$B$2:$K$53,7,FALSE)</f>
        <v>2.6080494276224138</v>
      </c>
      <c r="U7" s="5">
        <f>VLOOKUP($B7,Data!$B$1:$Z$53,11,FALSE)/VLOOKUP($B7,Data!$B$2:$Z$53,12,FALSE)</f>
        <v>61973.988306865765</v>
      </c>
      <c r="V7" s="5">
        <f t="shared" si="0"/>
        <v>-38211.406336414628</v>
      </c>
      <c r="W7" s="6">
        <f>VLOOKUP($B7,Data!$B$1:$Z$53,11,FALSE)/VLOOKUP($B7,Data!$B$2:$K$53,5,FALSE)</f>
        <v>3500.3693572282814</v>
      </c>
    </row>
    <row r="8" spans="1:23" x14ac:dyDescent="0.25">
      <c r="A8" s="1" t="s">
        <v>86</v>
      </c>
      <c r="B8" s="1" t="s">
        <v>87</v>
      </c>
      <c r="C8" s="4">
        <f>VLOOKUP($B8,Data!$B$1:$K$53,7,FALSE)/VLOOKUP($B8,Data!$B$2:$K$53,2,FALSE)</f>
        <v>85.389672284655418</v>
      </c>
      <c r="D8" s="5"/>
      <c r="E8" s="5">
        <f>VLOOKUP($B8,Data!$B$1:$K$53,5,FALSE)/VLOOKUP($B8,Data!$B$2:$K$53,2,FALSE)</f>
        <v>5.2976630813371429E-2</v>
      </c>
      <c r="F8" s="5"/>
      <c r="G8" s="6">
        <f>VLOOKUP($B8,Data!$B$1:$K$53,7,FALSE)/VLOOKUP($B8,Data!$B$2:$K$53,5,FALSE)</f>
        <v>1611.8365961299082</v>
      </c>
      <c r="H8" s="4">
        <f>VLOOKUP($B8,Data!$B$1:$K$53,5,FALSE)/VLOOKUP($B8,Data!$B$2:$K$53,2,FALSE)</f>
        <v>5.2976630813371429E-2</v>
      </c>
      <c r="I8" s="5"/>
      <c r="J8" s="5">
        <f>VLOOKUP($B8,Data!$B$1:$K$53,3,FALSE)/VLOOKUP($B8,Data!$B$2:$K$53,2,FALSE)</f>
        <v>0.10200744082767518</v>
      </c>
      <c r="K8" s="5"/>
      <c r="L8" s="5">
        <f>VLOOKUP($B8,Data!$B$1:$K$53,4,FALSE)/VLOOKUP($B8,Data!$B$2:$K$53,3,FALSE)</f>
        <v>0.65889349898329785</v>
      </c>
      <c r="M8" s="5"/>
      <c r="N8" s="6">
        <f>VLOOKUP($B8,Data!$B$1:$K$53,5,FALSE)/VLOOKUP($B8,Data!$B$2:$K$53,4,FALSE)</f>
        <v>0.78820150558350277</v>
      </c>
      <c r="O8" s="4">
        <f>VLOOKUP($B8,Data!$B$1:$K$53,7,FALSE)/VLOOKUP($B8,Data!$B$2:$K$53,5,FALSE)</f>
        <v>1611.8365961299082</v>
      </c>
      <c r="P8" s="5"/>
      <c r="Q8" s="5">
        <f>VLOOKUP($B8,Data!$B$1:$Z$53,12,FALSE)/VLOOKUP($B8,Data!$B$2:$K$53,5,FALSE)</f>
        <v>4.3566821319452304E-2</v>
      </c>
      <c r="R8" s="5"/>
      <c r="S8" s="6">
        <f>VLOOKUP($B8,Data!$B$1:$K$53,7,FALSE)/VLOOKUP($B8,Data!$B$2:$Z$53,12,FALSE)</f>
        <v>36996.883116883117</v>
      </c>
      <c r="T8" s="4">
        <f>VLOOKUP($B8,Data!$B$1:$Z$53,11,FALSE)/VLOOKUP($B8,Data!$B$2:$K$53,7,FALSE)</f>
        <v>1.831426445190188</v>
      </c>
      <c r="U8" s="5">
        <f>VLOOKUP($B8,Data!$B$1:$Z$53,11,FALSE)/VLOOKUP($B8,Data!$B$2:$Z$53,12,FALSE)</f>
        <v>67757.070129870131</v>
      </c>
      <c r="V8" s="5">
        <f t="shared" si="0"/>
        <v>-30760.187012987015</v>
      </c>
      <c r="W8" s="6">
        <f>VLOOKUP($B8,Data!$B$1:$Z$53,11,FALSE)/VLOOKUP($B8,Data!$B$2:$K$53,5,FALSE)</f>
        <v>2951.9601674776509</v>
      </c>
    </row>
    <row r="9" spans="1:23" x14ac:dyDescent="0.25">
      <c r="A9" s="1" t="s">
        <v>10</v>
      </c>
      <c r="B9" s="1" t="s">
        <v>11</v>
      </c>
      <c r="C9" s="4">
        <f>VLOOKUP($B9,Data!$B$1:$K$53,7,FALSE)/VLOOKUP($B9,Data!$B$2:$K$53,2,FALSE)</f>
        <v>83.537074026011013</v>
      </c>
      <c r="D9" s="5"/>
      <c r="E9" s="5">
        <f>VLOOKUP($B9,Data!$B$1:$K$53,5,FALSE)/VLOOKUP($B9,Data!$B$2:$K$53,2,FALSE)</f>
        <v>5.3299378811239161E-2</v>
      </c>
      <c r="F9" s="5"/>
      <c r="G9" s="6">
        <f>VLOOKUP($B9,Data!$B$1:$K$53,7,FALSE)/VLOOKUP($B9,Data!$B$2:$K$53,5,FALSE)</f>
        <v>1567.3179667226377</v>
      </c>
      <c r="H9" s="4">
        <f>VLOOKUP($B9,Data!$B$1:$K$53,5,FALSE)/VLOOKUP($B9,Data!$B$2:$K$53,2,FALSE)</f>
        <v>5.3299378811239161E-2</v>
      </c>
      <c r="I9" s="5"/>
      <c r="J9" s="5">
        <f>VLOOKUP($B9,Data!$B$1:$K$53,3,FALSE)/VLOOKUP($B9,Data!$B$2:$K$53,2,FALSE)</f>
        <v>9.7972152952646732E-2</v>
      </c>
      <c r="K9" s="5"/>
      <c r="L9" s="5">
        <f>VLOOKUP($B9,Data!$B$1:$K$53,4,FALSE)/VLOOKUP($B9,Data!$B$2:$K$53,3,FALSE)</f>
        <v>0.61057920214808947</v>
      </c>
      <c r="M9" s="5"/>
      <c r="N9" s="6">
        <f>VLOOKUP($B9,Data!$B$1:$K$53,5,FALSE)/VLOOKUP($B9,Data!$B$2:$K$53,4,FALSE)</f>
        <v>0.89099955796846841</v>
      </c>
      <c r="O9" s="4">
        <f>VLOOKUP($B9,Data!$B$1:$K$53,7,FALSE)/VLOOKUP($B9,Data!$B$2:$K$53,5,FALSE)</f>
        <v>1567.3179667226377</v>
      </c>
      <c r="P9" s="5"/>
      <c r="Q9" s="5">
        <f>VLOOKUP($B9,Data!$B$1:$Z$53,12,FALSE)/VLOOKUP($B9,Data!$B$2:$K$53,5,FALSE)</f>
        <v>5.4438253701724927E-2</v>
      </c>
      <c r="R9" s="5"/>
      <c r="S9" s="6">
        <f>VLOOKUP($B9,Data!$B$1:$K$53,7,FALSE)/VLOOKUP($B9,Data!$B$2:$Z$53,12,FALSE)</f>
        <v>28790.746582544689</v>
      </c>
      <c r="T9" s="4">
        <f>VLOOKUP($B9,Data!$B$1:$Z$53,11,FALSE)/VLOOKUP($B9,Data!$B$2:$K$53,7,FALSE)</f>
        <v>2.1602012417823229</v>
      </c>
      <c r="U9" s="5">
        <f>VLOOKUP($B9,Data!$B$1:$Z$53,11,FALSE)/VLOOKUP($B9,Data!$B$2:$Z$53,12,FALSE)</f>
        <v>62193.80651945321</v>
      </c>
      <c r="V9" s="5">
        <f t="shared" si="0"/>
        <v>-33403.059936908525</v>
      </c>
      <c r="W9" s="6">
        <f>VLOOKUP($B9,Data!$B$1:$Z$53,11,FALSE)/VLOOKUP($B9,Data!$B$2:$K$53,5,FALSE)</f>
        <v>3385.7222179819873</v>
      </c>
    </row>
    <row r="10" spans="1:23" x14ac:dyDescent="0.25">
      <c r="A10" s="1" t="s">
        <v>40</v>
      </c>
      <c r="B10" s="1" t="s">
        <v>41</v>
      </c>
      <c r="C10" s="4">
        <f>VLOOKUP($B10,Data!$B$1:$K$53,7,FALSE)/VLOOKUP($B10,Data!$B$2:$K$53,2,FALSE)</f>
        <v>73.792723114972318</v>
      </c>
      <c r="D10" s="5"/>
      <c r="E10" s="5">
        <f>VLOOKUP($B10,Data!$B$1:$K$53,5,FALSE)/VLOOKUP($B10,Data!$B$2:$K$53,2,FALSE)</f>
        <v>4.8014899175034889E-2</v>
      </c>
      <c r="F10" s="5"/>
      <c r="G10" s="6">
        <f>VLOOKUP($B10,Data!$B$1:$K$53,7,FALSE)/VLOOKUP($B10,Data!$B$2:$K$53,5,FALSE)</f>
        <v>1536.8713541595955</v>
      </c>
      <c r="H10" s="4">
        <f>VLOOKUP($B10,Data!$B$1:$K$53,5,FALSE)/VLOOKUP($B10,Data!$B$2:$K$53,2,FALSE)</f>
        <v>4.8014899175034889E-2</v>
      </c>
      <c r="I10" s="5"/>
      <c r="J10" s="5">
        <f>VLOOKUP($B10,Data!$B$1:$K$53,3,FALSE)/VLOOKUP($B10,Data!$B$2:$K$53,2,FALSE)</f>
        <v>0.10363605231833754</v>
      </c>
      <c r="K10" s="5"/>
      <c r="L10" s="5">
        <f>VLOOKUP($B10,Data!$B$1:$K$53,4,FALSE)/VLOOKUP($B10,Data!$B$2:$K$53,3,FALSE)</f>
        <v>0.542670359599704</v>
      </c>
      <c r="M10" s="5"/>
      <c r="N10" s="6">
        <f>VLOOKUP($B10,Data!$B$1:$K$53,5,FALSE)/VLOOKUP($B10,Data!$B$2:$K$53,4,FALSE)</f>
        <v>0.85374674007534046</v>
      </c>
      <c r="O10" s="4">
        <f>VLOOKUP($B10,Data!$B$1:$K$53,7,FALSE)/VLOOKUP($B10,Data!$B$2:$K$53,5,FALSE)</f>
        <v>1536.8713541595955</v>
      </c>
      <c r="P10" s="5"/>
      <c r="Q10" s="5">
        <f>VLOOKUP($B10,Data!$B$1:$Z$53,12,FALSE)/VLOOKUP($B10,Data!$B$2:$K$53,5,FALSE)</f>
        <v>4.2286091840105712E-2</v>
      </c>
      <c r="R10" s="5"/>
      <c r="S10" s="6">
        <f>VLOOKUP($B10,Data!$B$1:$K$53,7,FALSE)/VLOOKUP($B10,Data!$B$2:$Z$53,12,FALSE)</f>
        <v>36344.606164383564</v>
      </c>
      <c r="T10" s="4">
        <f>VLOOKUP($B10,Data!$B$1:$Z$53,11,FALSE)/VLOOKUP($B10,Data!$B$2:$K$53,7,FALSE)</f>
        <v>1.7751315061071129</v>
      </c>
      <c r="U10" s="5">
        <f>VLOOKUP($B10,Data!$B$1:$Z$53,11,FALSE)/VLOOKUP($B10,Data!$B$2:$Z$53,12,FALSE)</f>
        <v>64516.455479452052</v>
      </c>
      <c r="V10" s="5">
        <f t="shared" si="0"/>
        <v>-28171.849315068488</v>
      </c>
      <c r="W10" s="6">
        <f>VLOOKUP($B10,Data!$B$1:$Z$53,11,FALSE)/VLOOKUP($B10,Data!$B$2:$K$53,5,FALSE)</f>
        <v>2728.1487616022014</v>
      </c>
    </row>
    <row r="11" spans="1:23" x14ac:dyDescent="0.25">
      <c r="A11" s="1" t="s">
        <v>36</v>
      </c>
      <c r="B11" s="1" t="s">
        <v>37</v>
      </c>
      <c r="C11" s="4">
        <f>VLOOKUP($B11,Data!$B$1:$K$53,7,FALSE)/VLOOKUP($B11,Data!$B$2:$K$53,2,FALSE)</f>
        <v>112.68012246490778</v>
      </c>
      <c r="D11" s="5"/>
      <c r="E11" s="5">
        <f>VLOOKUP($B11,Data!$B$1:$K$53,5,FALSE)/VLOOKUP($B11,Data!$B$2:$K$53,2,FALSE)</f>
        <v>6.3761047869306073E-2</v>
      </c>
      <c r="F11" s="5"/>
      <c r="G11" s="6">
        <f>VLOOKUP($B11,Data!$B$1:$K$53,7,FALSE)/VLOOKUP($B11,Data!$B$2:$K$53,5,FALSE)</f>
        <v>1767.2250728355873</v>
      </c>
      <c r="H11" s="4">
        <f>VLOOKUP($B11,Data!$B$1:$K$53,5,FALSE)/VLOOKUP($B11,Data!$B$2:$K$53,2,FALSE)</f>
        <v>6.3761047869306073E-2</v>
      </c>
      <c r="I11" s="5"/>
      <c r="J11" s="5">
        <f>VLOOKUP($B11,Data!$B$1:$K$53,3,FALSE)/VLOOKUP($B11,Data!$B$2:$K$53,2,FALSE)</f>
        <v>0.10406987181664366</v>
      </c>
      <c r="K11" s="5"/>
      <c r="L11" s="5">
        <f>VLOOKUP($B11,Data!$B$1:$K$53,4,FALSE)/VLOOKUP($B11,Data!$B$2:$K$53,3,FALSE)</f>
        <v>0.7119483953470559</v>
      </c>
      <c r="M11" s="5"/>
      <c r="N11" s="6">
        <f>VLOOKUP($B11,Data!$B$1:$K$53,5,FALSE)/VLOOKUP($B11,Data!$B$2:$K$53,4,FALSE)</f>
        <v>0.8605614960755148</v>
      </c>
      <c r="O11" s="4">
        <f>VLOOKUP($B11,Data!$B$1:$K$53,7,FALSE)/VLOOKUP($B11,Data!$B$2:$K$53,5,FALSE)</f>
        <v>1767.2250728355873</v>
      </c>
      <c r="P11" s="5"/>
      <c r="Q11" s="5">
        <f>VLOOKUP($B11,Data!$B$1:$Z$53,12,FALSE)/VLOOKUP($B11,Data!$B$2:$K$53,5,FALSE)</f>
        <v>5.7860807931469325E-2</v>
      </c>
      <c r="R11" s="5"/>
      <c r="S11" s="6">
        <f>VLOOKUP($B11,Data!$B$1:$K$53,7,FALSE)/VLOOKUP($B11,Data!$B$2:$Z$53,12,FALSE)</f>
        <v>30542.696101456084</v>
      </c>
      <c r="T11" s="4">
        <f>VLOOKUP($B11,Data!$B$1:$Z$53,11,FALSE)/VLOOKUP($B11,Data!$B$2:$K$53,7,FALSE)</f>
        <v>2.0827833738815911</v>
      </c>
      <c r="U11" s="5">
        <f>VLOOKUP($B11,Data!$B$1:$Z$53,11,FALSE)/VLOOKUP($B11,Data!$B$2:$Z$53,12,FALSE)</f>
        <v>63613.81963363081</v>
      </c>
      <c r="V11" s="5">
        <f t="shared" si="0"/>
        <v>-33071.123532174723</v>
      </c>
      <c r="W11" s="6">
        <f>VLOOKUP($B11,Data!$B$1:$Z$53,11,FALSE)/VLOOKUP($B11,Data!$B$2:$K$53,5,FALSE)</f>
        <v>3680.7469996086447</v>
      </c>
    </row>
    <row r="12" spans="1:23" x14ac:dyDescent="0.25">
      <c r="A12" s="1" t="s">
        <v>22</v>
      </c>
      <c r="B12" s="1" t="s">
        <v>23</v>
      </c>
      <c r="C12" s="4">
        <f>VLOOKUP($B12,Data!$B$1:$K$53,7,FALSE)/VLOOKUP($B12,Data!$B$2:$K$53,2,FALSE)</f>
        <v>41.837197926436495</v>
      </c>
      <c r="D12" s="5"/>
      <c r="E12" s="5">
        <f>VLOOKUP($B12,Data!$B$1:$K$53,5,FALSE)/VLOOKUP($B12,Data!$B$2:$K$53,2,FALSE)</f>
        <v>4.1649161737984379E-2</v>
      </c>
      <c r="F12" s="5"/>
      <c r="G12" s="6">
        <f>VLOOKUP($B12,Data!$B$1:$K$53,7,FALSE)/VLOOKUP($B12,Data!$B$2:$K$53,5,FALSE)</f>
        <v>1004.5147652583034</v>
      </c>
      <c r="H12" s="4">
        <f>VLOOKUP($B12,Data!$B$1:$K$53,5,FALSE)/VLOOKUP($B12,Data!$B$2:$K$53,2,FALSE)</f>
        <v>4.1649161737984379E-2</v>
      </c>
      <c r="I12" s="5"/>
      <c r="J12" s="5">
        <f>VLOOKUP($B12,Data!$B$1:$K$53,3,FALSE)/VLOOKUP($B12,Data!$B$2:$K$53,2,FALSE)</f>
        <v>9.3189917223188395E-2</v>
      </c>
      <c r="K12" s="5"/>
      <c r="L12" s="5">
        <f>VLOOKUP($B12,Data!$B$1:$K$53,4,FALSE)/VLOOKUP($B12,Data!$B$2:$K$53,3,FALSE)</f>
        <v>0.64144939819461155</v>
      </c>
      <c r="M12" s="5"/>
      <c r="N12" s="6">
        <f>VLOOKUP($B12,Data!$B$1:$K$53,5,FALSE)/VLOOKUP($B12,Data!$B$2:$K$53,4,FALSE)</f>
        <v>0.69674672642214375</v>
      </c>
      <c r="O12" s="4">
        <f>VLOOKUP($B12,Data!$B$1:$K$53,7,FALSE)/VLOOKUP($B12,Data!$B$2:$K$53,5,FALSE)</f>
        <v>1004.5147652583034</v>
      </c>
      <c r="P12" s="5"/>
      <c r="Q12" s="5">
        <f>VLOOKUP($B12,Data!$B$1:$Z$53,12,FALSE)/VLOOKUP($B12,Data!$B$2:$K$53,5,FALSE)</f>
        <v>3.7040212851360707E-2</v>
      </c>
      <c r="R12" s="5"/>
      <c r="S12" s="6">
        <f>VLOOKUP($B12,Data!$B$1:$K$53,7,FALSE)/VLOOKUP($B12,Data!$B$2:$Z$53,12,FALSE)</f>
        <v>27119.573240287191</v>
      </c>
      <c r="T12" s="4">
        <f>VLOOKUP($B12,Data!$B$1:$Z$53,11,FALSE)/VLOOKUP($B12,Data!$B$2:$K$53,7,FALSE)</f>
        <v>2.6193425301177991</v>
      </c>
      <c r="U12" s="5">
        <f>VLOOKUP($B12,Data!$B$1:$Z$53,11,FALSE)/VLOOKUP($B12,Data!$B$2:$Z$53,12,FALSE)</f>
        <v>71035.451586928801</v>
      </c>
      <c r="V12" s="5">
        <f t="shared" si="0"/>
        <v>-43915.878346641606</v>
      </c>
      <c r="W12" s="6">
        <f>VLOOKUP($B12,Data!$B$1:$Z$53,11,FALSE)/VLOOKUP($B12,Data!$B$2:$K$53,5,FALSE)</f>
        <v>2631.1682467723717</v>
      </c>
    </row>
    <row r="13" spans="1:23" x14ac:dyDescent="0.25">
      <c r="A13" s="1" t="s">
        <v>4</v>
      </c>
      <c r="B13" s="1" t="s">
        <v>5</v>
      </c>
      <c r="C13" s="4">
        <f>VLOOKUP($B13,Data!$B$1:$K$53,7,FALSE)/VLOOKUP($B13,Data!$B$2:$K$53,2,FALSE)</f>
        <v>77.769345606294351</v>
      </c>
      <c r="D13" s="5"/>
      <c r="E13" s="5">
        <f>VLOOKUP($B13,Data!$B$1:$K$53,5,FALSE)/VLOOKUP($B13,Data!$B$2:$K$53,2,FALSE)</f>
        <v>5.2110750575813984E-2</v>
      </c>
      <c r="F13" s="5"/>
      <c r="G13" s="6">
        <f>VLOOKUP($B13,Data!$B$1:$K$53,7,FALSE)/VLOOKUP($B13,Data!$B$2:$K$53,5,FALSE)</f>
        <v>1492.385827242128</v>
      </c>
      <c r="H13" s="4">
        <f>VLOOKUP($B13,Data!$B$1:$K$53,5,FALSE)/VLOOKUP($B13,Data!$B$2:$K$53,2,FALSE)</f>
        <v>5.2110750575813984E-2</v>
      </c>
      <c r="I13" s="5"/>
      <c r="J13" s="5">
        <f>VLOOKUP($B13,Data!$B$1:$K$53,3,FALSE)/VLOOKUP($B13,Data!$B$2:$K$53,2,FALSE)</f>
        <v>0.10247371681077931</v>
      </c>
      <c r="K13" s="5"/>
      <c r="L13" s="5">
        <f>VLOOKUP($B13,Data!$B$1:$K$53,4,FALSE)/VLOOKUP($B13,Data!$B$2:$K$53,3,FALSE)</f>
        <v>0.62857982052788297</v>
      </c>
      <c r="M13" s="5"/>
      <c r="N13" s="6">
        <f>VLOOKUP($B13,Data!$B$1:$K$53,5,FALSE)/VLOOKUP($B13,Data!$B$2:$K$53,4,FALSE)</f>
        <v>0.80901095997241479</v>
      </c>
      <c r="O13" s="4">
        <f>VLOOKUP($B13,Data!$B$1:$K$53,7,FALSE)/VLOOKUP($B13,Data!$B$2:$K$53,5,FALSE)</f>
        <v>1492.385827242128</v>
      </c>
      <c r="P13" s="5"/>
      <c r="Q13" s="5">
        <f>VLOOKUP($B13,Data!$B$1:$Z$53,12,FALSE)/VLOOKUP($B13,Data!$B$2:$K$53,5,FALSE)</f>
        <v>4.8736282339819553E-2</v>
      </c>
      <c r="R13" s="5"/>
      <c r="S13" s="6">
        <f>VLOOKUP($B13,Data!$B$1:$K$53,7,FALSE)/VLOOKUP($B13,Data!$B$2:$Z$53,12,FALSE)</f>
        <v>30621.659174499386</v>
      </c>
      <c r="T13" s="4">
        <f>VLOOKUP($B13,Data!$B$1:$Z$53,11,FALSE)/VLOOKUP($B13,Data!$B$2:$K$53,7,FALSE)</f>
        <v>2.143434830884865</v>
      </c>
      <c r="U13" s="5">
        <f>VLOOKUP($B13,Data!$B$1:$Z$53,11,FALSE)/VLOOKUP($B13,Data!$B$2:$Z$53,12,FALSE)</f>
        <v>65635.53085410707</v>
      </c>
      <c r="V13" s="5">
        <f t="shared" si="0"/>
        <v>-35013.871679607684</v>
      </c>
      <c r="W13" s="6">
        <f>VLOOKUP($B13,Data!$B$1:$Z$53,11,FALSE)/VLOOKUP($B13,Data!$B$2:$K$53,5,FALSE)</f>
        <v>3198.8317632296998</v>
      </c>
    </row>
    <row r="14" spans="1:23" x14ac:dyDescent="0.25">
      <c r="A14" s="1" t="s">
        <v>70</v>
      </c>
      <c r="B14" s="1" t="s">
        <v>71</v>
      </c>
      <c r="C14" s="4">
        <f>VLOOKUP($B14,Data!$B$1:$K$53,7,FALSE)/VLOOKUP($B14,Data!$B$2:$K$53,2,FALSE)</f>
        <v>152.95233128348511</v>
      </c>
      <c r="D14" s="5"/>
      <c r="E14" s="5">
        <f>VLOOKUP($B14,Data!$B$1:$K$53,5,FALSE)/VLOOKUP($B14,Data!$B$2:$K$53,2,FALSE)</f>
        <v>4.7770477179555459E-2</v>
      </c>
      <c r="F14" s="5"/>
      <c r="G14" s="6">
        <f>VLOOKUP($B14,Data!$B$1:$K$53,7,FALSE)/VLOOKUP($B14,Data!$B$2:$K$53,5,FALSE)</f>
        <v>3201.8171120330526</v>
      </c>
      <c r="H14" s="4">
        <f>VLOOKUP($B14,Data!$B$1:$K$53,5,FALSE)/VLOOKUP($B14,Data!$B$2:$K$53,2,FALSE)</f>
        <v>4.7770477179555459E-2</v>
      </c>
      <c r="I14" s="5"/>
      <c r="J14" s="5">
        <f>VLOOKUP($B14,Data!$B$1:$K$53,3,FALSE)/VLOOKUP($B14,Data!$B$2:$K$53,2,FALSE)</f>
        <v>0.10018173305797773</v>
      </c>
      <c r="K14" s="5"/>
      <c r="L14" s="5">
        <f>VLOOKUP($B14,Data!$B$1:$K$53,4,FALSE)/VLOOKUP($B14,Data!$B$2:$K$53,3,FALSE)</f>
        <v>0.59187616730561288</v>
      </c>
      <c r="M14" s="5"/>
      <c r="N14" s="6">
        <f>VLOOKUP($B14,Data!$B$1:$K$53,5,FALSE)/VLOOKUP($B14,Data!$B$2:$K$53,4,FALSE)</f>
        <v>0.80563845191693872</v>
      </c>
      <c r="O14" s="4">
        <f>VLOOKUP($B14,Data!$B$1:$K$53,7,FALSE)/VLOOKUP($B14,Data!$B$2:$K$53,5,FALSE)</f>
        <v>3201.8171120330526</v>
      </c>
      <c r="P14" s="5"/>
      <c r="Q14" s="5">
        <f>VLOOKUP($B14,Data!$B$1:$Z$53,12,FALSE)/VLOOKUP($B14,Data!$B$2:$K$53,5,FALSE)</f>
        <v>7.084417759682532E-2</v>
      </c>
      <c r="R14" s="5"/>
      <c r="S14" s="6">
        <f>VLOOKUP($B14,Data!$B$1:$K$53,7,FALSE)/VLOOKUP($B14,Data!$B$2:$Z$53,12,FALSE)</f>
        <v>45195.204752811376</v>
      </c>
      <c r="T14" s="4">
        <f>VLOOKUP($B14,Data!$B$1:$Z$53,11,FALSE)/VLOOKUP($B14,Data!$B$2:$K$53,7,FALSE)</f>
        <v>1.2967067909204009</v>
      </c>
      <c r="U14" s="5">
        <f>VLOOKUP($B14,Data!$B$1:$Z$53,11,FALSE)/VLOOKUP($B14,Data!$B$2:$Z$53,12,FALSE)</f>
        <v>58604.92892000849</v>
      </c>
      <c r="V14" s="5">
        <f t="shared" si="0"/>
        <v>-13409.724167197113</v>
      </c>
      <c r="W14" s="6">
        <f>VLOOKUP($B14,Data!$B$1:$Z$53,11,FALSE)/VLOOKUP($B14,Data!$B$2:$K$53,5,FALSE)</f>
        <v>4151.8179924584056</v>
      </c>
    </row>
    <row r="15" spans="1:23" x14ac:dyDescent="0.25">
      <c r="A15" s="1" t="s">
        <v>66</v>
      </c>
      <c r="B15" s="1" t="s">
        <v>67</v>
      </c>
      <c r="C15" s="4">
        <f>VLOOKUP($B15,Data!$B$1:$K$53,7,FALSE)/VLOOKUP($B15,Data!$B$2:$K$53,2,FALSE)</f>
        <v>56.591666106722215</v>
      </c>
      <c r="D15" s="5"/>
      <c r="E15" s="5">
        <f>VLOOKUP($B15,Data!$B$1:$K$53,5,FALSE)/VLOOKUP($B15,Data!$B$2:$K$53,2,FALSE)</f>
        <v>7.0453171045432292E-2</v>
      </c>
      <c r="F15" s="5"/>
      <c r="G15" s="6">
        <f>VLOOKUP($B15,Data!$B$1:$K$53,7,FALSE)/VLOOKUP($B15,Data!$B$2:$K$53,5,FALSE)</f>
        <v>803.252220829473</v>
      </c>
      <c r="H15" s="4">
        <f>VLOOKUP($B15,Data!$B$1:$K$53,5,FALSE)/VLOOKUP($B15,Data!$B$2:$K$53,2,FALSE)</f>
        <v>7.0453171045432292E-2</v>
      </c>
      <c r="I15" s="5"/>
      <c r="J15" s="5">
        <f>VLOOKUP($B15,Data!$B$1:$K$53,3,FALSE)/VLOOKUP($B15,Data!$B$2:$K$53,2,FALSE)</f>
        <v>9.9562283421484585E-2</v>
      </c>
      <c r="K15" s="5"/>
      <c r="L15" s="5">
        <f>VLOOKUP($B15,Data!$B$1:$K$53,4,FALSE)/VLOOKUP($B15,Data!$B$2:$K$53,3,FALSE)</f>
        <v>0.75406137619189939</v>
      </c>
      <c r="M15" s="5"/>
      <c r="N15" s="6">
        <f>VLOOKUP($B15,Data!$B$1:$K$53,5,FALSE)/VLOOKUP($B15,Data!$B$2:$K$53,4,FALSE)</f>
        <v>0.93842377128829335</v>
      </c>
      <c r="O15" s="4">
        <f>VLOOKUP($B15,Data!$B$1:$K$53,7,FALSE)/VLOOKUP($B15,Data!$B$2:$K$53,5,FALSE)</f>
        <v>803.252220829473</v>
      </c>
      <c r="P15" s="5"/>
      <c r="Q15" s="5">
        <f>VLOOKUP($B15,Data!$B$1:$Z$53,12,FALSE)/VLOOKUP($B15,Data!$B$2:$K$53,5,FALSE)</f>
        <v>4.0083928279470271E-2</v>
      </c>
      <c r="R15" s="5"/>
      <c r="S15" s="6">
        <f>VLOOKUP($B15,Data!$B$1:$K$53,7,FALSE)/VLOOKUP($B15,Data!$B$2:$Z$53,12,FALSE)</f>
        <v>20039.259007477907</v>
      </c>
      <c r="T15" s="4">
        <f>VLOOKUP($B15,Data!$B$1:$Z$53,11,FALSE)/VLOOKUP($B15,Data!$B$2:$K$53,7,FALSE)</f>
        <v>3.630366208411429</v>
      </c>
      <c r="U15" s="5">
        <f>VLOOKUP($B15,Data!$B$1:$Z$53,11,FALSE)/VLOOKUP($B15,Data!$B$2:$Z$53,12,FALSE)</f>
        <v>72749.848742352144</v>
      </c>
      <c r="V15" s="5">
        <f t="shared" si="0"/>
        <v>-52710.589734874236</v>
      </c>
      <c r="W15" s="6">
        <f>VLOOKUP($B15,Data!$B$1:$Z$53,11,FALSE)/VLOOKUP($B15,Data!$B$2:$K$53,5,FALSE)</f>
        <v>2916.0997193307539</v>
      </c>
    </row>
    <row r="16" spans="1:23" x14ac:dyDescent="0.25">
      <c r="A16" s="1" t="s">
        <v>84</v>
      </c>
      <c r="B16" s="1" t="s">
        <v>85</v>
      </c>
      <c r="C16" s="4">
        <f>VLOOKUP($B16,Data!$B$1:$K$53,7,FALSE)/VLOOKUP($B16,Data!$B$2:$K$53,2,FALSE)</f>
        <v>84.324758961573792</v>
      </c>
      <c r="D16" s="5"/>
      <c r="E16" s="5">
        <f>VLOOKUP($B16,Data!$B$1:$K$53,5,FALSE)/VLOOKUP($B16,Data!$B$2:$K$53,2,FALSE)</f>
        <v>4.4252497715107517E-2</v>
      </c>
      <c r="F16" s="5"/>
      <c r="G16" s="6">
        <f>VLOOKUP($B16,Data!$B$1:$K$53,7,FALSE)/VLOOKUP($B16,Data!$B$2:$K$53,5,FALSE)</f>
        <v>1905.5367112710085</v>
      </c>
      <c r="H16" s="4">
        <f>VLOOKUP($B16,Data!$B$1:$K$53,5,FALSE)/VLOOKUP($B16,Data!$B$2:$K$53,2,FALSE)</f>
        <v>4.4252497715107517E-2</v>
      </c>
      <c r="I16" s="5"/>
      <c r="J16" s="5">
        <f>VLOOKUP($B16,Data!$B$1:$K$53,3,FALSE)/VLOOKUP($B16,Data!$B$2:$K$53,2,FALSE)</f>
        <v>0.10366711217747661</v>
      </c>
      <c r="K16" s="5"/>
      <c r="L16" s="5">
        <f>VLOOKUP($B16,Data!$B$1:$K$53,4,FALSE)/VLOOKUP($B16,Data!$B$2:$K$53,3,FALSE)</f>
        <v>0.53019525673779722</v>
      </c>
      <c r="M16" s="5"/>
      <c r="N16" s="6">
        <f>VLOOKUP($B16,Data!$B$1:$K$53,5,FALSE)/VLOOKUP($B16,Data!$B$2:$K$53,4,FALSE)</f>
        <v>0.80512061999021634</v>
      </c>
      <c r="O16" s="4">
        <f>VLOOKUP($B16,Data!$B$1:$K$53,7,FALSE)/VLOOKUP($B16,Data!$B$2:$K$53,5,FALSE)</f>
        <v>1905.5367112710085</v>
      </c>
      <c r="P16" s="5"/>
      <c r="Q16" s="5">
        <f>VLOOKUP($B16,Data!$B$1:$Z$53,12,FALSE)/VLOOKUP($B16,Data!$B$2:$K$53,5,FALSE)</f>
        <v>5.2453557742449398E-2</v>
      </c>
      <c r="R16" s="5"/>
      <c r="S16" s="6">
        <f>VLOOKUP($B16,Data!$B$1:$K$53,7,FALSE)/VLOOKUP($B16,Data!$B$2:$Z$53,12,FALSE)</f>
        <v>36328.073695731488</v>
      </c>
      <c r="T16" s="4">
        <f>VLOOKUP($B16,Data!$B$1:$Z$53,11,FALSE)/VLOOKUP($B16,Data!$B$2:$K$53,7,FALSE)</f>
        <v>1.6065272494922183</v>
      </c>
      <c r="U16" s="5">
        <f>VLOOKUP($B16,Data!$B$1:$Z$53,11,FALSE)/VLOOKUP($B16,Data!$B$2:$Z$53,12,FALSE)</f>
        <v>58362.040313754107</v>
      </c>
      <c r="V16" s="5">
        <f t="shared" si="0"/>
        <v>-22033.96661802262</v>
      </c>
      <c r="W16" s="6">
        <f>VLOOKUP($B16,Data!$B$1:$Z$53,11,FALSE)/VLOOKUP($B16,Data!$B$2:$K$53,5,FALSE)</f>
        <v>3061.2966515646604</v>
      </c>
    </row>
    <row r="17" spans="1:23" x14ac:dyDescent="0.25">
      <c r="A17" s="1" t="s">
        <v>8</v>
      </c>
      <c r="B17" s="1" t="s">
        <v>9</v>
      </c>
      <c r="C17" s="4">
        <f>VLOOKUP($B17,Data!$B$1:$K$53,7,FALSE)/VLOOKUP($B17,Data!$B$2:$K$53,2,FALSE)</f>
        <v>51.843882653256706</v>
      </c>
      <c r="D17" s="5"/>
      <c r="E17" s="5">
        <f>VLOOKUP($B17,Data!$B$1:$K$53,5,FALSE)/VLOOKUP($B17,Data!$B$2:$K$53,2,FALSE)</f>
        <v>5.4834503077246452E-2</v>
      </c>
      <c r="F17" s="5"/>
      <c r="G17" s="6">
        <f>VLOOKUP($B17,Data!$B$1:$K$53,7,FALSE)/VLOOKUP($B17,Data!$B$2:$K$53,5,FALSE)</f>
        <v>945.46097336239552</v>
      </c>
      <c r="H17" s="4">
        <f>VLOOKUP($B17,Data!$B$1:$K$53,5,FALSE)/VLOOKUP($B17,Data!$B$2:$K$53,2,FALSE)</f>
        <v>5.4834503077246452E-2</v>
      </c>
      <c r="I17" s="5"/>
      <c r="J17" s="5">
        <f>VLOOKUP($B17,Data!$B$1:$K$53,3,FALSE)/VLOOKUP($B17,Data!$B$2:$K$53,2,FALSE)</f>
        <v>0.10334950403356724</v>
      </c>
      <c r="K17" s="5"/>
      <c r="L17" s="5">
        <f>VLOOKUP($B17,Data!$B$1:$K$53,4,FALSE)/VLOOKUP($B17,Data!$B$2:$K$53,3,FALSE)</f>
        <v>1.0876158320262075</v>
      </c>
      <c r="M17" s="5"/>
      <c r="N17" s="6">
        <f>VLOOKUP($B17,Data!$B$1:$K$53,5,FALSE)/VLOOKUP($B17,Data!$B$2:$K$53,4,FALSE)</f>
        <v>0.48783167363545132</v>
      </c>
      <c r="O17" s="4">
        <f>VLOOKUP($B17,Data!$B$1:$K$53,7,FALSE)/VLOOKUP($B17,Data!$B$2:$K$53,5,FALSE)</f>
        <v>945.46097336239552</v>
      </c>
      <c r="P17" s="5"/>
      <c r="Q17" s="5">
        <f>VLOOKUP($B17,Data!$B$1:$Z$53,12,FALSE)/VLOOKUP($B17,Data!$B$2:$K$53,5,FALSE)</f>
        <v>3.8791411606523975E-2</v>
      </c>
      <c r="R17" s="5"/>
      <c r="S17" s="6">
        <f>VLOOKUP($B17,Data!$B$1:$K$53,7,FALSE)/VLOOKUP($B17,Data!$B$2:$Z$53,12,FALSE)</f>
        <v>24372.945819878005</v>
      </c>
      <c r="T17" s="4">
        <f>VLOOKUP($B17,Data!$B$1:$Z$53,11,FALSE)/VLOOKUP($B17,Data!$B$2:$K$53,7,FALSE)</f>
        <v>2.5055935601833723</v>
      </c>
      <c r="U17" s="5">
        <f>VLOOKUP($B17,Data!$B$1:$Z$53,11,FALSE)/VLOOKUP($B17,Data!$B$2:$Z$53,12,FALSE)</f>
        <v>61068.696088984572</v>
      </c>
      <c r="V17" s="5">
        <f t="shared" si="0"/>
        <v>-36695.750269106567</v>
      </c>
      <c r="W17" s="6">
        <f>VLOOKUP($B17,Data!$B$1:$Z$53,11,FALSE)/VLOOKUP($B17,Data!$B$2:$K$53,5,FALSE)</f>
        <v>2368.9409262615213</v>
      </c>
    </row>
    <row r="18" spans="1:23" x14ac:dyDescent="0.25">
      <c r="A18" s="1" t="s">
        <v>54</v>
      </c>
      <c r="B18" s="1" t="s">
        <v>55</v>
      </c>
      <c r="C18" s="4">
        <f>VLOOKUP($B18,Data!$B$1:$K$53,7,FALSE)/VLOOKUP($B18,Data!$B$2:$K$53,2,FALSE)</f>
        <v>124.190599685751</v>
      </c>
      <c r="D18" s="5"/>
      <c r="E18" s="5">
        <f>VLOOKUP($B18,Data!$B$1:$K$53,5,FALSE)/VLOOKUP($B18,Data!$B$2:$K$53,2,FALSE)</f>
        <v>4.2730361014533598E-2</v>
      </c>
      <c r="F18" s="5"/>
      <c r="G18" s="6">
        <f>VLOOKUP($B18,Data!$B$1:$K$53,7,FALSE)/VLOOKUP($B18,Data!$B$2:$K$53,5,FALSE)</f>
        <v>2906.3784329720702</v>
      </c>
      <c r="H18" s="4">
        <f>VLOOKUP($B18,Data!$B$1:$K$53,5,FALSE)/VLOOKUP($B18,Data!$B$2:$K$53,2,FALSE)</f>
        <v>4.2730361014533598E-2</v>
      </c>
      <c r="I18" s="5"/>
      <c r="J18" s="5">
        <f>VLOOKUP($B18,Data!$B$1:$K$53,3,FALSE)/VLOOKUP($B18,Data!$B$2:$K$53,2,FALSE)</f>
        <v>9.9294350655537489E-2</v>
      </c>
      <c r="K18" s="5"/>
      <c r="L18" s="5">
        <f>VLOOKUP($B18,Data!$B$1:$K$53,4,FALSE)/VLOOKUP($B18,Data!$B$2:$K$53,3,FALSE)</f>
        <v>0.73783059540188001</v>
      </c>
      <c r="M18" s="5"/>
      <c r="N18" s="6">
        <f>VLOOKUP($B18,Data!$B$1:$K$53,5,FALSE)/VLOOKUP($B18,Data!$B$2:$K$53,4,FALSE)</f>
        <v>0.5832508252694445</v>
      </c>
      <c r="O18" s="4">
        <f>VLOOKUP($B18,Data!$B$1:$K$53,7,FALSE)/VLOOKUP($B18,Data!$B$2:$K$53,5,FALSE)</f>
        <v>2906.3784329720702</v>
      </c>
      <c r="P18" s="5"/>
      <c r="Q18" s="5">
        <f>VLOOKUP($B18,Data!$B$1:$Z$53,12,FALSE)/VLOOKUP($B18,Data!$B$2:$K$53,5,FALSE)</f>
        <v>5.1920910538787245E-2</v>
      </c>
      <c r="R18" s="5"/>
      <c r="S18" s="6">
        <f>VLOOKUP($B18,Data!$B$1:$K$53,7,FALSE)/VLOOKUP($B18,Data!$B$2:$Z$53,12,FALSE)</f>
        <v>55977.03127338022</v>
      </c>
      <c r="T18" s="4">
        <f>VLOOKUP($B18,Data!$B$1:$Z$53,11,FALSE)/VLOOKUP($B18,Data!$B$2:$K$53,7,FALSE)</f>
        <v>0.98268604590551323</v>
      </c>
      <c r="U18" s="5">
        <f>VLOOKUP($B18,Data!$B$1:$Z$53,11,FALSE)/VLOOKUP($B18,Data!$B$2:$Z$53,12,FALSE)</f>
        <v>55007.847523567259</v>
      </c>
      <c r="V18" s="5">
        <f t="shared" si="0"/>
        <v>969.18374981296074</v>
      </c>
      <c r="W18" s="6">
        <f>VLOOKUP($B18,Data!$B$1:$Z$53,11,FALSE)/VLOOKUP($B18,Data!$B$2:$K$53,5,FALSE)</f>
        <v>2856.0575302023849</v>
      </c>
    </row>
    <row r="19" spans="1:23" x14ac:dyDescent="0.25">
      <c r="A19" s="1" t="s">
        <v>42</v>
      </c>
      <c r="B19" s="1" t="s">
        <v>43</v>
      </c>
      <c r="C19" s="4">
        <f>VLOOKUP($B19,Data!$B$1:$K$53,7,FALSE)/VLOOKUP($B19,Data!$B$2:$K$53,2,FALSE)</f>
        <v>69.516695885061438</v>
      </c>
      <c r="D19" s="5"/>
      <c r="E19" s="5">
        <f>VLOOKUP($B19,Data!$B$1:$K$53,5,FALSE)/VLOOKUP($B19,Data!$B$2:$K$53,2,FALSE)</f>
        <v>3.7839640316416776E-2</v>
      </c>
      <c r="F19" s="5"/>
      <c r="G19" s="6">
        <f>VLOOKUP($B19,Data!$B$1:$K$53,7,FALSE)/VLOOKUP($B19,Data!$B$2:$K$53,5,FALSE)</f>
        <v>1837.1394469862742</v>
      </c>
      <c r="H19" s="4">
        <f>VLOOKUP($B19,Data!$B$1:$K$53,5,FALSE)/VLOOKUP($B19,Data!$B$2:$K$53,2,FALSE)</f>
        <v>3.7839640316416776E-2</v>
      </c>
      <c r="I19" s="5"/>
      <c r="J19" s="5">
        <f>VLOOKUP($B19,Data!$B$1:$K$53,3,FALSE)/VLOOKUP($B19,Data!$B$2:$K$53,2,FALSE)</f>
        <v>8.7619806082193386E-2</v>
      </c>
      <c r="K19" s="5"/>
      <c r="L19" s="5">
        <f>VLOOKUP($B19,Data!$B$1:$K$53,4,FALSE)/VLOOKUP($B19,Data!$B$2:$K$53,3,FALSE)</f>
        <v>0.62549934280044328</v>
      </c>
      <c r="M19" s="5"/>
      <c r="N19" s="6">
        <f>VLOOKUP($B19,Data!$B$1:$K$53,5,FALSE)/VLOOKUP($B19,Data!$B$2:$K$53,4,FALSE)</f>
        <v>0.69042713912924047</v>
      </c>
      <c r="O19" s="4">
        <f>VLOOKUP($B19,Data!$B$1:$K$53,7,FALSE)/VLOOKUP($B19,Data!$B$2:$K$53,5,FALSE)</f>
        <v>1837.1394469862742</v>
      </c>
      <c r="P19" s="5"/>
      <c r="Q19" s="5">
        <f>VLOOKUP($B19,Data!$B$1:$Z$53,12,FALSE)/VLOOKUP($B19,Data!$B$2:$K$53,5,FALSE)</f>
        <v>4.923413566739606E-2</v>
      </c>
      <c r="R19" s="5"/>
      <c r="S19" s="6">
        <f>VLOOKUP($B19,Data!$B$1:$K$53,7,FALSE)/VLOOKUP($B19,Data!$B$2:$Z$53,12,FALSE)</f>
        <v>37314.343434343435</v>
      </c>
      <c r="T19" s="4">
        <f>VLOOKUP($B19,Data!$B$1:$Z$53,11,FALSE)/VLOOKUP($B19,Data!$B$2:$K$53,7,FALSE)</f>
        <v>1.4797984905742099</v>
      </c>
      <c r="U19" s="5">
        <f>VLOOKUP($B19,Data!$B$1:$Z$53,11,FALSE)/VLOOKUP($B19,Data!$B$2:$Z$53,12,FALSE)</f>
        <v>55217.709090909091</v>
      </c>
      <c r="V19" s="5">
        <f t="shared" si="0"/>
        <v>-17903.365656565657</v>
      </c>
      <c r="W19" s="6">
        <f>VLOOKUP($B19,Data!$B$1:$Z$53,11,FALSE)/VLOOKUP($B19,Data!$B$2:$K$53,5,FALSE)</f>
        <v>2718.5961806246269</v>
      </c>
    </row>
    <row r="20" spans="1:23" x14ac:dyDescent="0.25">
      <c r="A20" s="1" t="s">
        <v>90</v>
      </c>
      <c r="B20" s="1" t="s">
        <v>91</v>
      </c>
      <c r="C20" s="4">
        <f>VLOOKUP($B20,Data!$B$1:$K$53,7,FALSE)/VLOOKUP($B20,Data!$B$2:$K$53,2,FALSE)</f>
        <v>49.901583973106575</v>
      </c>
      <c r="D20" s="5"/>
      <c r="E20" s="5">
        <f>VLOOKUP($B20,Data!$B$1:$K$53,5,FALSE)/VLOOKUP($B20,Data!$B$2:$K$53,2,FALSE)</f>
        <v>5.1719832348942833E-2</v>
      </c>
      <c r="F20" s="5"/>
      <c r="G20" s="6">
        <f>VLOOKUP($B20,Data!$B$1:$K$53,7,FALSE)/VLOOKUP($B20,Data!$B$2:$K$53,5,FALSE)</f>
        <v>964.84427166026148</v>
      </c>
      <c r="H20" s="4">
        <f>VLOOKUP($B20,Data!$B$1:$K$53,5,FALSE)/VLOOKUP($B20,Data!$B$2:$K$53,2,FALSE)</f>
        <v>5.1719832348942833E-2</v>
      </c>
      <c r="I20" s="5"/>
      <c r="J20" s="5">
        <f>VLOOKUP($B20,Data!$B$1:$K$53,3,FALSE)/VLOOKUP($B20,Data!$B$2:$K$53,2,FALSE)</f>
        <v>0.10262130903445928</v>
      </c>
      <c r="K20" s="5"/>
      <c r="L20" s="5">
        <f>VLOOKUP($B20,Data!$B$1:$K$53,4,FALSE)/VLOOKUP($B20,Data!$B$2:$K$53,3,FALSE)</f>
        <v>0.57594302707193745</v>
      </c>
      <c r="M20" s="5"/>
      <c r="N20" s="6">
        <f>VLOOKUP($B20,Data!$B$1:$K$53,5,FALSE)/VLOOKUP($B20,Data!$B$2:$K$53,4,FALSE)</f>
        <v>0.87506443558324432</v>
      </c>
      <c r="O20" s="4">
        <f>VLOOKUP($B20,Data!$B$1:$K$53,7,FALSE)/VLOOKUP($B20,Data!$B$2:$K$53,5,FALSE)</f>
        <v>964.84427166026148</v>
      </c>
      <c r="P20" s="5"/>
      <c r="Q20" s="5">
        <f>VLOOKUP($B20,Data!$B$1:$Z$53,12,FALSE)/VLOOKUP($B20,Data!$B$2:$K$53,5,FALSE)</f>
        <v>3.8998115531286633E-2</v>
      </c>
      <c r="R20" s="5"/>
      <c r="S20" s="6">
        <f>VLOOKUP($B20,Data!$B$1:$K$53,7,FALSE)/VLOOKUP($B20,Data!$B$2:$Z$53,12,FALSE)</f>
        <v>24740.792177155468</v>
      </c>
      <c r="T20" s="4">
        <f>VLOOKUP($B20,Data!$B$1:$Z$53,11,FALSE)/VLOOKUP($B20,Data!$B$2:$K$53,7,FALSE)</f>
        <v>2.9870163286491476</v>
      </c>
      <c r="U20" s="5">
        <f>VLOOKUP($B20,Data!$B$1:$Z$53,11,FALSE)/VLOOKUP($B20,Data!$B$2:$Z$53,12,FALSE)</f>
        <v>73901.150216878479</v>
      </c>
      <c r="V20" s="5">
        <f t="shared" si="0"/>
        <v>-49160.358039723011</v>
      </c>
      <c r="W20" s="6">
        <f>VLOOKUP($B20,Data!$B$1:$Z$53,11,FALSE)/VLOOKUP($B20,Data!$B$2:$K$53,5,FALSE)</f>
        <v>2882.005594052795</v>
      </c>
    </row>
    <row r="21" spans="1:23" x14ac:dyDescent="0.25">
      <c r="A21" s="1" t="s">
        <v>100</v>
      </c>
      <c r="B21" s="1" t="s">
        <v>101</v>
      </c>
      <c r="C21" s="4">
        <f>VLOOKUP($B21,Data!$B$1:$K$53,7,FALSE)/VLOOKUP($B21,Data!$B$2:$K$53,2,FALSE)</f>
        <v>118.58155417196286</v>
      </c>
      <c r="D21" s="5"/>
      <c r="E21" s="5">
        <f>VLOOKUP($B21,Data!$B$1:$K$53,5,FALSE)/VLOOKUP($B21,Data!$B$2:$K$53,2,FALSE)</f>
        <v>5.0098563026477368E-2</v>
      </c>
      <c r="F21" s="5"/>
      <c r="G21" s="6">
        <f>VLOOKUP($B21,Data!$B$1:$K$53,7,FALSE)/VLOOKUP($B21,Data!$B$2:$K$53,5,FALSE)</f>
        <v>2366.965178408248</v>
      </c>
      <c r="H21" s="4">
        <f>VLOOKUP($B21,Data!$B$1:$K$53,5,FALSE)/VLOOKUP($B21,Data!$B$2:$K$53,2,FALSE)</f>
        <v>5.0098563026477368E-2</v>
      </c>
      <c r="I21" s="5"/>
      <c r="J21" s="5">
        <f>VLOOKUP($B21,Data!$B$1:$K$53,3,FALSE)/VLOOKUP($B21,Data!$B$2:$K$53,2,FALSE)</f>
        <v>9.8147769136307822E-2</v>
      </c>
      <c r="K21" s="5"/>
      <c r="L21" s="5">
        <f>VLOOKUP($B21,Data!$B$1:$K$53,4,FALSE)/VLOOKUP($B21,Data!$B$2:$K$53,3,FALSE)</f>
        <v>0.88997360464031516</v>
      </c>
      <c r="M21" s="5"/>
      <c r="N21" s="6">
        <f>VLOOKUP($B21,Data!$B$1:$K$53,5,FALSE)/VLOOKUP($B21,Data!$B$2:$K$53,4,FALSE)</f>
        <v>0.57354528021507101</v>
      </c>
      <c r="O21" s="4">
        <f>VLOOKUP($B21,Data!$B$1:$K$53,7,FALSE)/VLOOKUP($B21,Data!$B$2:$K$53,5,FALSE)</f>
        <v>2366.965178408248</v>
      </c>
      <c r="P21" s="5"/>
      <c r="Q21" s="5">
        <f>VLOOKUP($B21,Data!$B$1:$Z$53,12,FALSE)/VLOOKUP($B21,Data!$B$2:$K$53,5,FALSE)</f>
        <v>5.2184009374630441E-2</v>
      </c>
      <c r="R21" s="5"/>
      <c r="S21" s="6">
        <f>VLOOKUP($B21,Data!$B$1:$K$53,7,FALSE)/VLOOKUP($B21,Data!$B$2:$Z$53,12,FALSE)</f>
        <v>45358.05521219613</v>
      </c>
      <c r="T21" s="4">
        <f>VLOOKUP($B21,Data!$B$1:$Z$53,11,FALSE)/VLOOKUP($B21,Data!$B$2:$K$53,7,FALSE)</f>
        <v>1.3728142145997602</v>
      </c>
      <c r="U21" s="5">
        <f>VLOOKUP($B21,Data!$B$1:$Z$53,11,FALSE)/VLOOKUP($B21,Data!$B$2:$Z$53,12,FALSE)</f>
        <v>62268.182941903586</v>
      </c>
      <c r="V21" s="5">
        <f t="shared" si="0"/>
        <v>-16910.127729707456</v>
      </c>
      <c r="W21" s="6">
        <f>VLOOKUP($B21,Data!$B$1:$Z$53,11,FALSE)/VLOOKUP($B21,Data!$B$2:$K$53,5,FALSE)</f>
        <v>3249.4034423815001</v>
      </c>
    </row>
    <row r="22" spans="1:23" x14ac:dyDescent="0.25">
      <c r="A22" s="1" t="s">
        <v>24</v>
      </c>
      <c r="B22" s="1" t="s">
        <v>25</v>
      </c>
      <c r="C22" s="4">
        <f>VLOOKUP($B22,Data!$B$1:$K$53,7,FALSE)/VLOOKUP($B22,Data!$B$2:$K$53,2,FALSE)</f>
        <v>79.660568761732719</v>
      </c>
      <c r="D22" s="5"/>
      <c r="E22" s="5">
        <f>VLOOKUP($B22,Data!$B$1:$K$53,5,FALSE)/VLOOKUP($B22,Data!$B$2:$K$53,2,FALSE)</f>
        <v>4.2578062992567507E-2</v>
      </c>
      <c r="F22" s="5"/>
      <c r="G22" s="6">
        <f>VLOOKUP($B22,Data!$B$1:$K$53,7,FALSE)/VLOOKUP($B22,Data!$B$2:$K$53,5,FALSE)</f>
        <v>1870.9298442166896</v>
      </c>
      <c r="H22" s="4">
        <f>VLOOKUP($B22,Data!$B$1:$K$53,5,FALSE)/VLOOKUP($B22,Data!$B$2:$K$53,2,FALSE)</f>
        <v>4.2578062992567507E-2</v>
      </c>
      <c r="I22" s="5"/>
      <c r="J22" s="5">
        <f>VLOOKUP($B22,Data!$B$1:$K$53,3,FALSE)/VLOOKUP($B22,Data!$B$2:$K$53,2,FALSE)</f>
        <v>0.10192417115334694</v>
      </c>
      <c r="K22" s="5"/>
      <c r="L22" s="5">
        <f>VLOOKUP($B22,Data!$B$1:$K$53,4,FALSE)/VLOOKUP($B22,Data!$B$2:$K$53,3,FALSE)</f>
        <v>0.53961434491274873</v>
      </c>
      <c r="M22" s="5"/>
      <c r="N22" s="6">
        <f>VLOOKUP($B22,Data!$B$1:$K$53,5,FALSE)/VLOOKUP($B22,Data!$B$2:$K$53,4,FALSE)</f>
        <v>0.77415019125051798</v>
      </c>
      <c r="O22" s="4">
        <f>VLOOKUP($B22,Data!$B$1:$K$53,7,FALSE)/VLOOKUP($B22,Data!$B$2:$K$53,5,FALSE)</f>
        <v>1870.9298442166896</v>
      </c>
      <c r="P22" s="5"/>
      <c r="Q22" s="5">
        <f>VLOOKUP($B22,Data!$B$1:$Z$53,12,FALSE)/VLOOKUP($B22,Data!$B$2:$K$53,5,FALSE)</f>
        <v>4.4048992275971185E-2</v>
      </c>
      <c r="R22" s="5"/>
      <c r="S22" s="6">
        <f>VLOOKUP($B22,Data!$B$1:$K$53,7,FALSE)/VLOOKUP($B22,Data!$B$2:$Z$53,12,FALSE)</f>
        <v>42473.839866645161</v>
      </c>
      <c r="T22" s="4">
        <f>VLOOKUP($B22,Data!$B$1:$Z$53,11,FALSE)/VLOOKUP($B22,Data!$B$2:$K$53,7,FALSE)</f>
        <v>1.5632619264045697</v>
      </c>
      <c r="U22" s="5">
        <f>VLOOKUP($B22,Data!$B$1:$Z$53,11,FALSE)/VLOOKUP($B22,Data!$B$2:$Z$53,12,FALSE)</f>
        <v>66397.736731730925</v>
      </c>
      <c r="V22" s="5">
        <f t="shared" si="0"/>
        <v>-23923.896865085764</v>
      </c>
      <c r="W22" s="6">
        <f>VLOOKUP($B22,Data!$B$1:$Z$53,11,FALSE)/VLOOKUP($B22,Data!$B$2:$K$53,5,FALSE)</f>
        <v>2924.7533924379841</v>
      </c>
    </row>
    <row r="23" spans="1:23" x14ac:dyDescent="0.25">
      <c r="A23" s="1" t="s">
        <v>92</v>
      </c>
      <c r="B23" s="1" t="s">
        <v>93</v>
      </c>
      <c r="C23" s="4">
        <f>VLOOKUP($B23,Data!$B$1:$K$53,7,FALSE)/VLOOKUP($B23,Data!$B$2:$K$53,2,FALSE)</f>
        <v>68.652839305173515</v>
      </c>
      <c r="D23" s="5"/>
      <c r="E23" s="5">
        <f>VLOOKUP($B23,Data!$B$1:$K$53,5,FALSE)/VLOOKUP($B23,Data!$B$2:$K$53,2,FALSE)</f>
        <v>5.9897977877108981E-2</v>
      </c>
      <c r="F23" s="5"/>
      <c r="G23" s="6">
        <f>VLOOKUP($B23,Data!$B$1:$K$53,7,FALSE)/VLOOKUP($B23,Data!$B$2:$K$53,5,FALSE)</f>
        <v>1146.1628879363279</v>
      </c>
      <c r="H23" s="4">
        <f>VLOOKUP($B23,Data!$B$1:$K$53,5,FALSE)/VLOOKUP($B23,Data!$B$2:$K$53,2,FALSE)</f>
        <v>5.9897977877108981E-2</v>
      </c>
      <c r="I23" s="5"/>
      <c r="J23" s="5">
        <f>VLOOKUP($B23,Data!$B$1:$K$53,3,FALSE)/VLOOKUP($B23,Data!$B$2:$K$53,2,FALSE)</f>
        <v>0.11706868716660052</v>
      </c>
      <c r="K23" s="5"/>
      <c r="L23" s="5">
        <f>VLOOKUP($B23,Data!$B$1:$K$53,4,FALSE)/VLOOKUP($B23,Data!$B$2:$K$53,3,FALSE)</f>
        <v>0.79980910548866602</v>
      </c>
      <c r="M23" s="5"/>
      <c r="N23" s="6">
        <f>VLOOKUP($B23,Data!$B$1:$K$53,5,FALSE)/VLOOKUP($B23,Data!$B$2:$K$53,4,FALSE)</f>
        <v>0.63971284169257303</v>
      </c>
      <c r="O23" s="4">
        <f>VLOOKUP($B23,Data!$B$1:$K$53,7,FALSE)/VLOOKUP($B23,Data!$B$2:$K$53,5,FALSE)</f>
        <v>1146.1628879363279</v>
      </c>
      <c r="P23" s="5"/>
      <c r="Q23" s="5">
        <f>VLOOKUP($B23,Data!$B$1:$Z$53,12,FALSE)/VLOOKUP($B23,Data!$B$2:$K$53,5,FALSE)</f>
        <v>5.2233612668931763E-2</v>
      </c>
      <c r="R23" s="5"/>
      <c r="S23" s="6">
        <f>VLOOKUP($B23,Data!$B$1:$K$53,7,FALSE)/VLOOKUP($B23,Data!$B$2:$Z$53,12,FALSE)</f>
        <v>21943.013882669056</v>
      </c>
      <c r="T23" s="4">
        <f>VLOOKUP($B23,Data!$B$1:$Z$53,11,FALSE)/VLOOKUP($B23,Data!$B$2:$K$53,7,FALSE)</f>
        <v>3.1251121202071483</v>
      </c>
      <c r="U23" s="5">
        <f>VLOOKUP($B23,Data!$B$1:$Z$53,11,FALSE)/VLOOKUP($B23,Data!$B$2:$Z$53,12,FALSE)</f>
        <v>68574.378638602779</v>
      </c>
      <c r="V23" s="5">
        <f t="shared" si="0"/>
        <v>-46631.364755933726</v>
      </c>
      <c r="W23" s="6">
        <f>VLOOKUP($B23,Data!$B$1:$Z$53,11,FALSE)/VLOOKUP($B23,Data!$B$2:$K$53,5,FALSE)</f>
        <v>3581.8875328214453</v>
      </c>
    </row>
    <row r="24" spans="1:23" x14ac:dyDescent="0.25">
      <c r="A24" s="1" t="s">
        <v>32</v>
      </c>
      <c r="B24" s="1" t="s">
        <v>33</v>
      </c>
      <c r="C24" s="4">
        <f>VLOOKUP($B24,Data!$B$1:$K$53,7,FALSE)/VLOOKUP($B24,Data!$B$2:$K$53,2,FALSE)</f>
        <v>112.34437000193644</v>
      </c>
      <c r="D24" s="5"/>
      <c r="E24" s="5">
        <f>VLOOKUP($B24,Data!$B$1:$K$53,5,FALSE)/VLOOKUP($B24,Data!$B$2:$K$53,2,FALSE)</f>
        <v>5.1052329367972195E-2</v>
      </c>
      <c r="F24" s="5"/>
      <c r="G24" s="6">
        <f>VLOOKUP($B24,Data!$B$1:$K$53,7,FALSE)/VLOOKUP($B24,Data!$B$2:$K$53,5,FALSE)</f>
        <v>2200.5728512833725</v>
      </c>
      <c r="H24" s="4">
        <f>VLOOKUP($B24,Data!$B$1:$K$53,5,FALSE)/VLOOKUP($B24,Data!$B$2:$K$53,2,FALSE)</f>
        <v>5.1052329367972195E-2</v>
      </c>
      <c r="I24" s="5"/>
      <c r="J24" s="5">
        <f>VLOOKUP($B24,Data!$B$1:$K$53,3,FALSE)/VLOOKUP($B24,Data!$B$2:$K$53,2,FALSE)</f>
        <v>0.10257209555167181</v>
      </c>
      <c r="K24" s="5"/>
      <c r="L24" s="5">
        <f>VLOOKUP($B24,Data!$B$1:$K$53,4,FALSE)/VLOOKUP($B24,Data!$B$2:$K$53,3,FALSE)</f>
        <v>0.66696391557335732</v>
      </c>
      <c r="M24" s="5"/>
      <c r="N24" s="6">
        <f>VLOOKUP($B24,Data!$B$1:$K$53,5,FALSE)/VLOOKUP($B24,Data!$B$2:$K$53,4,FALSE)</f>
        <v>0.74624940191654998</v>
      </c>
      <c r="O24" s="4">
        <f>VLOOKUP($B24,Data!$B$1:$K$53,7,FALSE)/VLOOKUP($B24,Data!$B$2:$K$53,5,FALSE)</f>
        <v>2200.5728512833725</v>
      </c>
      <c r="P24" s="5"/>
      <c r="Q24" s="5">
        <f>VLOOKUP($B24,Data!$B$1:$Z$53,12,FALSE)/VLOOKUP($B24,Data!$B$2:$K$53,5,FALSE)</f>
        <v>7.2529204329940769E-2</v>
      </c>
      <c r="R24" s="5"/>
      <c r="S24" s="6">
        <f>VLOOKUP($B24,Data!$B$1:$K$53,7,FALSE)/VLOOKUP($B24,Data!$B$2:$Z$53,12,FALSE)</f>
        <v>30340.507270323858</v>
      </c>
      <c r="T24" s="4">
        <f>VLOOKUP($B24,Data!$B$1:$Z$53,11,FALSE)/VLOOKUP($B24,Data!$B$2:$K$53,7,FALSE)</f>
        <v>1.7216474989890849</v>
      </c>
      <c r="U24" s="5">
        <f>VLOOKUP($B24,Data!$B$1:$Z$53,11,FALSE)/VLOOKUP($B24,Data!$B$2:$Z$53,12,FALSE)</f>
        <v>52235.658460013219</v>
      </c>
      <c r="V24" s="5">
        <f t="shared" si="0"/>
        <v>-21895.151189689361</v>
      </c>
      <c r="W24" s="6">
        <f>VLOOKUP($B24,Data!$B$1:$Z$53,11,FALSE)/VLOOKUP($B24,Data!$B$2:$K$53,5,FALSE)</f>
        <v>3788.610745755298</v>
      </c>
    </row>
    <row r="25" spans="1:23" x14ac:dyDescent="0.25">
      <c r="A25" s="1" t="s">
        <v>34</v>
      </c>
      <c r="B25" s="1" t="s">
        <v>35</v>
      </c>
      <c r="C25" s="4">
        <f>VLOOKUP($B25,Data!$B$1:$K$53,7,FALSE)/VLOOKUP($B25,Data!$B$2:$K$53,2,FALSE)</f>
        <v>158.27311458488819</v>
      </c>
      <c r="D25" s="5"/>
      <c r="E25" s="5">
        <f>VLOOKUP($B25,Data!$B$1:$K$53,5,FALSE)/VLOOKUP($B25,Data!$B$2:$K$53,2,FALSE)</f>
        <v>5.6440910180326168E-2</v>
      </c>
      <c r="F25" s="5"/>
      <c r="G25" s="6">
        <f>VLOOKUP($B25,Data!$B$1:$K$53,7,FALSE)/VLOOKUP($B25,Data!$B$2:$K$53,5,FALSE)</f>
        <v>2804.2268290715497</v>
      </c>
      <c r="H25" s="4">
        <f>VLOOKUP($B25,Data!$B$1:$K$53,5,FALSE)/VLOOKUP($B25,Data!$B$2:$K$53,2,FALSE)</f>
        <v>5.6440910180326168E-2</v>
      </c>
      <c r="I25" s="5"/>
      <c r="J25" s="5">
        <f>VLOOKUP($B25,Data!$B$1:$K$53,3,FALSE)/VLOOKUP($B25,Data!$B$2:$K$53,2,FALSE)</f>
        <v>0.10653555938640127</v>
      </c>
      <c r="K25" s="5"/>
      <c r="L25" s="5">
        <f>VLOOKUP($B25,Data!$B$1:$K$53,4,FALSE)/VLOOKUP($B25,Data!$B$2:$K$53,3,FALSE)</f>
        <v>1.1025088446005964</v>
      </c>
      <c r="M25" s="5"/>
      <c r="N25" s="6">
        <f>VLOOKUP($B25,Data!$B$1:$K$53,5,FALSE)/VLOOKUP($B25,Data!$B$2:$K$53,4,FALSE)</f>
        <v>0.48052649211064752</v>
      </c>
      <c r="O25" s="4">
        <f>VLOOKUP($B25,Data!$B$1:$K$53,7,FALSE)/VLOOKUP($B25,Data!$B$2:$K$53,5,FALSE)</f>
        <v>2804.2268290715497</v>
      </c>
      <c r="P25" s="5"/>
      <c r="Q25" s="5">
        <f>VLOOKUP($B25,Data!$B$1:$Z$53,12,FALSE)/VLOOKUP($B25,Data!$B$2:$K$53,5,FALSE)</f>
        <v>5.0386614273038408E-2</v>
      </c>
      <c r="R25" s="5"/>
      <c r="S25" s="6">
        <f>VLOOKUP($B25,Data!$B$1:$K$53,7,FALSE)/VLOOKUP($B25,Data!$B$2:$Z$53,12,FALSE)</f>
        <v>55654.202401372211</v>
      </c>
      <c r="T25" s="4">
        <f>VLOOKUP($B25,Data!$B$1:$Z$53,11,FALSE)/VLOOKUP($B25,Data!$B$2:$K$53,7,FALSE)</f>
        <v>1.2789779246182422</v>
      </c>
      <c r="U25" s="5">
        <f>VLOOKUP($B25,Data!$B$1:$Z$53,11,FALSE)/VLOOKUP($B25,Data!$B$2:$Z$53,12,FALSE)</f>
        <v>71180.496283590619</v>
      </c>
      <c r="V25" s="5">
        <f t="shared" si="0"/>
        <v>-15526.293882218408</v>
      </c>
      <c r="W25" s="6">
        <f>VLOOKUP($B25,Data!$B$1:$Z$53,11,FALSE)/VLOOKUP($B25,Data!$B$2:$K$53,5,FALSE)</f>
        <v>3586.5442100047248</v>
      </c>
    </row>
    <row r="26" spans="1:23" x14ac:dyDescent="0.25">
      <c r="A26" s="1" t="s">
        <v>58</v>
      </c>
      <c r="B26" s="1" t="s">
        <v>59</v>
      </c>
      <c r="C26" s="4">
        <f>VLOOKUP($B26,Data!$B$1:$K$53,7,FALSE)/VLOOKUP($B26,Data!$B$2:$K$53,2,FALSE)</f>
        <v>156.05303581534483</v>
      </c>
      <c r="D26" s="5"/>
      <c r="E26" s="5">
        <f>VLOOKUP($B26,Data!$B$1:$K$53,5,FALSE)/VLOOKUP($B26,Data!$B$2:$K$53,2,FALSE)</f>
        <v>5.6143584768372543E-2</v>
      </c>
      <c r="F26" s="5"/>
      <c r="G26" s="6">
        <f>VLOOKUP($B26,Data!$B$1:$K$53,7,FALSE)/VLOOKUP($B26,Data!$B$2:$K$53,5,FALSE)</f>
        <v>2779.5345890213698</v>
      </c>
      <c r="H26" s="4">
        <f>VLOOKUP($B26,Data!$B$1:$K$53,5,FALSE)/VLOOKUP($B26,Data!$B$2:$K$53,2,FALSE)</f>
        <v>5.6143584768372543E-2</v>
      </c>
      <c r="I26" s="5"/>
      <c r="J26" s="5">
        <f>VLOOKUP($B26,Data!$B$1:$K$53,3,FALSE)/VLOOKUP($B26,Data!$B$2:$K$53,2,FALSE)</f>
        <v>0.10034171450130704</v>
      </c>
      <c r="K26" s="5"/>
      <c r="L26" s="5">
        <f>VLOOKUP($B26,Data!$B$1:$K$53,4,FALSE)/VLOOKUP($B26,Data!$B$2:$K$53,3,FALSE)</f>
        <v>0.74973814115131954</v>
      </c>
      <c r="M26" s="5"/>
      <c r="N26" s="6">
        <f>VLOOKUP($B26,Data!$B$1:$K$53,5,FALSE)/VLOOKUP($B26,Data!$B$2:$K$53,4,FALSE)</f>
        <v>0.74629239564974426</v>
      </c>
      <c r="O26" s="4">
        <f>VLOOKUP($B26,Data!$B$1:$K$53,7,FALSE)/VLOOKUP($B26,Data!$B$2:$K$53,5,FALSE)</f>
        <v>2779.5345890213698</v>
      </c>
      <c r="P26" s="5"/>
      <c r="Q26" s="5">
        <f>VLOOKUP($B26,Data!$B$1:$Z$53,12,FALSE)/VLOOKUP($B26,Data!$B$2:$K$53,5,FALSE)</f>
        <v>4.3958681335560551E-2</v>
      </c>
      <c r="R26" s="5"/>
      <c r="S26" s="6">
        <f>VLOOKUP($B26,Data!$B$1:$K$53,7,FALSE)/VLOOKUP($B26,Data!$B$2:$Z$53,12,FALSE)</f>
        <v>63230.618038873115</v>
      </c>
      <c r="T26" s="4">
        <f>VLOOKUP($B26,Data!$B$1:$Z$53,11,FALSE)/VLOOKUP($B26,Data!$B$2:$K$53,7,FALSE)</f>
        <v>0.98115579225856808</v>
      </c>
      <c r="U26" s="5">
        <f>VLOOKUP($B26,Data!$B$1:$Z$53,11,FALSE)/VLOOKUP($B26,Data!$B$2:$Z$53,12,FALSE)</f>
        <v>62039.087136929462</v>
      </c>
      <c r="V26" s="5">
        <f t="shared" si="0"/>
        <v>1191.5309019436536</v>
      </c>
      <c r="W26" s="6">
        <f>VLOOKUP($B26,Data!$B$1:$Z$53,11,FALSE)/VLOOKUP($B26,Data!$B$2:$K$53,5,FALSE)</f>
        <v>2727.1564618013554</v>
      </c>
    </row>
    <row r="27" spans="1:23" x14ac:dyDescent="0.25">
      <c r="A27" s="1" t="s">
        <v>14</v>
      </c>
      <c r="B27" s="1" t="s">
        <v>15</v>
      </c>
      <c r="C27" s="4">
        <f>VLOOKUP($B27,Data!$B$1:$K$53,7,FALSE)/VLOOKUP($B27,Data!$B$2:$K$53,2,FALSE)</f>
        <v>102.8384852522171</v>
      </c>
      <c r="D27" s="5"/>
      <c r="E27" s="5">
        <f>VLOOKUP($B27,Data!$B$1:$K$53,5,FALSE)/VLOOKUP($B27,Data!$B$2:$K$53,2,FALSE)</f>
        <v>5.2499509582696308E-2</v>
      </c>
      <c r="F27" s="5"/>
      <c r="G27" s="6">
        <f>VLOOKUP($B27,Data!$B$1:$K$53,7,FALSE)/VLOOKUP($B27,Data!$B$2:$K$53,5,FALSE)</f>
        <v>1958.8465886567515</v>
      </c>
      <c r="H27" s="4">
        <f>VLOOKUP($B27,Data!$B$1:$K$53,5,FALSE)/VLOOKUP($B27,Data!$B$2:$K$53,2,FALSE)</f>
        <v>5.2499509582696308E-2</v>
      </c>
      <c r="I27" s="5"/>
      <c r="J27" s="5">
        <f>VLOOKUP($B27,Data!$B$1:$K$53,3,FALSE)/VLOOKUP($B27,Data!$B$2:$K$53,2,FALSE)</f>
        <v>9.7820234791378982E-2</v>
      </c>
      <c r="K27" s="5"/>
      <c r="L27" s="5">
        <f>VLOOKUP($B27,Data!$B$1:$K$53,4,FALSE)/VLOOKUP($B27,Data!$B$2:$K$53,3,FALSE)</f>
        <v>0.71495408108991909</v>
      </c>
      <c r="M27" s="5"/>
      <c r="N27" s="6">
        <f>VLOOKUP($B27,Data!$B$1:$K$53,5,FALSE)/VLOOKUP($B27,Data!$B$2:$K$53,4,FALSE)</f>
        <v>0.75066885254935456</v>
      </c>
      <c r="O27" s="4">
        <f>VLOOKUP($B27,Data!$B$1:$K$53,7,FALSE)/VLOOKUP($B27,Data!$B$2:$K$53,5,FALSE)</f>
        <v>1958.8465886567515</v>
      </c>
      <c r="P27" s="5"/>
      <c r="Q27" s="5">
        <f>VLOOKUP($B27,Data!$B$1:$Z$53,12,FALSE)/VLOOKUP($B27,Data!$B$2:$K$53,5,FALSE)</f>
        <v>6.1876936177709917E-2</v>
      </c>
      <c r="R27" s="5"/>
      <c r="S27" s="6">
        <f>VLOOKUP($B27,Data!$B$1:$K$53,7,FALSE)/VLOOKUP($B27,Data!$B$2:$Z$53,12,FALSE)</f>
        <v>31657.136077826552</v>
      </c>
      <c r="T27" s="4">
        <f>VLOOKUP($B27,Data!$B$1:$Z$53,11,FALSE)/VLOOKUP($B27,Data!$B$2:$K$53,7,FALSE)</f>
        <v>2.0161777745298646</v>
      </c>
      <c r="U27" s="5">
        <f>VLOOKUP($B27,Data!$B$1:$Z$53,11,FALSE)/VLOOKUP($B27,Data!$B$2:$Z$53,12,FALSE)</f>
        <v>63826.414165381422</v>
      </c>
      <c r="V27" s="5">
        <f t="shared" si="0"/>
        <v>-32169.278087554871</v>
      </c>
      <c r="W27" s="6">
        <f>VLOOKUP($B27,Data!$B$1:$Z$53,11,FALSE)/VLOOKUP($B27,Data!$B$2:$K$53,5,FALSE)</f>
        <v>3949.3829557633862</v>
      </c>
    </row>
    <row r="28" spans="1:23" x14ac:dyDescent="0.25">
      <c r="A28" s="1" t="s">
        <v>56</v>
      </c>
      <c r="B28" s="1" t="s">
        <v>57</v>
      </c>
      <c r="C28" s="4">
        <f>VLOOKUP($B28,Data!$B$1:$K$53,7,FALSE)/VLOOKUP($B28,Data!$B$2:$K$53,2,FALSE)</f>
        <v>84.261069683160713</v>
      </c>
      <c r="D28" s="5"/>
      <c r="E28" s="5">
        <f>VLOOKUP($B28,Data!$B$1:$K$53,5,FALSE)/VLOOKUP($B28,Data!$B$2:$K$53,2,FALSE)</f>
        <v>4.8068909411692166E-2</v>
      </c>
      <c r="F28" s="5"/>
      <c r="G28" s="6">
        <f>VLOOKUP($B28,Data!$B$1:$K$53,7,FALSE)/VLOOKUP($B28,Data!$B$2:$K$53,5,FALSE)</f>
        <v>1752.9224339478203</v>
      </c>
      <c r="H28" s="4">
        <f>VLOOKUP($B28,Data!$B$1:$K$53,5,FALSE)/VLOOKUP($B28,Data!$B$2:$K$53,2,FALSE)</f>
        <v>4.8068909411692166E-2</v>
      </c>
      <c r="I28" s="5"/>
      <c r="J28" s="5">
        <f>VLOOKUP($B28,Data!$B$1:$K$53,3,FALSE)/VLOOKUP($B28,Data!$B$2:$K$53,2,FALSE)</f>
        <v>9.8727590617149377E-2</v>
      </c>
      <c r="K28" s="5"/>
      <c r="L28" s="5">
        <f>VLOOKUP($B28,Data!$B$1:$K$53,4,FALSE)/VLOOKUP($B28,Data!$B$2:$K$53,3,FALSE)</f>
        <v>0.53645612974715418</v>
      </c>
      <c r="M28" s="5"/>
      <c r="N28" s="6">
        <f>VLOOKUP($B28,Data!$B$1:$K$53,5,FALSE)/VLOOKUP($B28,Data!$B$2:$K$53,4,FALSE)</f>
        <v>0.90759379577120969</v>
      </c>
      <c r="O28" s="4">
        <f>VLOOKUP($B28,Data!$B$1:$K$53,7,FALSE)/VLOOKUP($B28,Data!$B$2:$K$53,5,FALSE)</f>
        <v>1752.9224339478203</v>
      </c>
      <c r="P28" s="5"/>
      <c r="Q28" s="5">
        <f>VLOOKUP($B28,Data!$B$1:$Z$53,12,FALSE)/VLOOKUP($B28,Data!$B$2:$K$53,5,FALSE)</f>
        <v>4.2620983592990297E-2</v>
      </c>
      <c r="R28" s="5"/>
      <c r="S28" s="6">
        <f>VLOOKUP($B28,Data!$B$1:$K$53,7,FALSE)/VLOOKUP($B28,Data!$B$2:$Z$53,12,FALSE)</f>
        <v>41128.155339805824</v>
      </c>
      <c r="T28" s="4">
        <f>VLOOKUP($B28,Data!$B$1:$Z$53,11,FALSE)/VLOOKUP($B28,Data!$B$2:$K$53,7,FALSE)</f>
        <v>1.4303153769888106</v>
      </c>
      <c r="U28" s="5">
        <f>VLOOKUP($B28,Data!$B$1:$Z$53,11,FALSE)/VLOOKUP($B28,Data!$B$2:$Z$53,12,FALSE)</f>
        <v>58826.23300970874</v>
      </c>
      <c r="V28" s="5">
        <f t="shared" si="0"/>
        <v>-17698.077669902916</v>
      </c>
      <c r="W28" s="6">
        <f>VLOOKUP($B28,Data!$B$1:$Z$53,11,FALSE)/VLOOKUP($B28,Data!$B$2:$K$53,5,FALSE)</f>
        <v>2507.2319119442204</v>
      </c>
    </row>
    <row r="29" spans="1:23" x14ac:dyDescent="0.25">
      <c r="A29" s="1" t="s">
        <v>96</v>
      </c>
      <c r="B29" s="1" t="s">
        <v>97</v>
      </c>
      <c r="C29" s="4">
        <f>VLOOKUP($B29,Data!$B$1:$K$53,7,FALSE)/VLOOKUP($B29,Data!$B$2:$K$53,2,FALSE)</f>
        <v>142.38145424465361</v>
      </c>
      <c r="D29" s="5"/>
      <c r="E29" s="5">
        <f>VLOOKUP($B29,Data!$B$1:$K$53,5,FALSE)/VLOOKUP($B29,Data!$B$2:$K$53,2,FALSE)</f>
        <v>5.0051498614570006E-2</v>
      </c>
      <c r="F29" s="5"/>
      <c r="G29" s="6">
        <f>VLOOKUP($B29,Data!$B$1:$K$53,7,FALSE)/VLOOKUP($B29,Data!$B$2:$K$53,5,FALSE)</f>
        <v>2844.6991236183749</v>
      </c>
      <c r="H29" s="4">
        <f>VLOOKUP($B29,Data!$B$1:$K$53,5,FALSE)/VLOOKUP($B29,Data!$B$2:$K$53,2,FALSE)</f>
        <v>5.0051498614570006E-2</v>
      </c>
      <c r="I29" s="5"/>
      <c r="J29" s="5">
        <f>VLOOKUP($B29,Data!$B$1:$K$53,3,FALSE)/VLOOKUP($B29,Data!$B$2:$K$53,2,FALSE)</f>
        <v>0.10143309308789895</v>
      </c>
      <c r="K29" s="5"/>
      <c r="L29" s="5">
        <f>VLOOKUP($B29,Data!$B$1:$K$53,4,FALSE)/VLOOKUP($B29,Data!$B$2:$K$53,3,FALSE)</f>
        <v>0.70893490447317242</v>
      </c>
      <c r="M29" s="5"/>
      <c r="N29" s="6">
        <f>VLOOKUP($B29,Data!$B$1:$K$53,5,FALSE)/VLOOKUP($B29,Data!$B$2:$K$53,4,FALSE)</f>
        <v>0.69603496541508691</v>
      </c>
      <c r="O29" s="4">
        <f>VLOOKUP($B29,Data!$B$1:$K$53,7,FALSE)/VLOOKUP($B29,Data!$B$2:$K$53,5,FALSE)</f>
        <v>2844.6991236183749</v>
      </c>
      <c r="P29" s="5"/>
      <c r="Q29" s="5">
        <f>VLOOKUP($B29,Data!$B$1:$Z$53,12,FALSE)/VLOOKUP($B29,Data!$B$2:$K$53,5,FALSE)</f>
        <v>4.7260178693017497E-2</v>
      </c>
      <c r="R29" s="5"/>
      <c r="S29" s="6">
        <f>VLOOKUP($B29,Data!$B$1:$K$53,7,FALSE)/VLOOKUP($B29,Data!$B$2:$Z$53,12,FALSE)</f>
        <v>60192.305706170926</v>
      </c>
      <c r="T29" s="4">
        <f>VLOOKUP($B29,Data!$B$1:$Z$53,11,FALSE)/VLOOKUP($B29,Data!$B$2:$K$53,7,FALSE)</f>
        <v>1.2197191375606542</v>
      </c>
      <c r="U29" s="5">
        <f>VLOOKUP($B29,Data!$B$1:$Z$53,11,FALSE)/VLOOKUP($B29,Data!$B$2:$Z$53,12,FALSE)</f>
        <v>73417.707203718048</v>
      </c>
      <c r="V29" s="5">
        <f t="shared" si="0"/>
        <v>-13225.401497547122</v>
      </c>
      <c r="W29" s="6">
        <f>VLOOKUP($B29,Data!$B$1:$Z$53,11,FALSE)/VLOOKUP($B29,Data!$B$2:$K$53,5,FALSE)</f>
        <v>3469.7339616793533</v>
      </c>
    </row>
    <row r="30" spans="1:23" x14ac:dyDescent="0.25">
      <c r="A30" s="1" t="s">
        <v>72</v>
      </c>
      <c r="B30" s="1" t="s">
        <v>73</v>
      </c>
      <c r="C30" s="4">
        <f>VLOOKUP($B30,Data!$B$1:$K$53,7,FALSE)/VLOOKUP($B30,Data!$B$2:$K$53,2,FALSE)</f>
        <v>159.84572499982178</v>
      </c>
      <c r="D30" s="5"/>
      <c r="E30" s="5">
        <f>VLOOKUP($B30,Data!$B$1:$K$53,5,FALSE)/VLOOKUP($B30,Data!$B$2:$K$53,2,FALSE)</f>
        <v>6.9764523879117982E-2</v>
      </c>
      <c r="F30" s="5"/>
      <c r="G30" s="6">
        <f>VLOOKUP($B30,Data!$B$1:$K$53,7,FALSE)/VLOOKUP($B30,Data!$B$2:$K$53,5,FALSE)</f>
        <v>2291.2178871425945</v>
      </c>
      <c r="H30" s="4">
        <f>VLOOKUP($B30,Data!$B$1:$K$53,5,FALSE)/VLOOKUP($B30,Data!$B$2:$K$53,2,FALSE)</f>
        <v>6.9764523879117982E-2</v>
      </c>
      <c r="I30" s="5"/>
      <c r="J30" s="5">
        <f>VLOOKUP($B30,Data!$B$1:$K$53,3,FALSE)/VLOOKUP($B30,Data!$B$2:$K$53,2,FALSE)</f>
        <v>0.12882390264420507</v>
      </c>
      <c r="K30" s="5"/>
      <c r="L30" s="5">
        <f>VLOOKUP($B30,Data!$B$1:$K$53,4,FALSE)/VLOOKUP($B30,Data!$B$2:$K$53,3,FALSE)</f>
        <v>0.6106142778085224</v>
      </c>
      <c r="M30" s="5"/>
      <c r="N30" s="6">
        <f>VLOOKUP($B30,Data!$B$1:$K$53,5,FALSE)/VLOOKUP($B30,Data!$B$2:$K$53,4,FALSE)</f>
        <v>0.88689300150446804</v>
      </c>
      <c r="O30" s="4">
        <f>VLOOKUP($B30,Data!$B$1:$K$53,7,FALSE)/VLOOKUP($B30,Data!$B$2:$K$53,5,FALSE)</f>
        <v>2291.2178871425945</v>
      </c>
      <c r="P30" s="5"/>
      <c r="Q30" s="5">
        <f>VLOOKUP($B30,Data!$B$1:$Z$53,12,FALSE)/VLOOKUP($B30,Data!$B$2:$K$53,5,FALSE)</f>
        <v>6.5952706983588461E-2</v>
      </c>
      <c r="R30" s="5"/>
      <c r="S30" s="6">
        <f>VLOOKUP($B30,Data!$B$1:$K$53,7,FALSE)/VLOOKUP($B30,Data!$B$2:$Z$53,12,FALSE)</f>
        <v>34740.316083049271</v>
      </c>
      <c r="T30" s="4">
        <f>VLOOKUP($B30,Data!$B$1:$Z$53,11,FALSE)/VLOOKUP($B30,Data!$B$2:$K$53,7,FALSE)</f>
        <v>1.6738173352243839</v>
      </c>
      <c r="U30" s="5">
        <f>VLOOKUP($B30,Data!$B$1:$Z$53,11,FALSE)/VLOOKUP($B30,Data!$B$2:$Z$53,12,FALSE)</f>
        <v>58148.943290982337</v>
      </c>
      <c r="V30" s="5">
        <f t="shared" si="0"/>
        <v>-23408.627207933067</v>
      </c>
      <c r="W30" s="6">
        <f>VLOOKUP($B30,Data!$B$1:$Z$53,11,FALSE)/VLOOKUP($B30,Data!$B$2:$K$53,5,FALSE)</f>
        <v>3835.0802182754605</v>
      </c>
    </row>
    <row r="31" spans="1:23" x14ac:dyDescent="0.25">
      <c r="A31" s="1" t="s">
        <v>94</v>
      </c>
      <c r="B31" s="1" t="s">
        <v>95</v>
      </c>
      <c r="C31" s="4">
        <f>VLOOKUP($B31,Data!$B$1:$K$53,7,FALSE)/VLOOKUP($B31,Data!$B$2:$K$53,2,FALSE)</f>
        <v>163.16560508536583</v>
      </c>
      <c r="D31" s="5"/>
      <c r="E31" s="5">
        <f>VLOOKUP($B31,Data!$B$1:$K$53,5,FALSE)/VLOOKUP($B31,Data!$B$2:$K$53,2,FALSE)</f>
        <v>4.2337044474585153E-2</v>
      </c>
      <c r="F31" s="5"/>
      <c r="G31" s="6">
        <f>VLOOKUP($B31,Data!$B$1:$K$53,7,FALSE)/VLOOKUP($B31,Data!$B$2:$K$53,5,FALSE)</f>
        <v>3853.9677748009508</v>
      </c>
      <c r="H31" s="4">
        <f>VLOOKUP($B31,Data!$B$1:$K$53,5,FALSE)/VLOOKUP($B31,Data!$B$2:$K$53,2,FALSE)</f>
        <v>4.2337044474585153E-2</v>
      </c>
      <c r="I31" s="5"/>
      <c r="J31" s="5">
        <f>VLOOKUP($B31,Data!$B$1:$K$53,3,FALSE)/VLOOKUP($B31,Data!$B$2:$K$53,2,FALSE)</f>
        <v>0.11037569913396053</v>
      </c>
      <c r="K31" s="5"/>
      <c r="L31" s="5">
        <f>VLOOKUP($B31,Data!$B$1:$K$53,4,FALSE)/VLOOKUP($B31,Data!$B$2:$K$53,3,FALSE)</f>
        <v>0.64702561875814157</v>
      </c>
      <c r="M31" s="5"/>
      <c r="N31" s="6">
        <f>VLOOKUP($B31,Data!$B$1:$K$53,5,FALSE)/VLOOKUP($B31,Data!$B$2:$K$53,4,FALSE)</f>
        <v>0.59282374784690062</v>
      </c>
      <c r="O31" s="4">
        <f>VLOOKUP($B31,Data!$B$1:$K$53,7,FALSE)/VLOOKUP($B31,Data!$B$2:$K$53,5,FALSE)</f>
        <v>3853.9677748009508</v>
      </c>
      <c r="P31" s="5"/>
      <c r="Q31" s="5">
        <f>VLOOKUP($B31,Data!$B$1:$Z$53,12,FALSE)/VLOOKUP($B31,Data!$B$2:$K$53,5,FALSE)</f>
        <v>7.6865023961359955E-2</v>
      </c>
      <c r="R31" s="5"/>
      <c r="S31" s="6">
        <f>VLOOKUP($B31,Data!$B$1:$K$53,7,FALSE)/VLOOKUP($B31,Data!$B$2:$Z$53,12,FALSE)</f>
        <v>50139.420716740307</v>
      </c>
      <c r="T31" s="4">
        <f>VLOOKUP($B31,Data!$B$1:$Z$53,11,FALSE)/VLOOKUP($B31,Data!$B$2:$K$53,7,FALSE)</f>
        <v>1.3638807840679892</v>
      </c>
      <c r="U31" s="5">
        <f>VLOOKUP($B31,Data!$B$1:$Z$53,11,FALSE)/VLOOKUP($B31,Data!$B$2:$Z$53,12,FALSE)</f>
        <v>68384.192439862542</v>
      </c>
      <c r="V31" s="5">
        <f t="shared" si="0"/>
        <v>-18244.771723122234</v>
      </c>
      <c r="W31" s="6">
        <f>VLOOKUP($B31,Data!$B$1:$Z$53,11,FALSE)/VLOOKUP($B31,Data!$B$2:$K$53,5,FALSE)</f>
        <v>5256.3525904682838</v>
      </c>
    </row>
    <row r="32" spans="1:23" x14ac:dyDescent="0.25">
      <c r="A32" s="1" t="s">
        <v>62</v>
      </c>
      <c r="B32" s="1" t="s">
        <v>63</v>
      </c>
      <c r="C32" s="4">
        <f>VLOOKUP($B32,Data!$B$1:$K$53,7,FALSE)/VLOOKUP($B32,Data!$B$2:$K$53,2,FALSE)</f>
        <v>150.17512637927629</v>
      </c>
      <c r="D32" s="5"/>
      <c r="E32" s="5">
        <f>VLOOKUP($B32,Data!$B$1:$K$53,5,FALSE)/VLOOKUP($B32,Data!$B$2:$K$53,2,FALSE)</f>
        <v>3.2754572618239629E-2</v>
      </c>
      <c r="F32" s="5"/>
      <c r="G32" s="6">
        <f>VLOOKUP($B32,Data!$B$1:$K$53,7,FALSE)/VLOOKUP($B32,Data!$B$2:$K$53,5,FALSE)</f>
        <v>4584.8598951234726</v>
      </c>
      <c r="H32" s="4">
        <f>VLOOKUP($B32,Data!$B$1:$K$53,5,FALSE)/VLOOKUP($B32,Data!$B$2:$K$53,2,FALSE)</f>
        <v>3.2754572618239629E-2</v>
      </c>
      <c r="I32" s="5"/>
      <c r="J32" s="5">
        <f>VLOOKUP($B32,Data!$B$1:$K$53,3,FALSE)/VLOOKUP($B32,Data!$B$2:$K$53,2,FALSE)</f>
        <v>9.6051276580128742E-2</v>
      </c>
      <c r="K32" s="5"/>
      <c r="L32" s="5">
        <f>VLOOKUP($B32,Data!$B$1:$K$53,4,FALSE)/VLOOKUP($B32,Data!$B$2:$K$53,3,FALSE)</f>
        <v>0.6513001898489873</v>
      </c>
      <c r="M32" s="5"/>
      <c r="N32" s="6">
        <f>VLOOKUP($B32,Data!$B$1:$K$53,5,FALSE)/VLOOKUP($B32,Data!$B$2:$K$53,4,FALSE)</f>
        <v>0.52358547618471662</v>
      </c>
      <c r="O32" s="4">
        <f>VLOOKUP($B32,Data!$B$1:$K$53,7,FALSE)/VLOOKUP($B32,Data!$B$2:$K$53,5,FALSE)</f>
        <v>4584.8598951234726</v>
      </c>
      <c r="P32" s="5"/>
      <c r="Q32" s="5">
        <f>VLOOKUP($B32,Data!$B$1:$Z$53,12,FALSE)/VLOOKUP($B32,Data!$B$2:$K$53,5,FALSE)</f>
        <v>5.3916699392455358E-2</v>
      </c>
      <c r="R32" s="5"/>
      <c r="S32" s="6">
        <f>VLOOKUP($B32,Data!$B$1:$K$53,7,FALSE)/VLOOKUP($B32,Data!$B$2:$Z$53,12,FALSE)</f>
        <v>85035.989717223652</v>
      </c>
      <c r="T32" s="4">
        <f>VLOOKUP($B32,Data!$B$1:$Z$53,11,FALSE)/VLOOKUP($B32,Data!$B$2:$K$53,7,FALSE)</f>
        <v>0.79507915394459727</v>
      </c>
      <c r="U32" s="5">
        <f>VLOOKUP($B32,Data!$B$1:$Z$53,11,FALSE)/VLOOKUP($B32,Data!$B$2:$Z$53,12,FALSE)</f>
        <v>67610.34275921165</v>
      </c>
      <c r="V32" s="5">
        <f t="shared" si="0"/>
        <v>17425.646958012003</v>
      </c>
      <c r="W32" s="6">
        <f>VLOOKUP($B32,Data!$B$1:$Z$53,11,FALSE)/VLOOKUP($B32,Data!$B$2:$K$53,5,FALSE)</f>
        <v>3645.3265263692856</v>
      </c>
    </row>
    <row r="33" spans="1:23" x14ac:dyDescent="0.25">
      <c r="A33" s="1" t="s">
        <v>104</v>
      </c>
      <c r="B33" s="1" t="s">
        <v>105</v>
      </c>
      <c r="C33" s="4">
        <f>VLOOKUP($B33,Data!$B$1:$K$53,7,FALSE)/VLOOKUP($B33,Data!$B$2:$K$53,2,FALSE)</f>
        <v>107.69719020647699</v>
      </c>
      <c r="D33" s="5"/>
      <c r="E33" s="5">
        <f>VLOOKUP($B33,Data!$B$1:$K$53,5,FALSE)/VLOOKUP($B33,Data!$B$2:$K$53,2,FALSE)</f>
        <v>6.2187622479735562E-2</v>
      </c>
      <c r="F33" s="5"/>
      <c r="G33" s="6">
        <f>VLOOKUP($B33,Data!$B$1:$K$53,7,FALSE)/VLOOKUP($B33,Data!$B$2:$K$53,5,FALSE)</f>
        <v>1731.8107030313172</v>
      </c>
      <c r="H33" s="4">
        <f>VLOOKUP($B33,Data!$B$1:$K$53,5,FALSE)/VLOOKUP($B33,Data!$B$2:$K$53,2,FALSE)</f>
        <v>6.2187622479735562E-2</v>
      </c>
      <c r="I33" s="5"/>
      <c r="J33" s="5">
        <f>VLOOKUP($B33,Data!$B$1:$K$53,3,FALSE)/VLOOKUP($B33,Data!$B$2:$K$53,2,FALSE)</f>
        <v>0.1028222799526903</v>
      </c>
      <c r="K33" s="5"/>
      <c r="L33" s="5">
        <f>VLOOKUP($B33,Data!$B$1:$K$53,4,FALSE)/VLOOKUP($B33,Data!$B$2:$K$53,3,FALSE)</f>
        <v>0.63774666891550014</v>
      </c>
      <c r="M33" s="5"/>
      <c r="N33" s="6">
        <f>VLOOKUP($B33,Data!$B$1:$K$53,5,FALSE)/VLOOKUP($B33,Data!$B$2:$K$53,4,FALSE)</f>
        <v>0.94834973024436686</v>
      </c>
      <c r="O33" s="4">
        <f>VLOOKUP($B33,Data!$B$1:$K$53,7,FALSE)/VLOOKUP($B33,Data!$B$2:$K$53,5,FALSE)</f>
        <v>1731.8107030313172</v>
      </c>
      <c r="P33" s="5"/>
      <c r="Q33" s="5">
        <f>VLOOKUP($B33,Data!$B$1:$Z$53,12,FALSE)/VLOOKUP($B33,Data!$B$2:$K$53,5,FALSE)</f>
        <v>5.6582726791042696E-2</v>
      </c>
      <c r="R33" s="5"/>
      <c r="S33" s="6">
        <f>VLOOKUP($B33,Data!$B$1:$K$53,7,FALSE)/VLOOKUP($B33,Data!$B$2:$Z$53,12,FALSE)</f>
        <v>30606.702809265647</v>
      </c>
      <c r="T33" s="4">
        <f>VLOOKUP($B33,Data!$B$1:$Z$53,11,FALSE)/VLOOKUP($B33,Data!$B$2:$K$53,7,FALSE)</f>
        <v>1.8863934558219675</v>
      </c>
      <c r="U33" s="5">
        <f>VLOOKUP($B33,Data!$B$1:$Z$53,11,FALSE)/VLOOKUP($B33,Data!$B$2:$Z$53,12,FALSE)</f>
        <v>57736.283883686549</v>
      </c>
      <c r="V33" s="5">
        <f t="shared" si="0"/>
        <v>-27129.581074420901</v>
      </c>
      <c r="W33" s="6">
        <f>VLOOKUP($B33,Data!$B$1:$Z$53,11,FALSE)/VLOOKUP($B33,Data!$B$2:$K$53,5,FALSE)</f>
        <v>3266.8763769207171</v>
      </c>
    </row>
    <row r="34" spans="1:23" x14ac:dyDescent="0.25">
      <c r="A34" s="1" t="s">
        <v>78</v>
      </c>
      <c r="B34" s="1" t="s">
        <v>79</v>
      </c>
      <c r="C34" s="4">
        <f>VLOOKUP($B34,Data!$B$1:$K$53,7,FALSE)/VLOOKUP($B34,Data!$B$2:$K$53,2,FALSE)</f>
        <v>118.29808751779899</v>
      </c>
      <c r="D34" s="5"/>
      <c r="E34" s="5">
        <f>VLOOKUP($B34,Data!$B$1:$K$53,5,FALSE)/VLOOKUP($B34,Data!$B$2:$K$53,2,FALSE)</f>
        <v>5.4441239437602075E-2</v>
      </c>
      <c r="F34" s="5"/>
      <c r="G34" s="6">
        <f>VLOOKUP($B34,Data!$B$1:$K$53,7,FALSE)/VLOOKUP($B34,Data!$B$2:$K$53,5,FALSE)</f>
        <v>2172.9499317036407</v>
      </c>
      <c r="H34" s="4">
        <f>VLOOKUP($B34,Data!$B$1:$K$53,5,FALSE)/VLOOKUP($B34,Data!$B$2:$K$53,2,FALSE)</f>
        <v>5.4441239437602075E-2</v>
      </c>
      <c r="I34" s="5"/>
      <c r="J34" s="5">
        <f>VLOOKUP($B34,Data!$B$1:$K$53,3,FALSE)/VLOOKUP($B34,Data!$B$2:$K$53,2,FALSE)</f>
        <v>9.4528669539804724E-2</v>
      </c>
      <c r="K34" s="5"/>
      <c r="L34" s="5">
        <f>VLOOKUP($B34,Data!$B$1:$K$53,4,FALSE)/VLOOKUP($B34,Data!$B$2:$K$53,3,FALSE)</f>
        <v>0.69089878283325601</v>
      </c>
      <c r="M34" s="5"/>
      <c r="N34" s="6">
        <f>VLOOKUP($B34,Data!$B$1:$K$53,5,FALSE)/VLOOKUP($B34,Data!$B$2:$K$53,4,FALSE)</f>
        <v>0.83358526865466542</v>
      </c>
      <c r="O34" s="4">
        <f>VLOOKUP($B34,Data!$B$1:$K$53,7,FALSE)/VLOOKUP($B34,Data!$B$2:$K$53,5,FALSE)</f>
        <v>2172.9499317036407</v>
      </c>
      <c r="P34" s="5"/>
      <c r="Q34" s="5">
        <f>VLOOKUP($B34,Data!$B$1:$Z$53,12,FALSE)/VLOOKUP($B34,Data!$B$2:$K$53,5,FALSE)</f>
        <v>7.4287598323206638E-2</v>
      </c>
      <c r="R34" s="5"/>
      <c r="S34" s="6">
        <f>VLOOKUP($B34,Data!$B$1:$K$53,7,FALSE)/VLOOKUP($B34,Data!$B$2:$Z$53,12,FALSE)</f>
        <v>29250.507227998987</v>
      </c>
      <c r="T34" s="4">
        <f>VLOOKUP($B34,Data!$B$1:$Z$53,11,FALSE)/VLOOKUP($B34,Data!$B$2:$K$53,7,FALSE)</f>
        <v>2.4156198803916427</v>
      </c>
      <c r="U34" s="5">
        <f>VLOOKUP($B34,Data!$B$1:$Z$53,11,FALSE)/VLOOKUP($B34,Data!$B$2:$Z$53,12,FALSE)</f>
        <v>70658.106771493782</v>
      </c>
      <c r="V34" s="5">
        <f t="shared" si="0"/>
        <v>-41407.599543494798</v>
      </c>
      <c r="W34" s="6">
        <f>VLOOKUP($B34,Data!$B$1:$Z$53,11,FALSE)/VLOOKUP($B34,Data!$B$2:$K$53,5,FALSE)</f>
        <v>5249.0210541189772</v>
      </c>
    </row>
    <row r="35" spans="1:23" x14ac:dyDescent="0.25">
      <c r="A35" s="1" t="s">
        <v>26</v>
      </c>
      <c r="B35" s="1" t="s">
        <v>27</v>
      </c>
      <c r="C35" s="4">
        <f>VLOOKUP($B35,Data!$B$1:$K$53,7,FALSE)/VLOOKUP($B35,Data!$B$2:$K$53,2,FALSE)</f>
        <v>63.041241933975499</v>
      </c>
      <c r="D35" s="5"/>
      <c r="E35" s="5">
        <f>VLOOKUP($B35,Data!$B$1:$K$53,5,FALSE)/VLOOKUP($B35,Data!$B$2:$K$53,2,FALSE)</f>
        <v>4.3374889395650644E-2</v>
      </c>
      <c r="F35" s="5"/>
      <c r="G35" s="6">
        <f>VLOOKUP($B35,Data!$B$1:$K$53,7,FALSE)/VLOOKUP($B35,Data!$B$2:$K$53,5,FALSE)</f>
        <v>1453.4040965254167</v>
      </c>
      <c r="H35" s="4">
        <f>VLOOKUP($B35,Data!$B$1:$K$53,5,FALSE)/VLOOKUP($B35,Data!$B$2:$K$53,2,FALSE)</f>
        <v>4.3374889395650644E-2</v>
      </c>
      <c r="I35" s="5"/>
      <c r="J35" s="5">
        <f>VLOOKUP($B35,Data!$B$1:$K$53,3,FALSE)/VLOOKUP($B35,Data!$B$2:$K$53,2,FALSE)</f>
        <v>9.7372112597026092E-2</v>
      </c>
      <c r="K35" s="5"/>
      <c r="L35" s="5">
        <f>VLOOKUP($B35,Data!$B$1:$K$53,4,FALSE)/VLOOKUP($B35,Data!$B$2:$K$53,3,FALSE)</f>
        <v>0.57962705753716126</v>
      </c>
      <c r="M35" s="5"/>
      <c r="N35" s="6">
        <f>VLOOKUP($B35,Data!$B$1:$K$53,5,FALSE)/VLOOKUP($B35,Data!$B$2:$K$53,4,FALSE)</f>
        <v>0.76851993474049152</v>
      </c>
      <c r="O35" s="4">
        <f>VLOOKUP($B35,Data!$B$1:$K$53,7,FALSE)/VLOOKUP($B35,Data!$B$2:$K$53,5,FALSE)</f>
        <v>1453.4040965254167</v>
      </c>
      <c r="P35" s="5"/>
      <c r="Q35" s="5">
        <f>VLOOKUP($B35,Data!$B$1:$Z$53,12,FALSE)/VLOOKUP($B35,Data!$B$2:$K$53,5,FALSE)</f>
        <v>7.1962849324156225E-2</v>
      </c>
      <c r="R35" s="5"/>
      <c r="S35" s="6">
        <f>VLOOKUP($B35,Data!$B$1:$K$53,7,FALSE)/VLOOKUP($B35,Data!$B$2:$Z$53,12,FALSE)</f>
        <v>20196.589075823922</v>
      </c>
      <c r="T35" s="4">
        <f>VLOOKUP($B35,Data!$B$1:$Z$53,11,FALSE)/VLOOKUP($B35,Data!$B$2:$K$53,7,FALSE)</f>
        <v>3.07656407974165</v>
      </c>
      <c r="U35" s="5">
        <f>VLOOKUP($B35,Data!$B$1:$Z$53,11,FALSE)/VLOOKUP($B35,Data!$B$2:$Z$53,12,FALSE)</f>
        <v>62136.100483982482</v>
      </c>
      <c r="V35" s="5">
        <f t="shared" si="0"/>
        <v>-41939.511408158563</v>
      </c>
      <c r="W35" s="6">
        <f>VLOOKUP($B35,Data!$B$1:$Z$53,11,FALSE)/VLOOKUP($B35,Data!$B$2:$K$53,5,FALSE)</f>
        <v>4471.490836719463</v>
      </c>
    </row>
    <row r="36" spans="1:23" x14ac:dyDescent="0.25">
      <c r="A36" s="1" t="s">
        <v>74</v>
      </c>
      <c r="B36" s="1" t="s">
        <v>75</v>
      </c>
      <c r="C36" s="4">
        <f>VLOOKUP($B36,Data!$B$1:$K$53,7,FALSE)/VLOOKUP($B36,Data!$B$2:$K$53,2,FALSE)</f>
        <v>98.7518340425123</v>
      </c>
      <c r="D36" s="5"/>
      <c r="E36" s="5">
        <f>VLOOKUP($B36,Data!$B$1:$K$53,5,FALSE)/VLOOKUP($B36,Data!$B$2:$K$53,2,FALSE)</f>
        <v>4.538531922921353E-2</v>
      </c>
      <c r="F36" s="5"/>
      <c r="G36" s="6">
        <f>VLOOKUP($B36,Data!$B$1:$K$53,7,FALSE)/VLOOKUP($B36,Data!$B$2:$K$53,5,FALSE)</f>
        <v>2175.8541246295326</v>
      </c>
      <c r="H36" s="4">
        <f>VLOOKUP($B36,Data!$B$1:$K$53,5,FALSE)/VLOOKUP($B36,Data!$B$2:$K$53,2,FALSE)</f>
        <v>4.538531922921353E-2</v>
      </c>
      <c r="I36" s="5"/>
      <c r="J36" s="5">
        <f>VLOOKUP($B36,Data!$B$1:$K$53,3,FALSE)/VLOOKUP($B36,Data!$B$2:$K$53,2,FALSE)</f>
        <v>9.6207739769762587E-2</v>
      </c>
      <c r="K36" s="5"/>
      <c r="L36" s="5">
        <f>VLOOKUP($B36,Data!$B$1:$K$53,4,FALSE)/VLOOKUP($B36,Data!$B$2:$K$53,3,FALSE)</f>
        <v>0.63861785655484393</v>
      </c>
      <c r="M36" s="5"/>
      <c r="N36" s="6">
        <f>VLOOKUP($B36,Data!$B$1:$K$53,5,FALSE)/VLOOKUP($B36,Data!$B$2:$K$53,4,FALSE)</f>
        <v>0.73869358060798684</v>
      </c>
      <c r="O36" s="4">
        <f>VLOOKUP($B36,Data!$B$1:$K$53,7,FALSE)/VLOOKUP($B36,Data!$B$2:$K$53,5,FALSE)</f>
        <v>2175.8541246295326</v>
      </c>
      <c r="P36" s="5"/>
      <c r="Q36" s="5">
        <f>VLOOKUP($B36,Data!$B$1:$Z$53,12,FALSE)/VLOOKUP($B36,Data!$B$2:$K$53,5,FALSE)</f>
        <v>4.5882617700796054E-2</v>
      </c>
      <c r="R36" s="5"/>
      <c r="S36" s="6">
        <f>VLOOKUP($B36,Data!$B$1:$K$53,7,FALSE)/VLOOKUP($B36,Data!$B$2:$Z$53,12,FALSE)</f>
        <v>47422.18804555657</v>
      </c>
      <c r="T36" s="4">
        <f>VLOOKUP($B36,Data!$B$1:$Z$53,11,FALSE)/VLOOKUP($B36,Data!$B$2:$K$53,7,FALSE)</f>
        <v>1.4013495161204086</v>
      </c>
      <c r="U36" s="5">
        <f>VLOOKUP($B36,Data!$B$1:$Z$53,11,FALSE)/VLOOKUP($B36,Data!$B$2:$Z$53,12,FALSE)</f>
        <v>66455.060271011724</v>
      </c>
      <c r="V36" s="5">
        <f t="shared" si="0"/>
        <v>-19032.872225455154</v>
      </c>
      <c r="W36" s="6">
        <f>VLOOKUP($B36,Data!$B$1:$Z$53,11,FALSE)/VLOOKUP($B36,Data!$B$2:$K$53,5,FALSE)</f>
        <v>3049.1321246981906</v>
      </c>
    </row>
    <row r="37" spans="1:23" x14ac:dyDescent="0.25">
      <c r="A37" s="1" t="s">
        <v>2</v>
      </c>
      <c r="B37" s="1" t="s">
        <v>3</v>
      </c>
      <c r="C37" s="4">
        <f>VLOOKUP($B37,Data!$B$1:$K$53,7,FALSE)/VLOOKUP($B37,Data!$B$2:$K$53,2,FALSE)</f>
        <v>78.821360892360246</v>
      </c>
      <c r="D37" s="5"/>
      <c r="E37" s="5">
        <f>VLOOKUP($B37,Data!$B$1:$K$53,5,FALSE)/VLOOKUP($B37,Data!$B$2:$K$53,2,FALSE)</f>
        <v>4.7408698820992273E-2</v>
      </c>
      <c r="F37" s="5"/>
      <c r="G37" s="6">
        <f>VLOOKUP($B37,Data!$B$1:$K$53,7,FALSE)/VLOOKUP($B37,Data!$B$2:$K$53,5,FALSE)</f>
        <v>1662.5927910398302</v>
      </c>
      <c r="H37" s="4">
        <f>VLOOKUP($B37,Data!$B$1:$K$53,5,FALSE)/VLOOKUP($B37,Data!$B$2:$K$53,2,FALSE)</f>
        <v>4.7408698820992273E-2</v>
      </c>
      <c r="I37" s="5"/>
      <c r="J37" s="5">
        <f>VLOOKUP($B37,Data!$B$1:$K$53,3,FALSE)/VLOOKUP($B37,Data!$B$2:$K$53,2,FALSE)</f>
        <v>0.10024325231342666</v>
      </c>
      <c r="K37" s="5"/>
      <c r="L37" s="5">
        <f>VLOOKUP($B37,Data!$B$1:$K$53,4,FALSE)/VLOOKUP($B37,Data!$B$2:$K$53,3,FALSE)</f>
        <v>0.65608324940862839</v>
      </c>
      <c r="M37" s="5"/>
      <c r="N37" s="6">
        <f>VLOOKUP($B37,Data!$B$1:$K$53,5,FALSE)/VLOOKUP($B37,Data!$B$2:$K$53,4,FALSE)</f>
        <v>0.720848397692195</v>
      </c>
      <c r="O37" s="4">
        <f>VLOOKUP($B37,Data!$B$1:$K$53,7,FALSE)/VLOOKUP($B37,Data!$B$2:$K$53,5,FALSE)</f>
        <v>1662.5927910398302</v>
      </c>
      <c r="P37" s="5"/>
      <c r="Q37" s="5">
        <f>VLOOKUP($B37,Data!$B$1:$Z$53,12,FALSE)/VLOOKUP($B37,Data!$B$2:$K$53,5,FALSE)</f>
        <v>4.6530177429377803E-2</v>
      </c>
      <c r="R37" s="5"/>
      <c r="S37" s="6">
        <f>VLOOKUP($B37,Data!$B$1:$K$53,7,FALSE)/VLOOKUP($B37,Data!$B$2:$Z$53,12,FALSE)</f>
        <v>35731.494760862814</v>
      </c>
      <c r="T37" s="4">
        <f>VLOOKUP($B37,Data!$B$1:$Z$53,11,FALSE)/VLOOKUP($B37,Data!$B$2:$K$53,7,FALSE)</f>
        <v>1.8913240616361771</v>
      </c>
      <c r="U37" s="5">
        <f>VLOOKUP($B37,Data!$B$1:$Z$53,11,FALSE)/VLOOKUP($B37,Data!$B$2:$Z$53,12,FALSE)</f>
        <v>67579.835799446839</v>
      </c>
      <c r="V37" s="5">
        <f t="shared" si="0"/>
        <v>-31848.341038584025</v>
      </c>
      <c r="W37" s="6">
        <f>VLOOKUP($B37,Data!$B$1:$Z$53,11,FALSE)/VLOOKUP($B37,Data!$B$2:$K$53,5,FALSE)</f>
        <v>3144.5017503964796</v>
      </c>
    </row>
    <row r="38" spans="1:23" x14ac:dyDescent="0.25">
      <c r="A38" s="1" t="s">
        <v>102</v>
      </c>
      <c r="B38" s="1" t="s">
        <v>103</v>
      </c>
      <c r="C38" s="4">
        <f>VLOOKUP($B38,Data!$B$1:$K$53,7,FALSE)/VLOOKUP($B38,Data!$B$2:$K$53,2,FALSE)</f>
        <v>85.443512280607365</v>
      </c>
      <c r="D38" s="5"/>
      <c r="E38" s="5">
        <f>VLOOKUP($B38,Data!$B$1:$K$53,5,FALSE)/VLOOKUP($B38,Data!$B$2:$K$53,2,FALSE)</f>
        <v>5.1255696076934552E-2</v>
      </c>
      <c r="F38" s="5"/>
      <c r="G38" s="6">
        <f>VLOOKUP($B38,Data!$B$1:$K$53,7,FALSE)/VLOOKUP($B38,Data!$B$2:$K$53,5,FALSE)</f>
        <v>1667.0052076233062</v>
      </c>
      <c r="H38" s="4">
        <f>VLOOKUP($B38,Data!$B$1:$K$53,5,FALSE)/VLOOKUP($B38,Data!$B$2:$K$53,2,FALSE)</f>
        <v>5.1255696076934552E-2</v>
      </c>
      <c r="I38" s="5"/>
      <c r="J38" s="5">
        <f>VLOOKUP($B38,Data!$B$1:$K$53,3,FALSE)/VLOOKUP($B38,Data!$B$2:$K$53,2,FALSE)</f>
        <v>9.7152896103347097E-2</v>
      </c>
      <c r="K38" s="5"/>
      <c r="L38" s="5">
        <f>VLOOKUP($B38,Data!$B$1:$K$53,4,FALSE)/VLOOKUP($B38,Data!$B$2:$K$53,3,FALSE)</f>
        <v>0.66479788980449761</v>
      </c>
      <c r="M38" s="5"/>
      <c r="N38" s="6">
        <f>VLOOKUP($B38,Data!$B$1:$K$53,5,FALSE)/VLOOKUP($B38,Data!$B$2:$K$53,4,FALSE)</f>
        <v>0.79359103350534987</v>
      </c>
      <c r="O38" s="4">
        <f>VLOOKUP($B38,Data!$B$1:$K$53,7,FALSE)/VLOOKUP($B38,Data!$B$2:$K$53,5,FALSE)</f>
        <v>1667.0052076233062</v>
      </c>
      <c r="P38" s="5"/>
      <c r="Q38" s="5">
        <f>VLOOKUP($B38,Data!$B$1:$Z$53,12,FALSE)/VLOOKUP($B38,Data!$B$2:$K$53,5,FALSE)</f>
        <v>5.8558497150802954E-2</v>
      </c>
      <c r="R38" s="5"/>
      <c r="S38" s="6">
        <f>VLOOKUP($B38,Data!$B$1:$K$53,7,FALSE)/VLOOKUP($B38,Data!$B$2:$Z$53,12,FALSE)</f>
        <v>28467.349551856594</v>
      </c>
      <c r="T38" s="4">
        <f>VLOOKUP($B38,Data!$B$1:$Z$53,11,FALSE)/VLOOKUP($B38,Data!$B$2:$K$53,7,FALSE)</f>
        <v>2.1418123959879458</v>
      </c>
      <c r="U38" s="5">
        <f>VLOOKUP($B38,Data!$B$1:$Z$53,11,FALSE)/VLOOKUP($B38,Data!$B$2:$Z$53,12,FALSE)</f>
        <v>60971.722151088346</v>
      </c>
      <c r="V38" s="5">
        <f t="shared" si="0"/>
        <v>-32504.372599231752</v>
      </c>
      <c r="W38" s="6">
        <f>VLOOKUP($B38,Data!$B$1:$Z$53,11,FALSE)/VLOOKUP($B38,Data!$B$2:$K$53,5,FALSE)</f>
        <v>3570.4124178640564</v>
      </c>
    </row>
    <row r="39" spans="1:23" x14ac:dyDescent="0.25">
      <c r="A39" s="1" t="s">
        <v>48</v>
      </c>
      <c r="B39" s="1" t="s">
        <v>49</v>
      </c>
      <c r="C39" s="4">
        <f>VLOOKUP($B39,Data!$B$1:$K$53,7,FALSE)/VLOOKUP($B39,Data!$B$2:$K$53,2,FALSE)</f>
        <v>110.11372707707417</v>
      </c>
      <c r="D39" s="5"/>
      <c r="E39" s="5">
        <f>VLOOKUP($B39,Data!$B$1:$K$53,5,FALSE)/VLOOKUP($B39,Data!$B$2:$K$53,2,FALSE)</f>
        <v>5.466642664689033E-2</v>
      </c>
      <c r="F39" s="5"/>
      <c r="G39" s="6">
        <f>VLOOKUP($B39,Data!$B$1:$K$53,7,FALSE)/VLOOKUP($B39,Data!$B$2:$K$53,5,FALSE)</f>
        <v>2014.2843392405625</v>
      </c>
      <c r="H39" s="4">
        <f>VLOOKUP($B39,Data!$B$1:$K$53,5,FALSE)/VLOOKUP($B39,Data!$B$2:$K$53,2,FALSE)</f>
        <v>5.466642664689033E-2</v>
      </c>
      <c r="I39" s="5"/>
      <c r="J39" s="5">
        <f>VLOOKUP($B39,Data!$B$1:$K$53,3,FALSE)/VLOOKUP($B39,Data!$B$2:$K$53,2,FALSE)</f>
        <v>0.10110600343900174</v>
      </c>
      <c r="K39" s="5"/>
      <c r="L39" s="5">
        <f>VLOOKUP($B39,Data!$B$1:$K$53,4,FALSE)/VLOOKUP($B39,Data!$B$2:$K$53,3,FALSE)</f>
        <v>0.66436845339487705</v>
      </c>
      <c r="M39" s="5"/>
      <c r="N39" s="6">
        <f>VLOOKUP($B39,Data!$B$1:$K$53,5,FALSE)/VLOOKUP($B39,Data!$B$2:$K$53,4,FALSE)</f>
        <v>0.81383195872406133</v>
      </c>
      <c r="O39" s="4">
        <f>VLOOKUP($B39,Data!$B$1:$K$53,7,FALSE)/VLOOKUP($B39,Data!$B$2:$K$53,5,FALSE)</f>
        <v>2014.2843392405625</v>
      </c>
      <c r="P39" s="5"/>
      <c r="Q39" s="5">
        <f>VLOOKUP($B39,Data!$B$1:$Z$53,12,FALSE)/VLOOKUP($B39,Data!$B$2:$K$53,5,FALSE)</f>
        <v>5.6313652030016176E-2</v>
      </c>
      <c r="R39" s="5"/>
      <c r="S39" s="6">
        <f>VLOOKUP($B39,Data!$B$1:$K$53,7,FALSE)/VLOOKUP($B39,Data!$B$2:$Z$53,12,FALSE)</f>
        <v>35769.023436216019</v>
      </c>
      <c r="T39" s="4">
        <f>VLOOKUP($B39,Data!$B$1:$Z$53,11,FALSE)/VLOOKUP($B39,Data!$B$2:$K$53,7,FALSE)</f>
        <v>2.0238094524816646</v>
      </c>
      <c r="U39" s="5">
        <f>VLOOKUP($B39,Data!$B$1:$Z$53,11,FALSE)/VLOOKUP($B39,Data!$B$2:$Z$53,12,FALSE)</f>
        <v>72389.687736252177</v>
      </c>
      <c r="V39" s="5">
        <f t="shared" si="0"/>
        <v>-36620.664300036158</v>
      </c>
      <c r="W39" s="6">
        <f>VLOOKUP($B39,Data!$B$1:$Z$53,11,FALSE)/VLOOKUP($B39,Data!$B$2:$K$53,5,FALSE)</f>
        <v>4076.5276857408348</v>
      </c>
    </row>
    <row r="40" spans="1:23" x14ac:dyDescent="0.25">
      <c r="A40" s="1" t="s">
        <v>80</v>
      </c>
      <c r="B40" s="1" t="s">
        <v>81</v>
      </c>
      <c r="C40" s="4">
        <f>VLOOKUP($B40,Data!$B$1:$K$53,7,FALSE)/VLOOKUP($B40,Data!$B$2:$K$53,2,FALSE)</f>
        <v>77.183354583717701</v>
      </c>
      <c r="D40" s="5"/>
      <c r="E40" s="5">
        <f>VLOOKUP($B40,Data!$B$1:$K$53,5,FALSE)/VLOOKUP($B40,Data!$B$2:$K$53,2,FALSE)</f>
        <v>3.3365257873903938E-2</v>
      </c>
      <c r="F40" s="5"/>
      <c r="G40" s="6">
        <f>VLOOKUP($B40,Data!$B$1:$K$53,7,FALSE)/VLOOKUP($B40,Data!$B$2:$K$53,5,FALSE)</f>
        <v>2313.2851205710394</v>
      </c>
      <c r="H40" s="4">
        <f>VLOOKUP($B40,Data!$B$1:$K$53,5,FALSE)/VLOOKUP($B40,Data!$B$2:$K$53,2,FALSE)</f>
        <v>3.3365257873903938E-2</v>
      </c>
      <c r="I40" s="5"/>
      <c r="J40" s="5">
        <f>VLOOKUP($B40,Data!$B$1:$K$53,3,FALSE)/VLOOKUP($B40,Data!$B$2:$K$53,2,FALSE)</f>
        <v>0.100265384984498</v>
      </c>
      <c r="K40" s="5"/>
      <c r="L40" s="5">
        <f>VLOOKUP($B40,Data!$B$1:$K$53,4,FALSE)/VLOOKUP($B40,Data!$B$2:$K$53,3,FALSE)</f>
        <v>0.60729859708478051</v>
      </c>
      <c r="M40" s="5"/>
      <c r="N40" s="6">
        <f>VLOOKUP($B40,Data!$B$1:$K$53,5,FALSE)/VLOOKUP($B40,Data!$B$2:$K$53,4,FALSE)</f>
        <v>0.54795031663240024</v>
      </c>
      <c r="O40" s="4">
        <f>VLOOKUP($B40,Data!$B$1:$K$53,7,FALSE)/VLOOKUP($B40,Data!$B$2:$K$53,5,FALSE)</f>
        <v>2313.2851205710394</v>
      </c>
      <c r="P40" s="5"/>
      <c r="Q40" s="5">
        <f>VLOOKUP($B40,Data!$B$1:$Z$53,12,FALSE)/VLOOKUP($B40,Data!$B$2:$K$53,5,FALSE)</f>
        <v>5.1123529549883771E-2</v>
      </c>
      <c r="R40" s="5"/>
      <c r="S40" s="6">
        <f>VLOOKUP($B40,Data!$B$1:$K$53,7,FALSE)/VLOOKUP($B40,Data!$B$2:$Z$53,12,FALSE)</f>
        <v>45248.932163688973</v>
      </c>
      <c r="T40" s="4">
        <f>VLOOKUP($B40,Data!$B$1:$Z$53,11,FALSE)/VLOOKUP($B40,Data!$B$2:$K$53,7,FALSE)</f>
        <v>1.884392425941809</v>
      </c>
      <c r="U40" s="5">
        <f>VLOOKUP($B40,Data!$B$1:$Z$53,11,FALSE)/VLOOKUP($B40,Data!$B$2:$Z$53,12,FALSE)</f>
        <v>85266.745051210208</v>
      </c>
      <c r="V40" s="5">
        <f t="shared" si="0"/>
        <v>-40017.812887521235</v>
      </c>
      <c r="W40" s="6">
        <f>VLOOKUP($B40,Data!$B$1:$Z$53,11,FALSE)/VLOOKUP($B40,Data!$B$2:$K$53,5,FALSE)</f>
        <v>4359.1369602479517</v>
      </c>
    </row>
    <row r="41" spans="1:23" x14ac:dyDescent="0.25">
      <c r="A41" s="1" t="s">
        <v>30</v>
      </c>
      <c r="B41" s="1" t="s">
        <v>31</v>
      </c>
      <c r="C41" s="4">
        <f>VLOOKUP($B41,Data!$B$1:$K$53,7,FALSE)/VLOOKUP($B41,Data!$B$2:$K$53,2,FALSE)</f>
        <v>73.110348369063814</v>
      </c>
      <c r="D41" s="5"/>
      <c r="E41" s="5">
        <f>VLOOKUP($B41,Data!$B$1:$K$53,5,FALSE)/VLOOKUP($B41,Data!$B$2:$K$53,2,FALSE)</f>
        <v>4.3295670440727026E-2</v>
      </c>
      <c r="F41" s="5"/>
      <c r="G41" s="6">
        <f>VLOOKUP($B41,Data!$B$1:$K$53,7,FALSE)/VLOOKUP($B41,Data!$B$2:$K$53,5,FALSE)</f>
        <v>1688.6295471311364</v>
      </c>
      <c r="H41" s="4">
        <f>VLOOKUP($B41,Data!$B$1:$K$53,5,FALSE)/VLOOKUP($B41,Data!$B$2:$K$53,2,FALSE)</f>
        <v>4.3295670440727026E-2</v>
      </c>
      <c r="I41" s="5"/>
      <c r="J41" s="5">
        <f>VLOOKUP($B41,Data!$B$1:$K$53,3,FALSE)/VLOOKUP($B41,Data!$B$2:$K$53,2,FALSE)</f>
        <v>9.6212739132272823E-2</v>
      </c>
      <c r="K41" s="5"/>
      <c r="L41" s="5">
        <f>VLOOKUP($B41,Data!$B$1:$K$53,4,FALSE)/VLOOKUP($B41,Data!$B$2:$K$53,3,FALSE)</f>
        <v>0.70036443407717086</v>
      </c>
      <c r="M41" s="5"/>
      <c r="N41" s="6">
        <f>VLOOKUP($B41,Data!$B$1:$K$53,5,FALSE)/VLOOKUP($B41,Data!$B$2:$K$53,4,FALSE)</f>
        <v>0.64252171004832148</v>
      </c>
      <c r="O41" s="4">
        <f>VLOOKUP($B41,Data!$B$1:$K$53,7,FALSE)/VLOOKUP($B41,Data!$B$2:$K$53,5,FALSE)</f>
        <v>1688.6295471311364</v>
      </c>
      <c r="P41" s="5"/>
      <c r="Q41" s="5">
        <f>VLOOKUP($B41,Data!$B$1:$Z$53,12,FALSE)/VLOOKUP($B41,Data!$B$2:$K$53,5,FALSE)</f>
        <v>5.6765212147102062E-2</v>
      </c>
      <c r="R41" s="5"/>
      <c r="S41" s="6">
        <f>VLOOKUP($B41,Data!$B$1:$K$53,7,FALSE)/VLOOKUP($B41,Data!$B$2:$Z$53,12,FALSE)</f>
        <v>29747.612723708342</v>
      </c>
      <c r="T41" s="4">
        <f>VLOOKUP($B41,Data!$B$1:$Z$53,11,FALSE)/VLOOKUP($B41,Data!$B$2:$K$53,7,FALSE)</f>
        <v>1.9616299779548851</v>
      </c>
      <c r="U41" s="5">
        <f>VLOOKUP($B41,Data!$B$1:$Z$53,11,FALSE)/VLOOKUP($B41,Data!$B$2:$Z$53,12,FALSE)</f>
        <v>58353.808891418455</v>
      </c>
      <c r="V41" s="5">
        <f t="shared" si="0"/>
        <v>-28606.196167710114</v>
      </c>
      <c r="W41" s="6">
        <f>VLOOKUP($B41,Data!$B$1:$Z$53,11,FALSE)/VLOOKUP($B41,Data!$B$2:$K$53,5,FALSE)</f>
        <v>3312.4663413128187</v>
      </c>
    </row>
    <row r="42" spans="1:23" x14ac:dyDescent="0.25">
      <c r="A42" s="1" t="s">
        <v>18</v>
      </c>
      <c r="B42" s="1" t="s">
        <v>19</v>
      </c>
      <c r="C42" s="4">
        <f>VLOOKUP($B42,Data!$B$1:$K$53,7,FALSE)/VLOOKUP($B42,Data!$B$2:$K$53,2,FALSE)</f>
        <v>140.54476676920527</v>
      </c>
      <c r="D42" s="5"/>
      <c r="E42" s="5">
        <f>VLOOKUP($B42,Data!$B$1:$K$53,5,FALSE)/VLOOKUP($B42,Data!$B$2:$K$53,2,FALSE)</f>
        <v>4.4831650951471728E-2</v>
      </c>
      <c r="F42" s="5"/>
      <c r="G42" s="6">
        <f>VLOOKUP($B42,Data!$B$1:$K$53,7,FALSE)/VLOOKUP($B42,Data!$B$2:$K$53,5,FALSE)</f>
        <v>3134.9451511687303</v>
      </c>
      <c r="H42" s="4">
        <f>VLOOKUP($B42,Data!$B$1:$K$53,5,FALSE)/VLOOKUP($B42,Data!$B$2:$K$53,2,FALSE)</f>
        <v>4.4831650951471728E-2</v>
      </c>
      <c r="I42" s="5"/>
      <c r="J42" s="5">
        <f>VLOOKUP($B42,Data!$B$1:$K$53,3,FALSE)/VLOOKUP($B42,Data!$B$2:$K$53,2,FALSE)</f>
        <v>0.10367993998165864</v>
      </c>
      <c r="K42" s="5"/>
      <c r="L42" s="5">
        <f>VLOOKUP($B42,Data!$B$1:$K$53,4,FALSE)/VLOOKUP($B42,Data!$B$2:$K$53,3,FALSE)</f>
        <v>0.61135885570046278</v>
      </c>
      <c r="M42" s="5"/>
      <c r="N42" s="6">
        <f>VLOOKUP($B42,Data!$B$1:$K$53,5,FALSE)/VLOOKUP($B42,Data!$B$2:$K$53,4,FALSE)</f>
        <v>0.70728392513074589</v>
      </c>
      <c r="O42" s="4">
        <f>VLOOKUP($B42,Data!$B$1:$K$53,7,FALSE)/VLOOKUP($B42,Data!$B$2:$K$53,5,FALSE)</f>
        <v>3134.9451511687303</v>
      </c>
      <c r="P42" s="5"/>
      <c r="Q42" s="5">
        <f>VLOOKUP($B42,Data!$B$1:$Z$53,12,FALSE)/VLOOKUP($B42,Data!$B$2:$K$53,5,FALSE)</f>
        <v>6.7861746892710337E-2</v>
      </c>
      <c r="R42" s="5"/>
      <c r="S42" s="6">
        <f>VLOOKUP($B42,Data!$B$1:$K$53,7,FALSE)/VLOOKUP($B42,Data!$B$2:$Z$53,12,FALSE)</f>
        <v>46196.057347670248</v>
      </c>
      <c r="T42" s="4">
        <f>VLOOKUP($B42,Data!$B$1:$Z$53,11,FALSE)/VLOOKUP($B42,Data!$B$2:$K$53,7,FALSE)</f>
        <v>1.4330577172251662</v>
      </c>
      <c r="U42" s="5">
        <f>VLOOKUP($B42,Data!$B$1:$Z$53,11,FALSE)/VLOOKUP($B42,Data!$B$2:$Z$53,12,FALSE)</f>
        <v>66201.616487455191</v>
      </c>
      <c r="V42" s="5">
        <f t="shared" si="0"/>
        <v>-20005.559139784942</v>
      </c>
      <c r="W42" s="6">
        <f>VLOOKUP($B42,Data!$B$1:$Z$53,11,FALSE)/VLOOKUP($B42,Data!$B$2:$K$53,5,FALSE)</f>
        <v>4492.5573419599641</v>
      </c>
    </row>
    <row r="43" spans="1:23" x14ac:dyDescent="0.25">
      <c r="A43" s="1" t="s">
        <v>6</v>
      </c>
      <c r="B43" s="1" t="s">
        <v>7</v>
      </c>
      <c r="C43" s="4">
        <f>VLOOKUP($B43,Data!$B$1:$K$53,7,FALSE)/VLOOKUP($B43,Data!$B$2:$K$53,2,FALSE)</f>
        <v>55.609490255467904</v>
      </c>
      <c r="D43" s="5"/>
      <c r="E43" s="5">
        <f>VLOOKUP($B43,Data!$B$1:$K$53,5,FALSE)/VLOOKUP($B43,Data!$B$2:$K$53,2,FALSE)</f>
        <v>4.1893340745741171E-2</v>
      </c>
      <c r="F43" s="5"/>
      <c r="G43" s="6">
        <f>VLOOKUP($B43,Data!$B$1:$K$53,7,FALSE)/VLOOKUP($B43,Data!$B$2:$K$53,5,FALSE)</f>
        <v>1327.4064389606144</v>
      </c>
      <c r="H43" s="4">
        <f>VLOOKUP($B43,Data!$B$1:$K$53,5,FALSE)/VLOOKUP($B43,Data!$B$2:$K$53,2,FALSE)</f>
        <v>4.1893340745741171E-2</v>
      </c>
      <c r="I43" s="5"/>
      <c r="J43" s="5">
        <f>VLOOKUP($B43,Data!$B$1:$K$53,3,FALSE)/VLOOKUP($B43,Data!$B$2:$K$53,2,FALSE)</f>
        <v>0.10780945547557397</v>
      </c>
      <c r="K43" s="5"/>
      <c r="L43" s="5">
        <f>VLOOKUP($B43,Data!$B$1:$K$53,4,FALSE)/VLOOKUP($B43,Data!$B$2:$K$53,3,FALSE)</f>
        <v>0.41655447455991057</v>
      </c>
      <c r="M43" s="5"/>
      <c r="N43" s="6">
        <f>VLOOKUP($B43,Data!$B$1:$K$53,5,FALSE)/VLOOKUP($B43,Data!$B$2:$K$53,4,FALSE)</f>
        <v>0.9328597127786078</v>
      </c>
      <c r="O43" s="4">
        <f>VLOOKUP($B43,Data!$B$1:$K$53,7,FALSE)/VLOOKUP($B43,Data!$B$2:$K$53,5,FALSE)</f>
        <v>1327.4064389606144</v>
      </c>
      <c r="P43" s="5"/>
      <c r="Q43" s="5">
        <f>VLOOKUP($B43,Data!$B$1:$Z$53,12,FALSE)/VLOOKUP($B43,Data!$B$2:$K$53,5,FALSE)</f>
        <v>5.9650269651903905E-2</v>
      </c>
      <c r="R43" s="5"/>
      <c r="S43" s="6">
        <f>VLOOKUP($B43,Data!$B$1:$K$53,7,FALSE)/VLOOKUP($B43,Data!$B$2:$Z$53,12,FALSE)</f>
        <v>22253.150684931508</v>
      </c>
      <c r="T43" s="4">
        <f>VLOOKUP($B43,Data!$B$1:$Z$53,11,FALSE)/VLOOKUP($B43,Data!$B$2:$K$53,7,FALSE)</f>
        <v>3.2234465182704621</v>
      </c>
      <c r="U43" s="5">
        <f>VLOOKUP($B43,Data!$B$1:$Z$53,11,FALSE)/VLOOKUP($B43,Data!$B$2:$Z$53,12,FALSE)</f>
        <v>71731.841095890413</v>
      </c>
      <c r="V43" s="5">
        <f t="shared" si="0"/>
        <v>-49478.690410958909</v>
      </c>
      <c r="W43" s="6">
        <f>VLOOKUP($B43,Data!$B$1:$Z$53,11,FALSE)/VLOOKUP($B43,Data!$B$2:$K$53,5,FALSE)</f>
        <v>4278.8236639973848</v>
      </c>
    </row>
    <row r="44" spans="1:23" x14ac:dyDescent="0.25">
      <c r="A44" s="1" t="s">
        <v>46</v>
      </c>
      <c r="B44" s="1" t="s">
        <v>47</v>
      </c>
      <c r="C44" s="4">
        <f>VLOOKUP($B44,Data!$B$1:$K$53,7,FALSE)/VLOOKUP($B44,Data!$B$2:$K$53,2,FALSE)</f>
        <v>72.820306312594028</v>
      </c>
      <c r="D44" s="5"/>
      <c r="E44" s="5">
        <f>VLOOKUP($B44,Data!$B$1:$K$53,5,FALSE)/VLOOKUP($B44,Data!$B$2:$K$53,2,FALSE)</f>
        <v>3.4336733780235454E-2</v>
      </c>
      <c r="F44" s="5"/>
      <c r="G44" s="6">
        <f>VLOOKUP($B44,Data!$B$1:$K$53,7,FALSE)/VLOOKUP($B44,Data!$B$2:$K$53,5,FALSE)</f>
        <v>2120.7697499320707</v>
      </c>
      <c r="H44" s="4">
        <f>VLOOKUP($B44,Data!$B$1:$K$53,5,FALSE)/VLOOKUP($B44,Data!$B$2:$K$53,2,FALSE)</f>
        <v>3.4336733780235454E-2</v>
      </c>
      <c r="I44" s="5"/>
      <c r="J44" s="5">
        <f>VLOOKUP($B44,Data!$B$1:$K$53,3,FALSE)/VLOOKUP($B44,Data!$B$2:$K$53,2,FALSE)</f>
        <v>0.10454903260242611</v>
      </c>
      <c r="K44" s="5"/>
      <c r="L44" s="5">
        <f>VLOOKUP($B44,Data!$B$1:$K$53,4,FALSE)/VLOOKUP($B44,Data!$B$2:$K$53,3,FALSE)</f>
        <v>0.74317893948989577</v>
      </c>
      <c r="M44" s="5"/>
      <c r="N44" s="6">
        <f>VLOOKUP($B44,Data!$B$1:$K$53,5,FALSE)/VLOOKUP($B44,Data!$B$2:$K$53,4,FALSE)</f>
        <v>0.44192194541873331</v>
      </c>
      <c r="O44" s="4">
        <f>VLOOKUP($B44,Data!$B$1:$K$53,7,FALSE)/VLOOKUP($B44,Data!$B$2:$K$53,5,FALSE)</f>
        <v>2120.7697499320707</v>
      </c>
      <c r="P44" s="5"/>
      <c r="Q44" s="5">
        <f>VLOOKUP($B44,Data!$B$1:$Z$53,12,FALSE)/VLOOKUP($B44,Data!$B$2:$K$53,5,FALSE)</f>
        <v>4.7458563051652657E-2</v>
      </c>
      <c r="R44" s="5"/>
      <c r="S44" s="6">
        <f>VLOOKUP($B44,Data!$B$1:$K$53,7,FALSE)/VLOOKUP($B44,Data!$B$2:$Z$53,12,FALSE)</f>
        <v>44686.767014498109</v>
      </c>
      <c r="T44" s="4">
        <f>VLOOKUP($B44,Data!$B$1:$Z$53,11,FALSE)/VLOOKUP($B44,Data!$B$2:$K$53,7,FALSE)</f>
        <v>1.3097479712262328</v>
      </c>
      <c r="U44" s="5">
        <f>VLOOKUP($B44,Data!$B$1:$Z$53,11,FALSE)/VLOOKUP($B44,Data!$B$2:$Z$53,12,FALSE)</f>
        <v>58528.402437898236</v>
      </c>
      <c r="V44" s="5">
        <f t="shared" si="0"/>
        <v>-13841.635423400126</v>
      </c>
      <c r="W44" s="6">
        <f>VLOOKUP($B44,Data!$B$1:$Z$53,11,FALSE)/VLOOKUP($B44,Data!$B$2:$K$53,5,FALSE)</f>
        <v>2777.6738774114947</v>
      </c>
    </row>
    <row r="45" spans="1:23" x14ac:dyDescent="0.25">
      <c r="A45" s="1" t="s">
        <v>98</v>
      </c>
      <c r="B45" s="1" t="s">
        <v>99</v>
      </c>
      <c r="C45" s="4">
        <f>VLOOKUP($B45,Data!$B$1:$K$53,7,FALSE)/VLOOKUP($B45,Data!$B$2:$K$53,2,FALSE)</f>
        <v>75.741539403983978</v>
      </c>
      <c r="D45" s="5"/>
      <c r="E45" s="5">
        <f>VLOOKUP($B45,Data!$B$1:$K$53,5,FALSE)/VLOOKUP($B45,Data!$B$2:$K$53,2,FALSE)</f>
        <v>4.5175146381936267E-2</v>
      </c>
      <c r="F45" s="5"/>
      <c r="G45" s="6">
        <f>VLOOKUP($B45,Data!$B$1:$K$53,7,FALSE)/VLOOKUP($B45,Data!$B$2:$K$53,5,FALSE)</f>
        <v>1676.6196785201785</v>
      </c>
      <c r="H45" s="4">
        <f>VLOOKUP($B45,Data!$B$1:$K$53,5,FALSE)/VLOOKUP($B45,Data!$B$2:$K$53,2,FALSE)</f>
        <v>4.5175146381936267E-2</v>
      </c>
      <c r="I45" s="5"/>
      <c r="J45" s="5">
        <f>VLOOKUP($B45,Data!$B$1:$K$53,3,FALSE)/VLOOKUP($B45,Data!$B$2:$K$53,2,FALSE)</f>
        <v>9.6325361643944479E-2</v>
      </c>
      <c r="K45" s="5"/>
      <c r="L45" s="5">
        <f>VLOOKUP($B45,Data!$B$1:$K$53,4,FALSE)/VLOOKUP($B45,Data!$B$2:$K$53,3,FALSE)</f>
        <v>0.5503121076071148</v>
      </c>
      <c r="M45" s="5"/>
      <c r="N45" s="6">
        <f>VLOOKUP($B45,Data!$B$1:$K$53,5,FALSE)/VLOOKUP($B45,Data!$B$2:$K$53,4,FALSE)</f>
        <v>0.85221633097501048</v>
      </c>
      <c r="O45" s="4">
        <f>VLOOKUP($B45,Data!$B$1:$K$53,7,FALSE)/VLOOKUP($B45,Data!$B$2:$K$53,5,FALSE)</f>
        <v>1676.6196785201785</v>
      </c>
      <c r="P45" s="5"/>
      <c r="Q45" s="5">
        <f>VLOOKUP($B45,Data!$B$1:$Z$53,12,FALSE)/VLOOKUP($B45,Data!$B$2:$K$53,5,FALSE)</f>
        <v>4.5040562188399885E-2</v>
      </c>
      <c r="R45" s="5"/>
      <c r="S45" s="6">
        <f>VLOOKUP($B45,Data!$B$1:$K$53,7,FALSE)/VLOOKUP($B45,Data!$B$2:$Z$53,12,FALSE)</f>
        <v>37224.661439771917</v>
      </c>
      <c r="T45" s="4">
        <f>VLOOKUP($B45,Data!$B$1:$Z$53,11,FALSE)/VLOOKUP($B45,Data!$B$2:$K$53,7,FALSE)</f>
        <v>1.5379599894305922</v>
      </c>
      <c r="U45" s="5">
        <f>VLOOKUP($B45,Data!$B$1:$Z$53,11,FALSE)/VLOOKUP($B45,Data!$B$2:$Z$53,12,FALSE)</f>
        <v>57250.039914468995</v>
      </c>
      <c r="V45" s="5">
        <f t="shared" si="0"/>
        <v>-20025.378474697078</v>
      </c>
      <c r="W45" s="6">
        <f>VLOOKUP($B45,Data!$B$1:$Z$53,11,FALSE)/VLOOKUP($B45,Data!$B$2:$K$53,5,FALSE)</f>
        <v>2578.5739830560165</v>
      </c>
    </row>
    <row r="46" spans="1:23" x14ac:dyDescent="0.25">
      <c r="A46" s="1" t="s">
        <v>60</v>
      </c>
      <c r="B46" s="1" t="s">
        <v>61</v>
      </c>
      <c r="C46" s="4">
        <f>VLOOKUP($B46,Data!$B$1:$K$53,7,FALSE)/VLOOKUP($B46,Data!$B$2:$K$53,2,FALSE)</f>
        <v>33.314526745654334</v>
      </c>
      <c r="D46" s="5"/>
      <c r="E46" s="5">
        <f>VLOOKUP($B46,Data!$B$1:$K$53,5,FALSE)/VLOOKUP($B46,Data!$B$2:$K$53,2,FALSE)</f>
        <v>3.7620073527222714E-2</v>
      </c>
      <c r="F46" s="5"/>
      <c r="G46" s="6">
        <f>VLOOKUP($B46,Data!$B$1:$K$53,7,FALSE)/VLOOKUP($B46,Data!$B$2:$K$53,5,FALSE)</f>
        <v>885.55187755141435</v>
      </c>
      <c r="H46" s="4">
        <f>VLOOKUP($B46,Data!$B$1:$K$53,5,FALSE)/VLOOKUP($B46,Data!$B$2:$K$53,2,FALSE)</f>
        <v>3.7620073527222714E-2</v>
      </c>
      <c r="I46" s="5"/>
      <c r="J46" s="5">
        <f>VLOOKUP($B46,Data!$B$1:$K$53,3,FALSE)/VLOOKUP($B46,Data!$B$2:$K$53,2,FALSE)</f>
        <v>9.1655611442828341E-2</v>
      </c>
      <c r="K46" s="5"/>
      <c r="L46" s="5">
        <f>VLOOKUP($B46,Data!$B$1:$K$53,4,FALSE)/VLOOKUP($B46,Data!$B$2:$K$53,3,FALSE)</f>
        <v>0.46860393262877698</v>
      </c>
      <c r="M46" s="5"/>
      <c r="N46" s="6">
        <f>VLOOKUP($B46,Data!$B$1:$K$53,5,FALSE)/VLOOKUP($B46,Data!$B$2:$K$53,4,FALSE)</f>
        <v>0.8759002535925613</v>
      </c>
      <c r="O46" s="4">
        <f>VLOOKUP($B46,Data!$B$1:$K$53,7,FALSE)/VLOOKUP($B46,Data!$B$2:$K$53,5,FALSE)</f>
        <v>885.55187755141435</v>
      </c>
      <c r="P46" s="5"/>
      <c r="Q46" s="5">
        <f>VLOOKUP($B46,Data!$B$1:$Z$53,12,FALSE)/VLOOKUP($B46,Data!$B$2:$K$53,5,FALSE)</f>
        <v>3.0293672009959565E-2</v>
      </c>
      <c r="R46" s="5"/>
      <c r="S46" s="6">
        <f>VLOOKUP($B46,Data!$B$1:$K$53,7,FALSE)/VLOOKUP($B46,Data!$B$2:$Z$53,12,FALSE)</f>
        <v>29232.239566741002</v>
      </c>
      <c r="T46" s="4">
        <f>VLOOKUP($B46,Data!$B$1:$Z$53,11,FALSE)/VLOOKUP($B46,Data!$B$2:$K$53,7,FALSE)</f>
        <v>2.3951022231909329</v>
      </c>
      <c r="U46" s="5">
        <f>VLOOKUP($B46,Data!$B$1:$Z$53,11,FALSE)/VLOOKUP($B46,Data!$B$2:$Z$53,12,FALSE)</f>
        <v>70014.201975151329</v>
      </c>
      <c r="V46" s="5">
        <f t="shared" si="0"/>
        <v>-40781.962408410327</v>
      </c>
      <c r="W46" s="6">
        <f>VLOOKUP($B46,Data!$B$1:$Z$53,11,FALSE)/VLOOKUP($B46,Data!$B$2:$K$53,5,FALSE)</f>
        <v>2120.9872706742972</v>
      </c>
    </row>
    <row r="47" spans="1:23" x14ac:dyDescent="0.25">
      <c r="A47" s="1" t="s">
        <v>12</v>
      </c>
      <c r="B47" s="1" t="s">
        <v>13</v>
      </c>
      <c r="C47" s="4">
        <f>VLOOKUP($B47,Data!$B$1:$K$53,7,FALSE)/VLOOKUP($B47,Data!$B$2:$K$53,2,FALSE)</f>
        <v>53.306092193243359</v>
      </c>
      <c r="D47" s="5"/>
      <c r="E47" s="5">
        <f>VLOOKUP($B47,Data!$B$1:$K$53,5,FALSE)/VLOOKUP($B47,Data!$B$2:$K$53,2,FALSE)</f>
        <v>5.6030495676854544E-2</v>
      </c>
      <c r="F47" s="5"/>
      <c r="G47" s="6">
        <f>VLOOKUP($B47,Data!$B$1:$K$53,7,FALSE)/VLOOKUP($B47,Data!$B$2:$K$53,5,FALSE)</f>
        <v>951.37641652639172</v>
      </c>
      <c r="H47" s="4">
        <f>VLOOKUP($B47,Data!$B$1:$K$53,5,FALSE)/VLOOKUP($B47,Data!$B$2:$K$53,2,FALSE)</f>
        <v>5.6030495676854544E-2</v>
      </c>
      <c r="I47" s="5"/>
      <c r="J47" s="5">
        <f>VLOOKUP($B47,Data!$B$1:$K$53,3,FALSE)/VLOOKUP($B47,Data!$B$2:$K$53,2,FALSE)</f>
        <v>0.10582926082025843</v>
      </c>
      <c r="K47" s="5"/>
      <c r="L47" s="5">
        <f>VLOOKUP($B47,Data!$B$1:$K$53,4,FALSE)/VLOOKUP($B47,Data!$B$2:$K$53,3,FALSE)</f>
        <v>0.65186140789790081</v>
      </c>
      <c r="M47" s="5"/>
      <c r="N47" s="6">
        <f>VLOOKUP($B47,Data!$B$1:$K$53,5,FALSE)/VLOOKUP($B47,Data!$B$2:$K$53,4,FALSE)</f>
        <v>0.81220083464939385</v>
      </c>
      <c r="O47" s="4">
        <f>VLOOKUP($B47,Data!$B$1:$K$53,7,FALSE)/VLOOKUP($B47,Data!$B$2:$K$53,5,FALSE)</f>
        <v>951.37641652639172</v>
      </c>
      <c r="P47" s="5"/>
      <c r="Q47" s="5">
        <f>VLOOKUP($B47,Data!$B$1:$Z$53,12,FALSE)/VLOOKUP($B47,Data!$B$2:$K$53,5,FALSE)</f>
        <v>2.9888425063123721E-2</v>
      </c>
      <c r="R47" s="5"/>
      <c r="S47" s="6">
        <f>VLOOKUP($B47,Data!$B$1:$K$53,7,FALSE)/VLOOKUP($B47,Data!$B$2:$Z$53,12,FALSE)</f>
        <v>31830.931690683094</v>
      </c>
      <c r="T47" s="4">
        <f>VLOOKUP($B47,Data!$B$1:$Z$53,11,FALSE)/VLOOKUP($B47,Data!$B$2:$K$53,7,FALSE)</f>
        <v>2.5992817920394939</v>
      </c>
      <c r="U47" s="5">
        <f>VLOOKUP($B47,Data!$B$1:$Z$53,11,FALSE)/VLOOKUP($B47,Data!$B$2:$Z$53,12,FALSE)</f>
        <v>82737.561167245469</v>
      </c>
      <c r="V47" s="5">
        <f t="shared" si="0"/>
        <v>-50906.629476562375</v>
      </c>
      <c r="W47" s="6">
        <f>VLOOKUP($B47,Data!$B$1:$Z$53,11,FALSE)/VLOOKUP($B47,Data!$B$2:$K$53,5,FALSE)</f>
        <v>2472.8953968528317</v>
      </c>
    </row>
    <row r="48" spans="1:23" x14ac:dyDescent="0.25">
      <c r="A48" s="1" t="s">
        <v>16</v>
      </c>
      <c r="B48" s="1" t="s">
        <v>17</v>
      </c>
      <c r="C48" s="4">
        <f>VLOOKUP($B48,Data!$B$1:$K$53,7,FALSE)/VLOOKUP($B48,Data!$B$2:$K$53,2,FALSE)</f>
        <v>75.335942078615943</v>
      </c>
      <c r="D48" s="5"/>
      <c r="E48" s="5">
        <f>VLOOKUP($B48,Data!$B$1:$K$53,5,FALSE)/VLOOKUP($B48,Data!$B$2:$K$53,2,FALSE)</f>
        <v>3.4788467508314158E-2</v>
      </c>
      <c r="F48" s="5"/>
      <c r="G48" s="6">
        <f>VLOOKUP($B48,Data!$B$1:$K$53,7,FALSE)/VLOOKUP($B48,Data!$B$2:$K$53,5,FALSE)</f>
        <v>2165.5435687303925</v>
      </c>
      <c r="H48" s="4">
        <f>VLOOKUP($B48,Data!$B$1:$K$53,5,FALSE)/VLOOKUP($B48,Data!$B$2:$K$53,2,FALSE)</f>
        <v>3.4788467508314158E-2</v>
      </c>
      <c r="I48" s="5"/>
      <c r="J48" s="5">
        <f>VLOOKUP($B48,Data!$B$1:$K$53,3,FALSE)/VLOOKUP($B48,Data!$B$2:$K$53,2,FALSE)</f>
        <v>9.2293900074197507E-2</v>
      </c>
      <c r="K48" s="5"/>
      <c r="L48" s="5">
        <f>VLOOKUP($B48,Data!$B$1:$K$53,4,FALSE)/VLOOKUP($B48,Data!$B$2:$K$53,3,FALSE)</f>
        <v>0.60832342879896706</v>
      </c>
      <c r="M48" s="5"/>
      <c r="N48" s="6">
        <f>VLOOKUP($B48,Data!$B$1:$K$53,5,FALSE)/VLOOKUP($B48,Data!$B$2:$K$53,4,FALSE)</f>
        <v>0.61962332265518849</v>
      </c>
      <c r="O48" s="4">
        <f>VLOOKUP($B48,Data!$B$1:$K$53,7,FALSE)/VLOOKUP($B48,Data!$B$2:$K$53,5,FALSE)</f>
        <v>2165.5435687303925</v>
      </c>
      <c r="P48" s="5"/>
      <c r="Q48" s="5">
        <f>VLOOKUP($B48,Data!$B$1:$Z$53,12,FALSE)/VLOOKUP($B48,Data!$B$2:$K$53,5,FALSE)</f>
        <v>5.789423138485178E-2</v>
      </c>
      <c r="R48" s="5"/>
      <c r="S48" s="6">
        <f>VLOOKUP($B48,Data!$B$1:$K$53,7,FALSE)/VLOOKUP($B48,Data!$B$2:$Z$53,12,FALSE)</f>
        <v>37405.170030411944</v>
      </c>
      <c r="T48" s="4">
        <f>VLOOKUP($B48,Data!$B$1:$Z$53,11,FALSE)/VLOOKUP($B48,Data!$B$2:$K$53,7,FALSE)</f>
        <v>1.8622818000731738</v>
      </c>
      <c r="U48" s="5">
        <f>VLOOKUP($B48,Data!$B$1:$Z$53,11,FALSE)/VLOOKUP($B48,Data!$B$2:$Z$53,12,FALSE)</f>
        <v>69658.967376278684</v>
      </c>
      <c r="V48" s="5">
        <f t="shared" si="0"/>
        <v>-32253.79734586674</v>
      </c>
      <c r="W48" s="6">
        <f>VLOOKUP($B48,Data!$B$1:$Z$53,11,FALSE)/VLOOKUP($B48,Data!$B$2:$K$53,5,FALSE)</f>
        <v>4032.8523753121199</v>
      </c>
    </row>
    <row r="49" spans="1:23" x14ac:dyDescent="0.25">
      <c r="A49" s="1" t="s">
        <v>68</v>
      </c>
      <c r="B49" s="1" t="s">
        <v>69</v>
      </c>
      <c r="C49" s="4">
        <f>VLOOKUP($B49,Data!$B$1:$K$53,7,FALSE)/VLOOKUP($B49,Data!$B$2:$K$53,2,FALSE)</f>
        <v>47.591645435447518</v>
      </c>
      <c r="D49" s="5"/>
      <c r="E49" s="5">
        <f>VLOOKUP($B49,Data!$B$1:$K$53,5,FALSE)/VLOOKUP($B49,Data!$B$2:$K$53,2,FALSE)</f>
        <v>3.68956573377009E-2</v>
      </c>
      <c r="F49" s="5"/>
      <c r="G49" s="6">
        <f>VLOOKUP($B49,Data!$B$1:$K$53,7,FALSE)/VLOOKUP($B49,Data!$B$2:$K$53,5,FALSE)</f>
        <v>1289.8982934454239</v>
      </c>
      <c r="H49" s="4">
        <f>VLOOKUP($B49,Data!$B$1:$K$53,5,FALSE)/VLOOKUP($B49,Data!$B$2:$K$53,2,FALSE)</f>
        <v>3.68956573377009E-2</v>
      </c>
      <c r="I49" s="5"/>
      <c r="J49" s="5">
        <f>VLOOKUP($B49,Data!$B$1:$K$53,3,FALSE)/VLOOKUP($B49,Data!$B$2:$K$53,2,FALSE)</f>
        <v>0.10235330025732876</v>
      </c>
      <c r="K49" s="5"/>
      <c r="L49" s="5">
        <f>VLOOKUP($B49,Data!$B$1:$K$53,4,FALSE)/VLOOKUP($B49,Data!$B$2:$K$53,3,FALSE)</f>
        <v>0.65378970005704495</v>
      </c>
      <c r="M49" s="5"/>
      <c r="N49" s="6">
        <f>VLOOKUP($B49,Data!$B$1:$K$53,5,FALSE)/VLOOKUP($B49,Data!$B$2:$K$53,4,FALSE)</f>
        <v>0.55136009087120019</v>
      </c>
      <c r="O49" s="4">
        <f>VLOOKUP($B49,Data!$B$1:$K$53,7,FALSE)/VLOOKUP($B49,Data!$B$2:$K$53,5,FALSE)</f>
        <v>1289.8982934454239</v>
      </c>
      <c r="P49" s="5"/>
      <c r="Q49" s="5">
        <f>VLOOKUP($B49,Data!$B$1:$Z$53,12,FALSE)/VLOOKUP($B49,Data!$B$2:$K$53,5,FALSE)</f>
        <v>4.1284886345071263E-2</v>
      </c>
      <c r="R49" s="5"/>
      <c r="S49" s="6">
        <f>VLOOKUP($B49,Data!$B$1:$K$53,7,FALSE)/VLOOKUP($B49,Data!$B$2:$Z$53,12,FALSE)</f>
        <v>31243.83782152319</v>
      </c>
      <c r="T49" s="4">
        <f>VLOOKUP($B49,Data!$B$1:$Z$53,11,FALSE)/VLOOKUP($B49,Data!$B$2:$K$53,7,FALSE)</f>
        <v>2.3223094905866946</v>
      </c>
      <c r="U49" s="5">
        <f>VLOOKUP($B49,Data!$B$1:$Z$53,11,FALSE)/VLOOKUP($B49,Data!$B$2:$Z$53,12,FALSE)</f>
        <v>72557.861095274828</v>
      </c>
      <c r="V49" s="5">
        <f t="shared" si="0"/>
        <v>-41314.023273751634</v>
      </c>
      <c r="W49" s="6">
        <f>VLOOKUP($B49,Data!$B$1:$Z$53,11,FALSE)/VLOOKUP($B49,Data!$B$2:$K$53,5,FALSE)</f>
        <v>2995.5430487598887</v>
      </c>
    </row>
    <row r="50" spans="1:23" x14ac:dyDescent="0.25">
      <c r="A50" s="1" t="s">
        <v>82</v>
      </c>
      <c r="B50" s="1" t="s">
        <v>83</v>
      </c>
      <c r="C50" s="4">
        <f>VLOOKUP($B50,Data!$B$1:$K$53,7,FALSE)/VLOOKUP($B50,Data!$B$2:$K$53,2,FALSE)</f>
        <v>97.901179087197605</v>
      </c>
      <c r="D50" s="5"/>
      <c r="E50" s="5">
        <f>VLOOKUP($B50,Data!$B$1:$K$53,5,FALSE)/VLOOKUP($B50,Data!$B$2:$K$53,2,FALSE)</f>
        <v>4.1134757175065505E-2</v>
      </c>
      <c r="F50" s="5"/>
      <c r="G50" s="6">
        <f>VLOOKUP($B50,Data!$B$1:$K$53,7,FALSE)/VLOOKUP($B50,Data!$B$2:$K$53,5,FALSE)</f>
        <v>2380.0111100823997</v>
      </c>
      <c r="H50" s="4">
        <f>VLOOKUP($B50,Data!$B$1:$K$53,5,FALSE)/VLOOKUP($B50,Data!$B$2:$K$53,2,FALSE)</f>
        <v>4.1134757175065505E-2</v>
      </c>
      <c r="I50" s="5"/>
      <c r="J50" s="5">
        <f>VLOOKUP($B50,Data!$B$1:$K$53,3,FALSE)/VLOOKUP($B50,Data!$B$2:$K$53,2,FALSE)</f>
        <v>0.12007475930778137</v>
      </c>
      <c r="K50" s="5"/>
      <c r="L50" s="5">
        <f>VLOOKUP($B50,Data!$B$1:$K$53,4,FALSE)/VLOOKUP($B50,Data!$B$2:$K$53,3,FALSE)</f>
        <v>0.66567815089402527</v>
      </c>
      <c r="M50" s="5"/>
      <c r="N50" s="6">
        <f>VLOOKUP($B50,Data!$B$1:$K$53,5,FALSE)/VLOOKUP($B50,Data!$B$2:$K$53,4,FALSE)</f>
        <v>0.5146274061368401</v>
      </c>
      <c r="O50" s="4">
        <f>VLOOKUP($B50,Data!$B$1:$K$53,7,FALSE)/VLOOKUP($B50,Data!$B$2:$K$53,5,FALSE)</f>
        <v>2380.0111100823997</v>
      </c>
      <c r="P50" s="5"/>
      <c r="Q50" s="5">
        <f>VLOOKUP($B50,Data!$B$1:$Z$53,12,FALSE)/VLOOKUP($B50,Data!$B$2:$K$53,5,FALSE)</f>
        <v>5.200907323395982E-2</v>
      </c>
      <c r="R50" s="5"/>
      <c r="S50" s="6">
        <f>VLOOKUP($B50,Data!$B$1:$K$53,7,FALSE)/VLOOKUP($B50,Data!$B$2:$Z$53,12,FALSE)</f>
        <v>45761.459724076543</v>
      </c>
      <c r="T50" s="4">
        <f>VLOOKUP($B50,Data!$B$1:$Z$53,11,FALSE)/VLOOKUP($B50,Data!$B$2:$K$53,7,FALSE)</f>
        <v>1.4780414486608446</v>
      </c>
      <c r="U50" s="5">
        <f>VLOOKUP($B50,Data!$B$1:$Z$53,11,FALSE)/VLOOKUP($B50,Data!$B$2:$Z$53,12,FALSE)</f>
        <v>67637.334223408994</v>
      </c>
      <c r="V50" s="5">
        <f t="shared" si="0"/>
        <v>-21875.874499332451</v>
      </c>
      <c r="W50" s="6">
        <f>VLOOKUP($B50,Data!$B$1:$Z$53,11,FALSE)/VLOOKUP($B50,Data!$B$2:$K$53,5,FALSE)</f>
        <v>3517.7550689750947</v>
      </c>
    </row>
    <row r="51" spans="1:23" x14ac:dyDescent="0.25">
      <c r="A51" s="1" t="s">
        <v>44</v>
      </c>
      <c r="B51" s="1" t="s">
        <v>45</v>
      </c>
      <c r="C51" s="4">
        <f>VLOOKUP($B51,Data!$B$1:$K$53,7,FALSE)/VLOOKUP($B51,Data!$B$2:$K$53,2,FALSE)</f>
        <v>112.5060069316763</v>
      </c>
      <c r="D51" s="5"/>
      <c r="E51" s="5">
        <f>VLOOKUP($B51,Data!$B$1:$K$53,5,FALSE)/VLOOKUP($B51,Data!$B$2:$K$53,2,FALSE)</f>
        <v>5.2762950672810331E-2</v>
      </c>
      <c r="F51" s="5"/>
      <c r="G51" s="6">
        <f>VLOOKUP($B51,Data!$B$1:$K$53,7,FALSE)/VLOOKUP($B51,Data!$B$2:$K$53,5,FALSE)</f>
        <v>2132.2917975027617</v>
      </c>
      <c r="H51" s="4">
        <f>VLOOKUP($B51,Data!$B$1:$K$53,5,FALSE)/VLOOKUP($B51,Data!$B$2:$K$53,2,FALSE)</f>
        <v>5.2762950672810331E-2</v>
      </c>
      <c r="I51" s="5"/>
      <c r="J51" s="5">
        <f>VLOOKUP($B51,Data!$B$1:$K$53,3,FALSE)/VLOOKUP($B51,Data!$B$2:$K$53,2,FALSE)</f>
        <v>9.49890464832856E-2</v>
      </c>
      <c r="K51" s="5"/>
      <c r="L51" s="5">
        <f>VLOOKUP($B51,Data!$B$1:$K$53,4,FALSE)/VLOOKUP($B51,Data!$B$2:$K$53,3,FALSE)</f>
        <v>0.66994157403067633</v>
      </c>
      <c r="M51" s="5"/>
      <c r="N51" s="6">
        <f>VLOOKUP($B51,Data!$B$1:$K$53,5,FALSE)/VLOOKUP($B51,Data!$B$2:$K$53,4,FALSE)</f>
        <v>0.8291223404255319</v>
      </c>
      <c r="O51" s="4">
        <f>VLOOKUP($B51,Data!$B$1:$K$53,7,FALSE)/VLOOKUP($B51,Data!$B$2:$K$53,5,FALSE)</f>
        <v>2132.2917975027617</v>
      </c>
      <c r="P51" s="5"/>
      <c r="Q51" s="5">
        <f>VLOOKUP($B51,Data!$B$1:$Z$53,12,FALSE)/VLOOKUP($B51,Data!$B$2:$K$53,5,FALSE)</f>
        <v>5.1168587743113593E-2</v>
      </c>
      <c r="R51" s="5"/>
      <c r="S51" s="6">
        <f>VLOOKUP($B51,Data!$B$1:$K$53,7,FALSE)/VLOOKUP($B51,Data!$B$2:$Z$53,12,FALSE)</f>
        <v>41671.890735146022</v>
      </c>
      <c r="T51" s="4">
        <f>VLOOKUP($B51,Data!$B$1:$Z$53,11,FALSE)/VLOOKUP($B51,Data!$B$2:$K$53,7,FALSE)</f>
        <v>1.5985776556715698</v>
      </c>
      <c r="U51" s="5">
        <f>VLOOKUP($B51,Data!$B$1:$Z$53,11,FALSE)/VLOOKUP($B51,Data!$B$2:$Z$53,12,FALSE)</f>
        <v>66615.753398791538</v>
      </c>
      <c r="V51" s="5">
        <f t="shared" si="0"/>
        <v>-24943.862663645516</v>
      </c>
      <c r="W51" s="6">
        <f>VLOOKUP($B51,Data!$B$1:$Z$53,11,FALSE)/VLOOKUP($B51,Data!$B$2:$K$53,5,FALSE)</f>
        <v>3408.6340228596823</v>
      </c>
    </row>
    <row r="52" spans="1:23" x14ac:dyDescent="0.25">
      <c r="A52" s="1" t="s">
        <v>50</v>
      </c>
      <c r="B52" s="1" t="s">
        <v>51</v>
      </c>
      <c r="C52" s="4">
        <f>VLOOKUP($B52,Data!$B$1:$K$53,7,FALSE)/VLOOKUP($B52,Data!$B$2:$K$53,2,FALSE)</f>
        <v>110.44314068249101</v>
      </c>
      <c r="D52" s="5"/>
      <c r="E52" s="5">
        <f>VLOOKUP($B52,Data!$B$1:$K$53,5,FALSE)/VLOOKUP($B52,Data!$B$2:$K$53,2,FALSE)</f>
        <v>5.06148545833685E-2</v>
      </c>
      <c r="F52" s="5"/>
      <c r="G52" s="6">
        <f>VLOOKUP($B52,Data!$B$1:$K$53,7,FALSE)/VLOOKUP($B52,Data!$B$2:$K$53,5,FALSE)</f>
        <v>2182.0301884020714</v>
      </c>
      <c r="H52" s="4">
        <f>VLOOKUP($B52,Data!$B$1:$K$53,5,FALSE)/VLOOKUP($B52,Data!$B$2:$K$53,2,FALSE)</f>
        <v>5.06148545833685E-2</v>
      </c>
      <c r="I52" s="5"/>
      <c r="J52" s="5">
        <f>VLOOKUP($B52,Data!$B$1:$K$53,3,FALSE)/VLOOKUP($B52,Data!$B$2:$K$53,2,FALSE)</f>
        <v>9.3394621133063405E-2</v>
      </c>
      <c r="K52" s="5"/>
      <c r="L52" s="5">
        <f>VLOOKUP($B52,Data!$B$1:$K$53,4,FALSE)/VLOOKUP($B52,Data!$B$2:$K$53,3,FALSE)</f>
        <v>0.89895308799235718</v>
      </c>
      <c r="M52" s="5"/>
      <c r="N52" s="6">
        <f>VLOOKUP($B52,Data!$B$1:$K$53,5,FALSE)/VLOOKUP($B52,Data!$B$2:$K$53,4,FALSE)</f>
        <v>0.6028636521639017</v>
      </c>
      <c r="O52" s="4">
        <f>VLOOKUP($B52,Data!$B$1:$K$53,7,FALSE)/VLOOKUP($B52,Data!$B$2:$K$53,5,FALSE)</f>
        <v>2182.0301884020714</v>
      </c>
      <c r="P52" s="5"/>
      <c r="Q52" s="5">
        <f>VLOOKUP($B52,Data!$B$1:$Z$53,12,FALSE)/VLOOKUP($B52,Data!$B$2:$K$53,5,FALSE)</f>
        <v>5.4206911748503436E-2</v>
      </c>
      <c r="R52" s="5"/>
      <c r="S52" s="6">
        <f>VLOOKUP($B52,Data!$B$1:$K$53,7,FALSE)/VLOOKUP($B52,Data!$B$2:$Z$53,12,FALSE)</f>
        <v>40253.726287262871</v>
      </c>
      <c r="T52" s="4">
        <f>VLOOKUP($B52,Data!$B$1:$Z$53,11,FALSE)/VLOOKUP($B52,Data!$B$2:$K$53,7,FALSE)</f>
        <v>1.565017310589166</v>
      </c>
      <c r="U52" s="5">
        <f>VLOOKUP($B52,Data!$B$1:$Z$53,11,FALSE)/VLOOKUP($B52,Data!$B$2:$Z$53,12,FALSE)</f>
        <v>62997.778455284555</v>
      </c>
      <c r="V52" s="5">
        <f t="shared" si="0"/>
        <v>-22744.052168021684</v>
      </c>
      <c r="W52" s="6">
        <f>VLOOKUP($B52,Data!$B$1:$Z$53,11,FALSE)/VLOOKUP($B52,Data!$B$2:$K$53,5,FALSE)</f>
        <v>3414.9150170773805</v>
      </c>
    </row>
    <row r="53" spans="1:23" x14ac:dyDescent="0.25">
      <c r="A53" s="1" t="s">
        <v>64</v>
      </c>
      <c r="B53" s="1" t="s">
        <v>65</v>
      </c>
      <c r="C53" s="4">
        <f>VLOOKUP($B53,Data!$B$1:$K$53,7,FALSE)/VLOOKUP($B53,Data!$B$2:$K$53,2,FALSE)</f>
        <v>67.053657021641001</v>
      </c>
      <c r="D53" s="5"/>
      <c r="E53" s="5">
        <f>VLOOKUP($B53,Data!$B$1:$K$53,5,FALSE)/VLOOKUP($B53,Data!$B$2:$K$53,2,FALSE)</f>
        <v>4.019689776965947E-2</v>
      </c>
      <c r="F53" s="5"/>
      <c r="G53" s="6">
        <f>VLOOKUP($B53,Data!$B$1:$K$53,7,FALSE)/VLOOKUP($B53,Data!$B$2:$K$53,5,FALSE)</f>
        <v>1668.1301479004421</v>
      </c>
      <c r="H53" s="4">
        <f>VLOOKUP($B53,Data!$B$1:$K$53,5,FALSE)/VLOOKUP($B53,Data!$B$2:$K$53,2,FALSE)</f>
        <v>4.019689776965947E-2</v>
      </c>
      <c r="I53" s="5"/>
      <c r="J53" s="5">
        <f>VLOOKUP($B53,Data!$B$1:$K$53,3,FALSE)/VLOOKUP($B53,Data!$B$2:$K$53,2,FALSE)</f>
        <v>8.524981931716831E-2</v>
      </c>
      <c r="K53" s="5"/>
      <c r="L53" s="5">
        <f>VLOOKUP($B53,Data!$B$1:$K$53,4,FALSE)/VLOOKUP($B53,Data!$B$2:$K$53,3,FALSE)</f>
        <v>0.58198430104739052</v>
      </c>
      <c r="M53" s="5"/>
      <c r="N53" s="6">
        <f>VLOOKUP($B53,Data!$B$1:$K$53,5,FALSE)/VLOOKUP($B53,Data!$B$2:$K$53,4,FALSE)</f>
        <v>0.81019171979589288</v>
      </c>
      <c r="O53" s="4">
        <f>VLOOKUP($B53,Data!$B$1:$K$53,7,FALSE)/VLOOKUP($B53,Data!$B$2:$K$53,5,FALSE)</f>
        <v>1668.1301479004421</v>
      </c>
      <c r="P53" s="5"/>
      <c r="Q53" s="5">
        <f>VLOOKUP($B53,Data!$B$1:$Z$53,12,FALSE)/VLOOKUP($B53,Data!$B$2:$K$53,5,FALSE)</f>
        <v>3.9898332473012096E-2</v>
      </c>
      <c r="R53" s="5"/>
      <c r="S53" s="6">
        <f>VLOOKUP($B53,Data!$B$1:$K$53,7,FALSE)/VLOOKUP($B53,Data!$B$2:$Z$53,12,FALSE)</f>
        <v>41809.520461257205</v>
      </c>
      <c r="T53" s="4">
        <f>VLOOKUP($B53,Data!$B$1:$Z$53,11,FALSE)/VLOOKUP($B53,Data!$B$2:$K$53,7,FALSE)</f>
        <v>2.0470712309645736</v>
      </c>
      <c r="U53" s="5">
        <f>VLOOKUP($B53,Data!$B$1:$Z$53,11,FALSE)/VLOOKUP($B53,Data!$B$2:$Z$53,12,FALSE)</f>
        <v>85587.066516664316</v>
      </c>
      <c r="V53" s="5">
        <f t="shared" si="0"/>
        <v>-43777.546055407111</v>
      </c>
      <c r="W53" s="6">
        <f>VLOOKUP($B53,Data!$B$1:$Z$53,11,FALSE)/VLOOKUP($B53,Data!$B$2:$K$53,5,FALSE)</f>
        <v>3414.7812352716746</v>
      </c>
    </row>
    <row r="54" spans="1:23" x14ac:dyDescent="0.25">
      <c r="A54" s="17" t="s">
        <v>20</v>
      </c>
      <c r="B54" s="17" t="s">
        <v>21</v>
      </c>
      <c r="C54" s="7">
        <f>VLOOKUP($B54,Data!$B$1:$K$53,7,FALSE)/VLOOKUP($B54,Data!$B$2:$K$53,2,FALSE)</f>
        <v>0.59517513462482652</v>
      </c>
      <c r="D54" s="8"/>
      <c r="E54" s="8">
        <f>VLOOKUP($B54,Data!$B$1:$K$53,5,FALSE)/VLOOKUP($B54,Data!$B$2:$K$53,2,FALSE)</f>
        <v>8.6450372339669772E-3</v>
      </c>
      <c r="F54" s="8"/>
      <c r="G54" s="9">
        <f>VLOOKUP($B54,Data!$B$1:$K$53,7,FALSE)/VLOOKUP($B54,Data!$B$2:$K$53,5,FALSE)</f>
        <v>68.84587289992696</v>
      </c>
      <c r="H54" s="7">
        <f>VLOOKUP($B54,Data!$B$1:$K$53,5,FALSE)/VLOOKUP($B54,Data!$B$2:$K$53,2,FALSE)</f>
        <v>8.6450372339669772E-3</v>
      </c>
      <c r="I54" s="8"/>
      <c r="J54" s="8">
        <f>VLOOKUP($B54,Data!$B$1:$K$53,3,FALSE)/VLOOKUP($B54,Data!$B$2:$K$53,2,FALSE)</f>
        <v>0.13952357572380084</v>
      </c>
      <c r="K54" s="8"/>
      <c r="L54" s="8">
        <f>VLOOKUP($B54,Data!$B$1:$K$53,4,FALSE)/VLOOKUP($B54,Data!$B$2:$K$53,3,FALSE)</f>
        <v>1.0200502387471995</v>
      </c>
      <c r="M54" s="8"/>
      <c r="N54" s="9">
        <f>VLOOKUP($B54,Data!$B$1:$K$53,5,FALSE)/VLOOKUP($B54,Data!$B$2:$K$53,4,FALSE)</f>
        <v>6.0743205768164173E-2</v>
      </c>
      <c r="O54" s="7">
        <f>VLOOKUP($B54,Data!$B$1:$K$53,7,FALSE)/VLOOKUP($B54,Data!$B$2:$K$53,5,FALSE)</f>
        <v>68.84587289992696</v>
      </c>
      <c r="P54" s="8"/>
      <c r="Q54" s="8">
        <f>VLOOKUP($B54,Data!$B$1:$Z$53,12,FALSE)/VLOOKUP($B54,Data!$B$2:$K$53,5,FALSE)</f>
        <v>5.6428049671292911E-2</v>
      </c>
      <c r="R54" s="8"/>
      <c r="S54" s="9">
        <f>VLOOKUP($B54,Data!$B$1:$K$53,7,FALSE)/VLOOKUP($B54,Data!$B$2:$Z$53,12,FALSE)</f>
        <v>1220.0647249190938</v>
      </c>
      <c r="T54" s="7">
        <f>VLOOKUP($B54,Data!$B$1:$Z$53,11,FALSE)/VLOOKUP($B54,Data!$B$2:$K$53,7,FALSE)</f>
        <v>48.996392572944295</v>
      </c>
      <c r="U54" s="8">
        <f>VLOOKUP($B54,Data!$B$1:$Z$53,11,FALSE)/VLOOKUP($B54,Data!$B$2:$Z$53,12,FALSE)</f>
        <v>59778.770226537214</v>
      </c>
      <c r="V54" s="8">
        <f t="shared" si="0"/>
        <v>-58558.705501618118</v>
      </c>
      <c r="W54" s="9">
        <f>VLOOKUP($B54,Data!$B$1:$Z$53,11,FALSE)/VLOOKUP($B54,Data!$B$2:$K$53,5,FALSE)</f>
        <v>3373.1994156318478</v>
      </c>
    </row>
  </sheetData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25" workbookViewId="0">
      <selection activeCell="A2" sqref="A2:B54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7" width="18.7109375" customWidth="1"/>
  </cols>
  <sheetData>
    <row r="1" spans="1:7" x14ac:dyDescent="0.25">
      <c r="C1" s="29" t="s">
        <v>129</v>
      </c>
      <c r="D1" s="30"/>
      <c r="E1" s="30"/>
      <c r="F1" s="30"/>
      <c r="G1" s="31"/>
    </row>
    <row r="2" spans="1:7" ht="30" customHeight="1" x14ac:dyDescent="0.25">
      <c r="A2" s="11" t="s">
        <v>0</v>
      </c>
      <c r="B2" s="11" t="s">
        <v>1</v>
      </c>
      <c r="C2" s="12" t="s">
        <v>109</v>
      </c>
      <c r="D2" s="13" t="s">
        <v>127</v>
      </c>
      <c r="E2" s="12" t="s">
        <v>133</v>
      </c>
      <c r="F2" s="13" t="s">
        <v>128</v>
      </c>
      <c r="G2" s="12" t="s">
        <v>132</v>
      </c>
    </row>
    <row r="3" spans="1:7" x14ac:dyDescent="0.25">
      <c r="A3" s="1" t="s">
        <v>52</v>
      </c>
      <c r="B3" s="1" t="s">
        <v>53</v>
      </c>
      <c r="C3" s="4">
        <f>VLOOKUP($B3,Data!$B$1:$K$53,8,FALSE)/VLOOKUP($B3,Data!$B$2:$K$53,2,FALSE)</f>
        <v>709.15032898591971</v>
      </c>
      <c r="D3" s="5"/>
      <c r="E3" s="5">
        <f>VLOOKUP($B3,Data!$B$1:$K$53,5,FALSE)/VLOOKUP($B3,Data!$B$2:$K$53,2,FALSE)</f>
        <v>5.2903949505265446E-2</v>
      </c>
      <c r="F3" s="5"/>
      <c r="G3" s="6">
        <f>VLOOKUP($B3,Data!$B$1:$K$53,8,FALSE)/VLOOKUP($B3,Data!$B$2:$K$53,5,FALSE)</f>
        <v>13404.487483781133</v>
      </c>
    </row>
    <row r="4" spans="1:7" x14ac:dyDescent="0.25">
      <c r="A4" s="1" t="s">
        <v>28</v>
      </c>
      <c r="B4" s="1" t="s">
        <v>29</v>
      </c>
      <c r="C4" s="4">
        <f>VLOOKUP($B4,Data!$B$1:$K$53,8,FALSE)/VLOOKUP($B4,Data!$B$2:$K$53,2,FALSE)</f>
        <v>538.9310537168069</v>
      </c>
      <c r="D4" s="5"/>
      <c r="E4" s="5">
        <f>VLOOKUP($B4,Data!$B$1:$K$53,5,FALSE)/VLOOKUP($B4,Data!$B$2:$K$53,2,FALSE)</f>
        <v>4.9374212673681833E-2</v>
      </c>
      <c r="F4" s="5"/>
      <c r="G4" s="6">
        <f>VLOOKUP($B4,Data!$B$1:$K$53,8,FALSE)/VLOOKUP($B4,Data!$B$2:$K$53,5,FALSE)</f>
        <v>10915.233368451783</v>
      </c>
    </row>
    <row r="5" spans="1:7" x14ac:dyDescent="0.25">
      <c r="A5" s="1" t="s">
        <v>76</v>
      </c>
      <c r="B5" s="1" t="s">
        <v>77</v>
      </c>
      <c r="C5" s="4">
        <f>VLOOKUP($B5,Data!$B$1:$K$53,8,FALSE)/VLOOKUP($B5,Data!$B$2:$K$53,2,FALSE)</f>
        <v>679.34183836594354</v>
      </c>
      <c r="D5" s="5"/>
      <c r="E5" s="5">
        <f>VLOOKUP($B5,Data!$B$1:$K$53,5,FALSE)/VLOOKUP($B5,Data!$B$2:$K$53,2,FALSE)</f>
        <v>5.1132664881099014E-2</v>
      </c>
      <c r="F5" s="5"/>
      <c r="G5" s="6">
        <f>VLOOKUP($B5,Data!$B$1:$K$53,8,FALSE)/VLOOKUP($B5,Data!$B$2:$K$53,5,FALSE)</f>
        <v>13285.868044343988</v>
      </c>
    </row>
    <row r="6" spans="1:7" x14ac:dyDescent="0.25">
      <c r="A6" s="1" t="s">
        <v>88</v>
      </c>
      <c r="B6" s="1" t="s">
        <v>89</v>
      </c>
      <c r="C6" s="4">
        <f>VLOOKUP($B6,Data!$B$1:$K$53,8,FALSE)/VLOOKUP($B6,Data!$B$2:$K$53,2,FALSE)</f>
        <v>503.22560455491737</v>
      </c>
      <c r="D6" s="5"/>
      <c r="E6" s="5">
        <f>VLOOKUP($B6,Data!$B$1:$K$53,5,FALSE)/VLOOKUP($B6,Data!$B$2:$K$53,2,FALSE)</f>
        <v>3.6407921158980582E-2</v>
      </c>
      <c r="F6" s="5"/>
      <c r="G6" s="6">
        <f>VLOOKUP($B6,Data!$B$1:$K$53,8,FALSE)/VLOOKUP($B6,Data!$B$2:$K$53,5,FALSE)</f>
        <v>13821.871409727246</v>
      </c>
    </row>
    <row r="7" spans="1:7" x14ac:dyDescent="0.25">
      <c r="A7" s="1" t="s">
        <v>38</v>
      </c>
      <c r="B7" s="1" t="s">
        <v>39</v>
      </c>
      <c r="C7" s="4">
        <f>VLOOKUP($B7,Data!$B$1:$K$53,8,FALSE)/VLOOKUP($B7,Data!$B$2:$K$53,2,FALSE)</f>
        <v>721.7157222020536</v>
      </c>
      <c r="D7" s="5"/>
      <c r="E7" s="5">
        <f>VLOOKUP($B7,Data!$B$1:$K$53,5,FALSE)/VLOOKUP($B7,Data!$B$2:$K$53,2,FALSE)</f>
        <v>5.1165711128311565E-2</v>
      </c>
      <c r="F7" s="5"/>
      <c r="G7" s="6">
        <f>VLOOKUP($B7,Data!$B$1:$K$53,8,FALSE)/VLOOKUP($B7,Data!$B$2:$K$53,5,FALSE)</f>
        <v>14105.456687431948</v>
      </c>
    </row>
    <row r="8" spans="1:7" x14ac:dyDescent="0.25">
      <c r="A8" s="1" t="s">
        <v>86</v>
      </c>
      <c r="B8" s="1" t="s">
        <v>87</v>
      </c>
      <c r="C8" s="4">
        <f>VLOOKUP($B8,Data!$B$1:$K$53,8,FALSE)/VLOOKUP($B8,Data!$B$2:$K$53,2,FALSE)</f>
        <v>610.358888647762</v>
      </c>
      <c r="D8" s="5"/>
      <c r="E8" s="5">
        <f>VLOOKUP($B8,Data!$B$1:$K$53,5,FALSE)/VLOOKUP($B8,Data!$B$2:$K$53,2,FALSE)</f>
        <v>5.2976630813371429E-2</v>
      </c>
      <c r="F8" s="5"/>
      <c r="G8" s="6">
        <f>VLOOKUP($B8,Data!$B$1:$K$53,8,FALSE)/VLOOKUP($B8,Data!$B$2:$K$53,5,FALSE)</f>
        <v>11521.285504130361</v>
      </c>
    </row>
    <row r="9" spans="1:7" x14ac:dyDescent="0.25">
      <c r="A9" s="1" t="s">
        <v>10</v>
      </c>
      <c r="B9" s="1" t="s">
        <v>11</v>
      </c>
      <c r="C9" s="4">
        <f>VLOOKUP($B9,Data!$B$1:$K$53,8,FALSE)/VLOOKUP($B9,Data!$B$2:$K$53,2,FALSE)</f>
        <v>689.55511982393546</v>
      </c>
      <c r="D9" s="5"/>
      <c r="E9" s="5">
        <f>VLOOKUP($B9,Data!$B$1:$K$53,5,FALSE)/VLOOKUP($B9,Data!$B$2:$K$53,2,FALSE)</f>
        <v>5.3299378811239161E-2</v>
      </c>
      <c r="F9" s="5"/>
      <c r="G9" s="6">
        <f>VLOOKUP($B9,Data!$B$1:$K$53,8,FALSE)/VLOOKUP($B9,Data!$B$2:$K$53,5,FALSE)</f>
        <v>12937.3950541902</v>
      </c>
    </row>
    <row r="10" spans="1:7" x14ac:dyDescent="0.25">
      <c r="A10" s="1" t="s">
        <v>40</v>
      </c>
      <c r="B10" s="1" t="s">
        <v>41</v>
      </c>
      <c r="C10" s="4">
        <f>VLOOKUP($B10,Data!$B$1:$K$53,8,FALSE)/VLOOKUP($B10,Data!$B$2:$K$53,2,FALSE)</f>
        <v>549.41316354543346</v>
      </c>
      <c r="D10" s="5"/>
      <c r="E10" s="5">
        <f>VLOOKUP($B10,Data!$B$1:$K$53,5,FALSE)/VLOOKUP($B10,Data!$B$2:$K$53,2,FALSE)</f>
        <v>4.8014899175034889E-2</v>
      </c>
      <c r="F10" s="5"/>
      <c r="G10" s="6">
        <f>VLOOKUP($B10,Data!$B$1:$K$53,8,FALSE)/VLOOKUP($B10,Data!$B$2:$K$53,5,FALSE)</f>
        <v>11442.555810490969</v>
      </c>
    </row>
    <row r="11" spans="1:7" x14ac:dyDescent="0.25">
      <c r="A11" s="1" t="s">
        <v>36</v>
      </c>
      <c r="B11" s="1" t="s">
        <v>37</v>
      </c>
      <c r="C11" s="4">
        <f>VLOOKUP($B11,Data!$B$1:$K$53,8,FALSE)/VLOOKUP($B11,Data!$B$2:$K$53,2,FALSE)</f>
        <v>876.25623917393716</v>
      </c>
      <c r="D11" s="5"/>
      <c r="E11" s="5">
        <f>VLOOKUP($B11,Data!$B$1:$K$53,5,FALSE)/VLOOKUP($B11,Data!$B$2:$K$53,2,FALSE)</f>
        <v>6.3761047869306073E-2</v>
      </c>
      <c r="F11" s="5"/>
      <c r="G11" s="6">
        <f>VLOOKUP($B11,Data!$B$1:$K$53,8,FALSE)/VLOOKUP($B11,Data!$B$2:$K$53,5,FALSE)</f>
        <v>13742.814280123494</v>
      </c>
    </row>
    <row r="12" spans="1:7" x14ac:dyDescent="0.25">
      <c r="A12" s="1" t="s">
        <v>22</v>
      </c>
      <c r="B12" s="1" t="s">
        <v>23</v>
      </c>
      <c r="C12" s="4">
        <f>VLOOKUP($B12,Data!$B$1:$K$53,8,FALSE)/VLOOKUP($B12,Data!$B$2:$K$53,2,FALSE)</f>
        <v>401.48821352629756</v>
      </c>
      <c r="D12" s="5"/>
      <c r="E12" s="5">
        <f>VLOOKUP($B12,Data!$B$1:$K$53,5,FALSE)/VLOOKUP($B12,Data!$B$2:$K$53,2,FALSE)</f>
        <v>4.1649161737984379E-2</v>
      </c>
      <c r="F12" s="5"/>
      <c r="G12" s="6">
        <f>VLOOKUP($B12,Data!$B$1:$K$53,8,FALSE)/VLOOKUP($B12,Data!$B$2:$K$53,5,FALSE)</f>
        <v>9639.7669670296618</v>
      </c>
    </row>
    <row r="13" spans="1:7" x14ac:dyDescent="0.25">
      <c r="A13" s="1" t="s">
        <v>4</v>
      </c>
      <c r="B13" s="1" t="s">
        <v>5</v>
      </c>
      <c r="C13" s="4">
        <f>VLOOKUP($B13,Data!$B$1:$K$53,8,FALSE)/VLOOKUP($B13,Data!$B$2:$K$53,2,FALSE)</f>
        <v>726.51222784797517</v>
      </c>
      <c r="D13" s="5"/>
      <c r="E13" s="5">
        <f>VLOOKUP($B13,Data!$B$1:$K$53,5,FALSE)/VLOOKUP($B13,Data!$B$2:$K$53,2,FALSE)</f>
        <v>5.2110750575813984E-2</v>
      </c>
      <c r="F13" s="5"/>
      <c r="G13" s="6">
        <f>VLOOKUP($B13,Data!$B$1:$K$53,8,FALSE)/VLOOKUP($B13,Data!$B$2:$K$53,5,FALSE)</f>
        <v>13941.695711924158</v>
      </c>
    </row>
    <row r="14" spans="1:7" x14ac:dyDescent="0.25">
      <c r="A14" s="1" t="s">
        <v>70</v>
      </c>
      <c r="B14" s="1" t="s">
        <v>71</v>
      </c>
      <c r="C14" s="4">
        <f>VLOOKUP($B14,Data!$B$1:$K$53,8,FALSE)/VLOOKUP($B14,Data!$B$2:$K$53,2,FALSE)</f>
        <v>692.95237641926383</v>
      </c>
      <c r="D14" s="5"/>
      <c r="E14" s="5">
        <f>VLOOKUP($B14,Data!$B$1:$K$53,5,FALSE)/VLOOKUP($B14,Data!$B$2:$K$53,2,FALSE)</f>
        <v>4.7770477179555459E-2</v>
      </c>
      <c r="F14" s="5"/>
      <c r="G14" s="6">
        <f>VLOOKUP($B14,Data!$B$1:$K$53,8,FALSE)/VLOOKUP($B14,Data!$B$2:$K$53,5,FALSE)</f>
        <v>14505.870933938035</v>
      </c>
    </row>
    <row r="15" spans="1:7" x14ac:dyDescent="0.25">
      <c r="A15" s="1" t="s">
        <v>66</v>
      </c>
      <c r="B15" s="1" t="s">
        <v>67</v>
      </c>
      <c r="C15" s="4">
        <f>VLOOKUP($B15,Data!$B$1:$K$53,8,FALSE)/VLOOKUP($B15,Data!$B$2:$K$53,2,FALSE)</f>
        <v>871.27100991581631</v>
      </c>
      <c r="D15" s="5"/>
      <c r="E15" s="5">
        <f>VLOOKUP($B15,Data!$B$1:$K$53,5,FALSE)/VLOOKUP($B15,Data!$B$2:$K$53,2,FALSE)</f>
        <v>7.0453171045432292E-2</v>
      </c>
      <c r="F15" s="5"/>
      <c r="G15" s="6">
        <f>VLOOKUP($B15,Data!$B$1:$K$53,8,FALSE)/VLOOKUP($B15,Data!$B$2:$K$53,5,FALSE)</f>
        <v>12366.668483296093</v>
      </c>
    </row>
    <row r="16" spans="1:7" x14ac:dyDescent="0.25">
      <c r="A16" s="1" t="s">
        <v>84</v>
      </c>
      <c r="B16" s="1" t="s">
        <v>85</v>
      </c>
      <c r="C16" s="4">
        <f>VLOOKUP($B16,Data!$B$1:$K$53,8,FALSE)/VLOOKUP($B16,Data!$B$2:$K$53,2,FALSE)</f>
        <v>582.9387919804667</v>
      </c>
      <c r="D16" s="5"/>
      <c r="E16" s="5">
        <f>VLOOKUP($B16,Data!$B$1:$K$53,5,FALSE)/VLOOKUP($B16,Data!$B$2:$K$53,2,FALSE)</f>
        <v>4.4252497715107517E-2</v>
      </c>
      <c r="F16" s="5"/>
      <c r="G16" s="6">
        <f>VLOOKUP($B16,Data!$B$1:$K$53,8,FALSE)/VLOOKUP($B16,Data!$B$2:$K$53,5,FALSE)</f>
        <v>13173.014452954938</v>
      </c>
    </row>
    <row r="17" spans="1:7" x14ac:dyDescent="0.25">
      <c r="A17" s="1" t="s">
        <v>8</v>
      </c>
      <c r="B17" s="1" t="s">
        <v>9</v>
      </c>
      <c r="C17" s="4">
        <f>VLOOKUP($B17,Data!$B$1:$K$53,8,FALSE)/VLOOKUP($B17,Data!$B$2:$K$53,2,FALSE)</f>
        <v>557.92564021975386</v>
      </c>
      <c r="D17" s="5"/>
      <c r="E17" s="5">
        <f>VLOOKUP($B17,Data!$B$1:$K$53,5,FALSE)/VLOOKUP($B17,Data!$B$2:$K$53,2,FALSE)</f>
        <v>5.4834503077246452E-2</v>
      </c>
      <c r="F17" s="5"/>
      <c r="G17" s="6">
        <f>VLOOKUP($B17,Data!$B$1:$K$53,8,FALSE)/VLOOKUP($B17,Data!$B$2:$K$53,5,FALSE)</f>
        <v>10174.718633517896</v>
      </c>
    </row>
    <row r="18" spans="1:7" x14ac:dyDescent="0.25">
      <c r="A18" s="1" t="s">
        <v>54</v>
      </c>
      <c r="B18" s="1" t="s">
        <v>55</v>
      </c>
      <c r="C18" s="4">
        <f>VLOOKUP($B18,Data!$B$1:$K$53,8,FALSE)/VLOOKUP($B18,Data!$B$2:$K$53,2,FALSE)</f>
        <v>527.44300709666265</v>
      </c>
      <c r="D18" s="5"/>
      <c r="E18" s="5">
        <f>VLOOKUP($B18,Data!$B$1:$K$53,5,FALSE)/VLOOKUP($B18,Data!$B$2:$K$53,2,FALSE)</f>
        <v>4.2730361014533598E-2</v>
      </c>
      <c r="F18" s="5"/>
      <c r="G18" s="6">
        <f>VLOOKUP($B18,Data!$B$1:$K$53,8,FALSE)/VLOOKUP($B18,Data!$B$2:$K$53,5,FALSE)</f>
        <v>12343.518626422718</v>
      </c>
    </row>
    <row r="19" spans="1:7" x14ac:dyDescent="0.25">
      <c r="A19" s="1" t="s">
        <v>42</v>
      </c>
      <c r="B19" s="1" t="s">
        <v>43</v>
      </c>
      <c r="C19" s="4">
        <f>VLOOKUP($B19,Data!$B$1:$K$53,8,FALSE)/VLOOKUP($B19,Data!$B$2:$K$53,2,FALSE)</f>
        <v>485.21303333606824</v>
      </c>
      <c r="D19" s="5"/>
      <c r="E19" s="5">
        <f>VLOOKUP($B19,Data!$B$1:$K$53,5,FALSE)/VLOOKUP($B19,Data!$B$2:$K$53,2,FALSE)</f>
        <v>3.7839640316416776E-2</v>
      </c>
      <c r="F19" s="5"/>
      <c r="G19" s="6">
        <f>VLOOKUP($B19,Data!$B$1:$K$53,8,FALSE)/VLOOKUP($B19,Data!$B$2:$K$53,5,FALSE)</f>
        <v>12822.87646707778</v>
      </c>
    </row>
    <row r="20" spans="1:7" x14ac:dyDescent="0.25">
      <c r="A20" s="1" t="s">
        <v>90</v>
      </c>
      <c r="B20" s="1" t="s">
        <v>91</v>
      </c>
      <c r="C20" s="4">
        <f>VLOOKUP($B20,Data!$B$1:$K$53,8,FALSE)/VLOOKUP($B20,Data!$B$2:$K$53,2,FALSE)</f>
        <v>758.36693553028852</v>
      </c>
      <c r="D20" s="5"/>
      <c r="E20" s="5">
        <f>VLOOKUP($B20,Data!$B$1:$K$53,5,FALSE)/VLOOKUP($B20,Data!$B$2:$K$53,2,FALSE)</f>
        <v>5.1719832348942833E-2</v>
      </c>
      <c r="F20" s="5"/>
      <c r="G20" s="6">
        <f>VLOOKUP($B20,Data!$B$1:$K$53,8,FALSE)/VLOOKUP($B20,Data!$B$2:$K$53,5,FALSE)</f>
        <v>14662.981318534567</v>
      </c>
    </row>
    <row r="21" spans="1:7" x14ac:dyDescent="0.25">
      <c r="A21" s="1" t="s">
        <v>100</v>
      </c>
      <c r="B21" s="1" t="s">
        <v>101</v>
      </c>
      <c r="C21" s="4">
        <f>VLOOKUP($B21,Data!$B$1:$K$53,8,FALSE)/VLOOKUP($B21,Data!$B$2:$K$53,2,FALSE)</f>
        <v>693.15821789430595</v>
      </c>
      <c r="D21" s="5"/>
      <c r="E21" s="5">
        <f>VLOOKUP($B21,Data!$B$1:$K$53,5,FALSE)/VLOOKUP($B21,Data!$B$2:$K$53,2,FALSE)</f>
        <v>5.0098563026477368E-2</v>
      </c>
      <c r="F21" s="5"/>
      <c r="G21" s="6">
        <f>VLOOKUP($B21,Data!$B$1:$K$53,8,FALSE)/VLOOKUP($B21,Data!$B$2:$K$53,5,FALSE)</f>
        <v>13835.890213616865</v>
      </c>
    </row>
    <row r="22" spans="1:7" x14ac:dyDescent="0.25">
      <c r="A22" s="1" t="s">
        <v>24</v>
      </c>
      <c r="B22" s="1" t="s">
        <v>25</v>
      </c>
      <c r="C22" s="4">
        <f>VLOOKUP($B22,Data!$B$1:$K$53,8,FALSE)/VLOOKUP($B22,Data!$B$2:$K$53,2,FALSE)</f>
        <v>490.74533318353639</v>
      </c>
      <c r="D22" s="5"/>
      <c r="E22" s="5">
        <f>VLOOKUP($B22,Data!$B$1:$K$53,5,FALSE)/VLOOKUP($B22,Data!$B$2:$K$53,2,FALSE)</f>
        <v>4.2578062992567507E-2</v>
      </c>
      <c r="F22" s="5"/>
      <c r="G22" s="6">
        <f>VLOOKUP($B22,Data!$B$1:$K$53,8,FALSE)/VLOOKUP($B22,Data!$B$2:$K$53,5,FALSE)</f>
        <v>11525.778738906036</v>
      </c>
    </row>
    <row r="23" spans="1:7" x14ac:dyDescent="0.25">
      <c r="A23" s="1" t="s">
        <v>92</v>
      </c>
      <c r="B23" s="1" t="s">
        <v>93</v>
      </c>
      <c r="C23" s="4">
        <f>VLOOKUP($B23,Data!$B$1:$K$53,8,FALSE)/VLOOKUP($B23,Data!$B$2:$K$53,2,FALSE)</f>
        <v>1027.1556928491691</v>
      </c>
      <c r="D23" s="5"/>
      <c r="E23" s="5">
        <f>VLOOKUP($B23,Data!$B$1:$K$53,5,FALSE)/VLOOKUP($B23,Data!$B$2:$K$53,2,FALSE)</f>
        <v>5.9897977877108981E-2</v>
      </c>
      <c r="F23" s="5"/>
      <c r="G23" s="6">
        <f>VLOOKUP($B23,Data!$B$1:$K$53,8,FALSE)/VLOOKUP($B23,Data!$B$2:$K$53,5,FALSE)</f>
        <v>17148.420184677281</v>
      </c>
    </row>
    <row r="24" spans="1:7" x14ac:dyDescent="0.25">
      <c r="A24" s="1" t="s">
        <v>32</v>
      </c>
      <c r="B24" s="1" t="s">
        <v>33</v>
      </c>
      <c r="C24" s="4">
        <f>VLOOKUP($B24,Data!$B$1:$K$53,8,FALSE)/VLOOKUP($B24,Data!$B$2:$K$53,2,FALSE)</f>
        <v>714.07045998168803</v>
      </c>
      <c r="D24" s="5"/>
      <c r="E24" s="5">
        <f>VLOOKUP($B24,Data!$B$1:$K$53,5,FALSE)/VLOOKUP($B24,Data!$B$2:$K$53,2,FALSE)</f>
        <v>5.1052329367972195E-2</v>
      </c>
      <c r="F24" s="5"/>
      <c r="G24" s="6">
        <f>VLOOKUP($B24,Data!$B$1:$K$53,8,FALSE)/VLOOKUP($B24,Data!$B$2:$K$53,5,FALSE)</f>
        <v>13987.029951852928</v>
      </c>
    </row>
    <row r="25" spans="1:7" x14ac:dyDescent="0.25">
      <c r="A25" s="1" t="s">
        <v>34</v>
      </c>
      <c r="B25" s="1" t="s">
        <v>35</v>
      </c>
      <c r="C25" s="4">
        <f>VLOOKUP($B25,Data!$B$1:$K$53,8,FALSE)/VLOOKUP($B25,Data!$B$2:$K$53,2,FALSE)</f>
        <v>844.80066756876909</v>
      </c>
      <c r="D25" s="5"/>
      <c r="E25" s="5">
        <f>VLOOKUP($B25,Data!$B$1:$K$53,5,FALSE)/VLOOKUP($B25,Data!$B$2:$K$53,2,FALSE)</f>
        <v>5.6440910180326168E-2</v>
      </c>
      <c r="F25" s="5"/>
      <c r="G25" s="6">
        <f>VLOOKUP($B25,Data!$B$1:$K$53,8,FALSE)/VLOOKUP($B25,Data!$B$2:$K$53,5,FALSE)</f>
        <v>14967.878173290774</v>
      </c>
    </row>
    <row r="26" spans="1:7" x14ac:dyDescent="0.25">
      <c r="A26" s="1" t="s">
        <v>58</v>
      </c>
      <c r="B26" s="1" t="s">
        <v>59</v>
      </c>
      <c r="C26" s="4">
        <f>VLOOKUP($B26,Data!$B$1:$K$53,8,FALSE)/VLOOKUP($B26,Data!$B$2:$K$53,2,FALSE)</f>
        <v>778.45366103430615</v>
      </c>
      <c r="D26" s="5"/>
      <c r="E26" s="5">
        <f>VLOOKUP($B26,Data!$B$1:$K$53,5,FALSE)/VLOOKUP($B26,Data!$B$2:$K$53,2,FALSE)</f>
        <v>5.6143584768372543E-2</v>
      </c>
      <c r="F26" s="5"/>
      <c r="G26" s="6">
        <f>VLOOKUP($B26,Data!$B$1:$K$53,8,FALSE)/VLOOKUP($B26,Data!$B$2:$K$53,5,FALSE)</f>
        <v>13865.407138605688</v>
      </c>
    </row>
    <row r="27" spans="1:7" x14ac:dyDescent="0.25">
      <c r="A27" s="1" t="s">
        <v>14</v>
      </c>
      <c r="B27" s="1" t="s">
        <v>15</v>
      </c>
      <c r="C27" s="4">
        <f>VLOOKUP($B27,Data!$B$1:$K$53,8,FALSE)/VLOOKUP($B27,Data!$B$2:$K$53,2,FALSE)</f>
        <v>675.651291522159</v>
      </c>
      <c r="D27" s="5"/>
      <c r="E27" s="5">
        <f>VLOOKUP($B27,Data!$B$1:$K$53,5,FALSE)/VLOOKUP($B27,Data!$B$2:$K$53,2,FALSE)</f>
        <v>5.2499509582696308E-2</v>
      </c>
      <c r="F27" s="5"/>
      <c r="G27" s="6">
        <f>VLOOKUP($B27,Data!$B$1:$K$53,8,FALSE)/VLOOKUP($B27,Data!$B$2:$K$53,5,FALSE)</f>
        <v>12869.668629149477</v>
      </c>
    </row>
    <row r="28" spans="1:7" x14ac:dyDescent="0.25">
      <c r="A28" s="1" t="s">
        <v>56</v>
      </c>
      <c r="B28" s="1" t="s">
        <v>57</v>
      </c>
      <c r="C28" s="4">
        <f>VLOOKUP($B28,Data!$B$1:$K$53,8,FALSE)/VLOOKUP($B28,Data!$B$2:$K$53,2,FALSE)</f>
        <v>628.19867647146577</v>
      </c>
      <c r="D28" s="5"/>
      <c r="E28" s="5">
        <f>VLOOKUP($B28,Data!$B$1:$K$53,5,FALSE)/VLOOKUP($B28,Data!$B$2:$K$53,2,FALSE)</f>
        <v>4.8068909411692166E-2</v>
      </c>
      <c r="F28" s="5"/>
      <c r="G28" s="6">
        <f>VLOOKUP($B28,Data!$B$1:$K$53,8,FALSE)/VLOOKUP($B28,Data!$B$2:$K$53,5,FALSE)</f>
        <v>13068.710818695301</v>
      </c>
    </row>
    <row r="29" spans="1:7" x14ac:dyDescent="0.25">
      <c r="A29" s="1" t="s">
        <v>96</v>
      </c>
      <c r="B29" s="1" t="s">
        <v>97</v>
      </c>
      <c r="C29" s="4">
        <f>VLOOKUP($B29,Data!$B$1:$K$53,8,FALSE)/VLOOKUP($B29,Data!$B$2:$K$53,2,FALSE)</f>
        <v>626.63394501374682</v>
      </c>
      <c r="D29" s="5"/>
      <c r="E29" s="5">
        <f>VLOOKUP($B29,Data!$B$1:$K$53,5,FALSE)/VLOOKUP($B29,Data!$B$2:$K$53,2,FALSE)</f>
        <v>5.0051498614570006E-2</v>
      </c>
      <c r="F29" s="5"/>
      <c r="G29" s="6">
        <f>VLOOKUP($B29,Data!$B$1:$K$53,8,FALSE)/VLOOKUP($B29,Data!$B$2:$K$53,5,FALSE)</f>
        <v>12519.78386979473</v>
      </c>
    </row>
    <row r="30" spans="1:7" x14ac:dyDescent="0.25">
      <c r="A30" s="1" t="s">
        <v>72</v>
      </c>
      <c r="B30" s="1" t="s">
        <v>73</v>
      </c>
      <c r="C30" s="4">
        <f>VLOOKUP($B30,Data!$B$1:$K$53,8,FALSE)/VLOOKUP($B30,Data!$B$2:$K$53,2,FALSE)</f>
        <v>1031.3012853873629</v>
      </c>
      <c r="D30" s="5"/>
      <c r="E30" s="5">
        <f>VLOOKUP($B30,Data!$B$1:$K$53,5,FALSE)/VLOOKUP($B30,Data!$B$2:$K$53,2,FALSE)</f>
        <v>6.9764523879117982E-2</v>
      </c>
      <c r="F30" s="5"/>
      <c r="G30" s="6">
        <f>VLOOKUP($B30,Data!$B$1:$K$53,8,FALSE)/VLOOKUP($B30,Data!$B$2:$K$53,5,FALSE)</f>
        <v>14782.603364058124</v>
      </c>
    </row>
    <row r="31" spans="1:7" x14ac:dyDescent="0.25">
      <c r="A31" s="1" t="s">
        <v>94</v>
      </c>
      <c r="B31" s="1" t="s">
        <v>95</v>
      </c>
      <c r="C31" s="4">
        <f>VLOOKUP($B31,Data!$B$1:$K$53,8,FALSE)/VLOOKUP($B31,Data!$B$2:$K$53,2,FALSE)</f>
        <v>963.3726493842189</v>
      </c>
      <c r="D31" s="5"/>
      <c r="E31" s="5">
        <f>VLOOKUP($B31,Data!$B$1:$K$53,5,FALSE)/VLOOKUP($B31,Data!$B$2:$K$53,2,FALSE)</f>
        <v>4.2337044474585153E-2</v>
      </c>
      <c r="F31" s="5"/>
      <c r="G31" s="6">
        <f>VLOOKUP($B31,Data!$B$1:$K$53,8,FALSE)/VLOOKUP($B31,Data!$B$2:$K$53,5,FALSE)</f>
        <v>22754.839440021133</v>
      </c>
    </row>
    <row r="32" spans="1:7" x14ac:dyDescent="0.25">
      <c r="A32" s="1" t="s">
        <v>62</v>
      </c>
      <c r="B32" s="1" t="s">
        <v>63</v>
      </c>
      <c r="C32" s="4">
        <f>VLOOKUP($B32,Data!$B$1:$K$53,8,FALSE)/VLOOKUP($B32,Data!$B$2:$K$53,2,FALSE)</f>
        <v>498.95922948933014</v>
      </c>
      <c r="D32" s="5"/>
      <c r="E32" s="5">
        <f>VLOOKUP($B32,Data!$B$1:$K$53,5,FALSE)/VLOOKUP($B32,Data!$B$2:$K$53,2,FALSE)</f>
        <v>3.2754572618239629E-2</v>
      </c>
      <c r="F32" s="5"/>
      <c r="G32" s="6">
        <f>VLOOKUP($B32,Data!$B$1:$K$53,8,FALSE)/VLOOKUP($B32,Data!$B$2:$K$53,5,FALSE)</f>
        <v>15233.269421793066</v>
      </c>
    </row>
    <row r="33" spans="1:7" x14ac:dyDescent="0.25">
      <c r="A33" s="1" t="s">
        <v>104</v>
      </c>
      <c r="B33" s="1" t="s">
        <v>105</v>
      </c>
      <c r="C33" s="4">
        <f>VLOOKUP($B33,Data!$B$1:$K$53,8,FALSE)/VLOOKUP($B33,Data!$B$2:$K$53,2,FALSE)</f>
        <v>942.78440444933108</v>
      </c>
      <c r="D33" s="5"/>
      <c r="E33" s="5">
        <f>VLOOKUP($B33,Data!$B$1:$K$53,5,FALSE)/VLOOKUP($B33,Data!$B$2:$K$53,2,FALSE)</f>
        <v>6.2187622479735562E-2</v>
      </c>
      <c r="F33" s="5"/>
      <c r="G33" s="6">
        <f>VLOOKUP($B33,Data!$B$1:$K$53,8,FALSE)/VLOOKUP($B33,Data!$B$2:$K$53,5,FALSE)</f>
        <v>15160.322373741599</v>
      </c>
    </row>
    <row r="34" spans="1:7" x14ac:dyDescent="0.25">
      <c r="A34" s="1" t="s">
        <v>78</v>
      </c>
      <c r="B34" s="1" t="s">
        <v>79</v>
      </c>
      <c r="C34" s="4">
        <f>VLOOKUP($B34,Data!$B$1:$K$53,8,FALSE)/VLOOKUP($B34,Data!$B$2:$K$53,2,FALSE)</f>
        <v>769.06642159433261</v>
      </c>
      <c r="D34" s="5"/>
      <c r="E34" s="5">
        <f>VLOOKUP($B34,Data!$B$1:$K$53,5,FALSE)/VLOOKUP($B34,Data!$B$2:$K$53,2,FALSE)</f>
        <v>5.4441239437602075E-2</v>
      </c>
      <c r="F34" s="5"/>
      <c r="G34" s="6">
        <f>VLOOKUP($B34,Data!$B$1:$K$53,8,FALSE)/VLOOKUP($B34,Data!$B$2:$K$53,5,FALSE)</f>
        <v>14126.541378173426</v>
      </c>
    </row>
    <row r="35" spans="1:7" x14ac:dyDescent="0.25">
      <c r="A35" s="1" t="s">
        <v>26</v>
      </c>
      <c r="B35" s="1" t="s">
        <v>27</v>
      </c>
      <c r="C35" s="4">
        <f>VLOOKUP($B35,Data!$B$1:$K$53,8,FALSE)/VLOOKUP($B35,Data!$B$2:$K$53,2,FALSE)</f>
        <v>716.79819292276045</v>
      </c>
      <c r="D35" s="5"/>
      <c r="E35" s="5">
        <f>VLOOKUP($B35,Data!$B$1:$K$53,5,FALSE)/VLOOKUP($B35,Data!$B$2:$K$53,2,FALSE)</f>
        <v>4.3374889395650644E-2</v>
      </c>
      <c r="F35" s="5"/>
      <c r="G35" s="6">
        <f>VLOOKUP($B35,Data!$B$1:$K$53,8,FALSE)/VLOOKUP($B35,Data!$B$2:$K$53,5,FALSE)</f>
        <v>16525.648892943031</v>
      </c>
    </row>
    <row r="36" spans="1:7" x14ac:dyDescent="0.25">
      <c r="A36" s="1" t="s">
        <v>74</v>
      </c>
      <c r="B36" s="1" t="s">
        <v>75</v>
      </c>
      <c r="C36" s="4">
        <f>VLOOKUP($B36,Data!$B$1:$K$53,8,FALSE)/VLOOKUP($B36,Data!$B$2:$K$53,2,FALSE)</f>
        <v>563.54276206823988</v>
      </c>
      <c r="D36" s="5"/>
      <c r="E36" s="5">
        <f>VLOOKUP($B36,Data!$B$1:$K$53,5,FALSE)/VLOOKUP($B36,Data!$B$2:$K$53,2,FALSE)</f>
        <v>4.538531922921353E-2</v>
      </c>
      <c r="F36" s="5"/>
      <c r="G36" s="6">
        <f>VLOOKUP($B36,Data!$B$1:$K$53,8,FALSE)/VLOOKUP($B36,Data!$B$2:$K$53,5,FALSE)</f>
        <v>12416.85134398041</v>
      </c>
    </row>
    <row r="37" spans="1:7" x14ac:dyDescent="0.25">
      <c r="A37" s="1" t="s">
        <v>2</v>
      </c>
      <c r="B37" s="1" t="s">
        <v>3</v>
      </c>
      <c r="C37" s="4">
        <f>VLOOKUP($B37,Data!$B$1:$K$53,8,FALSE)/VLOOKUP($B37,Data!$B$2:$K$53,2,FALSE)</f>
        <v>647.04673155380965</v>
      </c>
      <c r="D37" s="5"/>
      <c r="E37" s="5">
        <f>VLOOKUP($B37,Data!$B$1:$K$53,5,FALSE)/VLOOKUP($B37,Data!$B$2:$K$53,2,FALSE)</f>
        <v>4.7408698820992273E-2</v>
      </c>
      <c r="F37" s="5"/>
      <c r="G37" s="6">
        <f>VLOOKUP($B37,Data!$B$1:$K$53,8,FALSE)/VLOOKUP($B37,Data!$B$2:$K$53,5,FALSE)</f>
        <v>13648.270204524184</v>
      </c>
    </row>
    <row r="38" spans="1:7" x14ac:dyDescent="0.25">
      <c r="A38" s="1" t="s">
        <v>102</v>
      </c>
      <c r="B38" s="1" t="s">
        <v>103</v>
      </c>
      <c r="C38" s="4">
        <f>VLOOKUP($B38,Data!$B$1:$K$53,8,FALSE)/VLOOKUP($B38,Data!$B$2:$K$53,2,FALSE)</f>
        <v>858.32887592640407</v>
      </c>
      <c r="D38" s="5"/>
      <c r="E38" s="5">
        <f>VLOOKUP($B38,Data!$B$1:$K$53,5,FALSE)/VLOOKUP($B38,Data!$B$2:$K$53,2,FALSE)</f>
        <v>5.1255696076934552E-2</v>
      </c>
      <c r="F38" s="5"/>
      <c r="G38" s="6">
        <f>VLOOKUP($B38,Data!$B$1:$K$53,8,FALSE)/VLOOKUP($B38,Data!$B$2:$K$53,5,FALSE)</f>
        <v>16746.019303650788</v>
      </c>
    </row>
    <row r="39" spans="1:7" x14ac:dyDescent="0.25">
      <c r="A39" s="1" t="s">
        <v>48</v>
      </c>
      <c r="B39" s="1" t="s">
        <v>49</v>
      </c>
      <c r="C39" s="4">
        <f>VLOOKUP($B39,Data!$B$1:$K$53,8,FALSE)/VLOOKUP($B39,Data!$B$2:$K$53,2,FALSE)</f>
        <v>806.50196574375423</v>
      </c>
      <c r="D39" s="5"/>
      <c r="E39" s="5">
        <f>VLOOKUP($B39,Data!$B$1:$K$53,5,FALSE)/VLOOKUP($B39,Data!$B$2:$K$53,2,FALSE)</f>
        <v>5.466642664689033E-2</v>
      </c>
      <c r="F39" s="5"/>
      <c r="G39" s="6">
        <f>VLOOKUP($B39,Data!$B$1:$K$53,8,FALSE)/VLOOKUP($B39,Data!$B$2:$K$53,5,FALSE)</f>
        <v>14753.149514476845</v>
      </c>
    </row>
    <row r="40" spans="1:7" x14ac:dyDescent="0.25">
      <c r="A40" s="1" t="s">
        <v>80</v>
      </c>
      <c r="B40" s="1" t="s">
        <v>81</v>
      </c>
      <c r="C40" s="4">
        <f>VLOOKUP($B40,Data!$B$1:$K$53,8,FALSE)/VLOOKUP($B40,Data!$B$2:$K$53,2,FALSE)</f>
        <v>588.13080835678704</v>
      </c>
      <c r="D40" s="5"/>
      <c r="E40" s="5">
        <f>VLOOKUP($B40,Data!$B$1:$K$53,5,FALSE)/VLOOKUP($B40,Data!$B$2:$K$53,2,FALSE)</f>
        <v>3.3365257873903938E-2</v>
      </c>
      <c r="F40" s="5"/>
      <c r="G40" s="6">
        <f>VLOOKUP($B40,Data!$B$1:$K$53,8,FALSE)/VLOOKUP($B40,Data!$B$2:$K$53,5,FALSE)</f>
        <v>17627.042193993755</v>
      </c>
    </row>
    <row r="41" spans="1:7" x14ac:dyDescent="0.25">
      <c r="A41" s="1" t="s">
        <v>30</v>
      </c>
      <c r="B41" s="1" t="s">
        <v>31</v>
      </c>
      <c r="C41" s="4">
        <f>VLOOKUP($B41,Data!$B$1:$K$53,8,FALSE)/VLOOKUP($B41,Data!$B$2:$K$53,2,FALSE)</f>
        <v>569.2745336718632</v>
      </c>
      <c r="D41" s="5"/>
      <c r="E41" s="5">
        <f>VLOOKUP($B41,Data!$B$1:$K$53,5,FALSE)/VLOOKUP($B41,Data!$B$2:$K$53,2,FALSE)</f>
        <v>4.3295670440727026E-2</v>
      </c>
      <c r="F41" s="5"/>
      <c r="G41" s="6">
        <f>VLOOKUP($B41,Data!$B$1:$K$53,8,FALSE)/VLOOKUP($B41,Data!$B$2:$K$53,5,FALSE)</f>
        <v>13148.532587137455</v>
      </c>
    </row>
    <row r="42" spans="1:7" x14ac:dyDescent="0.25">
      <c r="A42" s="1" t="s">
        <v>18</v>
      </c>
      <c r="B42" s="1" t="s">
        <v>19</v>
      </c>
      <c r="C42" s="4">
        <f>VLOOKUP($B42,Data!$B$1:$K$53,8,FALSE)/VLOOKUP($B42,Data!$B$2:$K$53,2,FALSE)</f>
        <v>933.57635818213339</v>
      </c>
      <c r="D42" s="5"/>
      <c r="E42" s="5">
        <f>VLOOKUP($B42,Data!$B$1:$K$53,5,FALSE)/VLOOKUP($B42,Data!$B$2:$K$53,2,FALSE)</f>
        <v>4.4831650951471728E-2</v>
      </c>
      <c r="F42" s="5"/>
      <c r="G42" s="6">
        <f>VLOOKUP($B42,Data!$B$1:$K$53,8,FALSE)/VLOOKUP($B42,Data!$B$2:$K$53,5,FALSE)</f>
        <v>20824.045922214384</v>
      </c>
    </row>
    <row r="43" spans="1:7" x14ac:dyDescent="0.25">
      <c r="A43" s="1" t="s">
        <v>6</v>
      </c>
      <c r="B43" s="1" t="s">
        <v>7</v>
      </c>
      <c r="C43" s="4">
        <f>VLOOKUP($B43,Data!$B$1:$K$53,8,FALSE)/VLOOKUP($B43,Data!$B$2:$K$53,2,FALSE)</f>
        <v>886.78870666719615</v>
      </c>
      <c r="D43" s="5"/>
      <c r="E43" s="5">
        <f>VLOOKUP($B43,Data!$B$1:$K$53,5,FALSE)/VLOOKUP($B43,Data!$B$2:$K$53,2,FALSE)</f>
        <v>4.1893340745741171E-2</v>
      </c>
      <c r="F43" s="5"/>
      <c r="G43" s="6">
        <f>VLOOKUP($B43,Data!$B$1:$K$53,8,FALSE)/VLOOKUP($B43,Data!$B$2:$K$53,5,FALSE)</f>
        <v>21167.772511848339</v>
      </c>
    </row>
    <row r="44" spans="1:7" x14ac:dyDescent="0.25">
      <c r="A44" s="1" t="s">
        <v>46</v>
      </c>
      <c r="B44" s="1" t="s">
        <v>47</v>
      </c>
      <c r="C44" s="4">
        <f>VLOOKUP($B44,Data!$B$1:$K$53,8,FALSE)/VLOOKUP($B44,Data!$B$2:$K$53,2,FALSE)</f>
        <v>528.75030679564202</v>
      </c>
      <c r="D44" s="5"/>
      <c r="E44" s="5">
        <f>VLOOKUP($B44,Data!$B$1:$K$53,5,FALSE)/VLOOKUP($B44,Data!$B$2:$K$53,2,FALSE)</f>
        <v>3.4336733780235454E-2</v>
      </c>
      <c r="F44" s="5"/>
      <c r="G44" s="6">
        <f>VLOOKUP($B44,Data!$B$1:$K$53,8,FALSE)/VLOOKUP($B44,Data!$B$2:$K$53,5,FALSE)</f>
        <v>15398.969225779874</v>
      </c>
    </row>
    <row r="45" spans="1:7" x14ac:dyDescent="0.25">
      <c r="A45" s="1" t="s">
        <v>98</v>
      </c>
      <c r="B45" s="1" t="s">
        <v>99</v>
      </c>
      <c r="C45" s="4">
        <f>VLOOKUP($B45,Data!$B$1:$K$53,8,FALSE)/VLOOKUP($B45,Data!$B$2:$K$53,2,FALSE)</f>
        <v>660.98358335322609</v>
      </c>
      <c r="D45" s="5"/>
      <c r="E45" s="5">
        <f>VLOOKUP($B45,Data!$B$1:$K$53,5,FALSE)/VLOOKUP($B45,Data!$B$2:$K$53,2,FALSE)</f>
        <v>4.5175146381936267E-2</v>
      </c>
      <c r="F45" s="5"/>
      <c r="G45" s="6">
        <f>VLOOKUP($B45,Data!$B$1:$K$53,8,FALSE)/VLOOKUP($B45,Data!$B$2:$K$53,5,FALSE)</f>
        <v>14631.575906027987</v>
      </c>
    </row>
    <row r="46" spans="1:7" x14ac:dyDescent="0.25">
      <c r="A46" s="1" t="s">
        <v>60</v>
      </c>
      <c r="B46" s="1" t="s">
        <v>61</v>
      </c>
      <c r="C46" s="4">
        <f>VLOOKUP($B46,Data!$B$1:$K$53,8,FALSE)/VLOOKUP($B46,Data!$B$2:$K$53,2,FALSE)</f>
        <v>373.39971550497864</v>
      </c>
      <c r="D46" s="5"/>
      <c r="E46" s="5">
        <f>VLOOKUP($B46,Data!$B$1:$K$53,5,FALSE)/VLOOKUP($B46,Data!$B$2:$K$53,2,FALSE)</f>
        <v>3.7620073527222714E-2</v>
      </c>
      <c r="F46" s="5"/>
      <c r="G46" s="6">
        <f>VLOOKUP($B46,Data!$B$1:$K$53,8,FALSE)/VLOOKUP($B46,Data!$B$2:$K$53,5,FALSE)</f>
        <v>9925.5445429892206</v>
      </c>
    </row>
    <row r="47" spans="1:7" x14ac:dyDescent="0.25">
      <c r="A47" s="1" t="s">
        <v>12</v>
      </c>
      <c r="B47" s="1" t="s">
        <v>13</v>
      </c>
      <c r="C47" s="4">
        <f>VLOOKUP($B47,Data!$B$1:$K$53,8,FALSE)/VLOOKUP($B47,Data!$B$2:$K$53,2,FALSE)</f>
        <v>776.67446721802628</v>
      </c>
      <c r="D47" s="5"/>
      <c r="E47" s="5">
        <f>VLOOKUP($B47,Data!$B$1:$K$53,5,FALSE)/VLOOKUP($B47,Data!$B$2:$K$53,2,FALSE)</f>
        <v>5.6030495676854544E-2</v>
      </c>
      <c r="F47" s="5"/>
      <c r="G47" s="6">
        <f>VLOOKUP($B47,Data!$B$1:$K$53,8,FALSE)/VLOOKUP($B47,Data!$B$2:$K$53,5,FALSE)</f>
        <v>13861.638342401106</v>
      </c>
    </row>
    <row r="48" spans="1:7" x14ac:dyDescent="0.25">
      <c r="A48" s="1" t="s">
        <v>16</v>
      </c>
      <c r="B48" s="1" t="s">
        <v>17</v>
      </c>
      <c r="C48" s="4">
        <f>VLOOKUP($B48,Data!$B$1:$K$53,8,FALSE)/VLOOKUP($B48,Data!$B$2:$K$53,2,FALSE)</f>
        <v>547.45730859340745</v>
      </c>
      <c r="D48" s="5"/>
      <c r="E48" s="5">
        <f>VLOOKUP($B48,Data!$B$1:$K$53,5,FALSE)/VLOOKUP($B48,Data!$B$2:$K$53,2,FALSE)</f>
        <v>3.4788467508314158E-2</v>
      </c>
      <c r="F48" s="5"/>
      <c r="G48" s="6">
        <f>VLOOKUP($B48,Data!$B$1:$K$53,8,FALSE)/VLOOKUP($B48,Data!$B$2:$K$53,5,FALSE)</f>
        <v>15736.746910813752</v>
      </c>
    </row>
    <row r="49" spans="1:7" x14ac:dyDescent="0.25">
      <c r="A49" s="1" t="s">
        <v>68</v>
      </c>
      <c r="B49" s="1" t="s">
        <v>69</v>
      </c>
      <c r="C49" s="4">
        <f>VLOOKUP($B49,Data!$B$1:$K$53,8,FALSE)/VLOOKUP($B49,Data!$B$2:$K$53,2,FALSE)</f>
        <v>530.04371396279907</v>
      </c>
      <c r="D49" s="5"/>
      <c r="E49" s="5">
        <f>VLOOKUP($B49,Data!$B$1:$K$53,5,FALSE)/VLOOKUP($B49,Data!$B$2:$K$53,2,FALSE)</f>
        <v>3.68956573377009E-2</v>
      </c>
      <c r="F49" s="5"/>
      <c r="G49" s="6">
        <f>VLOOKUP($B49,Data!$B$1:$K$53,8,FALSE)/VLOOKUP($B49,Data!$B$2:$K$53,5,FALSE)</f>
        <v>14366.018990023176</v>
      </c>
    </row>
    <row r="50" spans="1:7" x14ac:dyDescent="0.25">
      <c r="A50" s="1" t="s">
        <v>82</v>
      </c>
      <c r="B50" s="1" t="s">
        <v>83</v>
      </c>
      <c r="C50" s="4">
        <f>VLOOKUP($B50,Data!$B$1:$K$53,8,FALSE)/VLOOKUP($B50,Data!$B$2:$K$53,2,FALSE)</f>
        <v>512.50495094753524</v>
      </c>
      <c r="D50" s="5"/>
      <c r="E50" s="5">
        <f>VLOOKUP($B50,Data!$B$1:$K$53,5,FALSE)/VLOOKUP($B50,Data!$B$2:$K$53,2,FALSE)</f>
        <v>4.1134757175065505E-2</v>
      </c>
      <c r="F50" s="5"/>
      <c r="G50" s="6">
        <f>VLOOKUP($B50,Data!$B$1:$K$53,8,FALSE)/VLOOKUP($B50,Data!$B$2:$K$53,5,FALSE)</f>
        <v>12459.170447180817</v>
      </c>
    </row>
    <row r="51" spans="1:7" x14ac:dyDescent="0.25">
      <c r="A51" s="1" t="s">
        <v>44</v>
      </c>
      <c r="B51" s="1" t="s">
        <v>45</v>
      </c>
      <c r="C51" s="4">
        <f>VLOOKUP($B51,Data!$B$1:$K$53,8,FALSE)/VLOOKUP($B51,Data!$B$2:$K$53,2,FALSE)</f>
        <v>791.14009014305839</v>
      </c>
      <c r="D51" s="5"/>
      <c r="E51" s="5">
        <f>VLOOKUP($B51,Data!$B$1:$K$53,5,FALSE)/VLOOKUP($B51,Data!$B$2:$K$53,2,FALSE)</f>
        <v>5.2762950672810331E-2</v>
      </c>
      <c r="F51" s="5"/>
      <c r="G51" s="6">
        <f>VLOOKUP($B51,Data!$B$1:$K$53,8,FALSE)/VLOOKUP($B51,Data!$B$2:$K$53,5,FALSE)</f>
        <v>14994.23516036882</v>
      </c>
    </row>
    <row r="52" spans="1:7" x14ac:dyDescent="0.25">
      <c r="A52" s="1" t="s">
        <v>50</v>
      </c>
      <c r="B52" s="1" t="s">
        <v>51</v>
      </c>
      <c r="C52" s="4">
        <f>VLOOKUP($B52,Data!$B$1:$K$53,8,FALSE)/VLOOKUP($B52,Data!$B$2:$K$53,2,FALSE)</f>
        <v>653.22755437811338</v>
      </c>
      <c r="D52" s="5"/>
      <c r="E52" s="5">
        <f>VLOOKUP($B52,Data!$B$1:$K$53,5,FALSE)/VLOOKUP($B52,Data!$B$2:$K$53,2,FALSE)</f>
        <v>5.06148545833685E-2</v>
      </c>
      <c r="F52" s="5"/>
      <c r="G52" s="6">
        <f>VLOOKUP($B52,Data!$B$1:$K$53,8,FALSE)/VLOOKUP($B52,Data!$B$2:$K$53,5,FALSE)</f>
        <v>12905.846707554445</v>
      </c>
    </row>
    <row r="53" spans="1:7" x14ac:dyDescent="0.25">
      <c r="A53" s="1" t="s">
        <v>64</v>
      </c>
      <c r="B53" s="1" t="s">
        <v>65</v>
      </c>
      <c r="C53" s="4">
        <f>VLOOKUP($B53,Data!$B$1:$K$53,8,FALSE)/VLOOKUP($B53,Data!$B$2:$K$53,2,FALSE)</f>
        <v>518.75024879481816</v>
      </c>
      <c r="D53" s="5"/>
      <c r="E53" s="5">
        <f>VLOOKUP($B53,Data!$B$1:$K$53,5,FALSE)/VLOOKUP($B53,Data!$B$2:$K$53,2,FALSE)</f>
        <v>4.019689776965947E-2</v>
      </c>
      <c r="F53" s="5"/>
      <c r="G53" s="6">
        <f>VLOOKUP($B53,Data!$B$1:$K$53,8,FALSE)/VLOOKUP($B53,Data!$B$2:$K$53,5,FALSE)</f>
        <v>12905.230940144085</v>
      </c>
    </row>
    <row r="54" spans="1:7" x14ac:dyDescent="0.25">
      <c r="A54" s="17" t="s">
        <v>20</v>
      </c>
      <c r="B54" s="17" t="s">
        <v>21</v>
      </c>
      <c r="C54" s="7">
        <f>VLOOKUP($B54,Data!$B$1:$K$53,8,FALSE)/VLOOKUP($B54,Data!$B$2:$K$53,2,FALSE)</f>
        <v>167.05792459115258</v>
      </c>
      <c r="D54" s="8"/>
      <c r="E54" s="8">
        <f>VLOOKUP($B54,Data!$B$1:$K$53,5,FALSE)/VLOOKUP($B54,Data!$B$2:$K$53,2,FALSE)</f>
        <v>8.6450372339669772E-3</v>
      </c>
      <c r="F54" s="8"/>
      <c r="G54" s="9">
        <f>VLOOKUP($B54,Data!$B$1:$K$53,8,FALSE)/VLOOKUP($B54,Data!$B$2:$K$53,5,FALSE)</f>
        <v>19324.141709276846</v>
      </c>
    </row>
  </sheetData>
  <mergeCells count="1">
    <mergeCell ref="C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opLeftCell="A30" workbookViewId="0">
      <selection activeCell="F38" sqref="F38"/>
    </sheetView>
  </sheetViews>
  <sheetFormatPr defaultRowHeight="15" x14ac:dyDescent="0.25"/>
  <cols>
    <col min="1" max="1" width="5.42578125" bestFit="1" customWidth="1"/>
    <col min="2" max="2" width="19.140625" bestFit="1" customWidth="1"/>
    <col min="4" max="4" width="13.28515625" bestFit="1" customWidth="1"/>
    <col min="5" max="5" width="11.5703125" bestFit="1" customWidth="1"/>
    <col min="6" max="6" width="12.5703125" bestFit="1" customWidth="1"/>
  </cols>
  <sheetData>
    <row r="1" spans="1:7" ht="43.5" x14ac:dyDescent="0.25">
      <c r="A1" s="11" t="s">
        <v>0</v>
      </c>
      <c r="B1" s="11" t="s">
        <v>1</v>
      </c>
      <c r="C1" s="22" t="s">
        <v>144</v>
      </c>
      <c r="D1" s="23" t="s">
        <v>165</v>
      </c>
      <c r="E1" s="23" t="s">
        <v>166</v>
      </c>
      <c r="F1" s="23" t="s">
        <v>167</v>
      </c>
    </row>
    <row r="2" spans="1:7" x14ac:dyDescent="0.25">
      <c r="A2" s="25" t="s">
        <v>4</v>
      </c>
      <c r="B2" s="24" t="s">
        <v>5</v>
      </c>
      <c r="C2" s="26">
        <v>2011</v>
      </c>
      <c r="D2" s="5">
        <f>INDEX([5]Data!C$2:C$53,MATCH($B2,[5]Data!$B$2:$B$53,0))</f>
        <v>27439</v>
      </c>
      <c r="E2" s="5">
        <f>INDEX([5]Data!D$2:D$53,MATCH($B2,[5]Data!$B$2:$B$53,0))</f>
        <v>11402</v>
      </c>
      <c r="F2" s="6">
        <f>INDEX([5]Data!E$2:E$53,MATCH($B2,[5]Data!$B$2:$B$53,0))</f>
        <v>2256</v>
      </c>
      <c r="G2" s="2"/>
    </row>
    <row r="3" spans="1:7" x14ac:dyDescent="0.25">
      <c r="A3" s="25" t="s">
        <v>6</v>
      </c>
      <c r="B3" s="24" t="s">
        <v>7</v>
      </c>
      <c r="C3" s="26">
        <v>2011</v>
      </c>
      <c r="D3" s="5">
        <f>INDEX([5]Data!C$2:C$53,MATCH($B3,[5]Data!$B$2:$B$53,0))</f>
        <v>1750</v>
      </c>
      <c r="E3" s="5">
        <f>INDEX([5]Data!D$2:D$53,MATCH($B3,[5]Data!$B$2:$B$53,0))</f>
        <v>703</v>
      </c>
      <c r="F3" s="6">
        <f>INDEX([5]Data!E$2:E$53,MATCH($B3,[5]Data!$B$2:$B$53,0))</f>
        <v>50</v>
      </c>
      <c r="G3" s="2"/>
    </row>
    <row r="4" spans="1:7" x14ac:dyDescent="0.25">
      <c r="A4" s="25" t="s">
        <v>8</v>
      </c>
      <c r="B4" s="24" t="s">
        <v>9</v>
      </c>
      <c r="C4" s="26">
        <v>2011</v>
      </c>
      <c r="D4" s="5">
        <f>INDEX([5]Data!C$2:C$53,MATCH($B4,[5]Data!$B$2:$B$53,0))</f>
        <v>64707</v>
      </c>
      <c r="E4" s="5">
        <f>INDEX([5]Data!D$2:D$53,MATCH($B4,[5]Data!$B$2:$B$53,0))</f>
        <v>36178</v>
      </c>
      <c r="F4" s="6">
        <f>INDEX([5]Data!E$2:E$53,MATCH($B4,[5]Data!$B$2:$B$53,0))</f>
        <v>3533</v>
      </c>
      <c r="G4" s="2"/>
    </row>
    <row r="5" spans="1:7" x14ac:dyDescent="0.25">
      <c r="A5" s="25" t="s">
        <v>10</v>
      </c>
      <c r="B5" s="24" t="s">
        <v>11</v>
      </c>
      <c r="C5" s="26">
        <v>2011</v>
      </c>
      <c r="D5" s="5">
        <f>INDEX([5]Data!C$2:C$53,MATCH($B5,[5]Data!$B$2:$B$53,0))</f>
        <v>14189</v>
      </c>
      <c r="E5" s="5">
        <f>INDEX([5]Data!D$2:D$53,MATCH($B5,[5]Data!$B$2:$B$53,0))</f>
        <v>5320</v>
      </c>
      <c r="F5" s="6">
        <f>INDEX([5]Data!E$2:E$53,MATCH($B5,[5]Data!$B$2:$B$53,0))</f>
        <v>913</v>
      </c>
      <c r="G5" s="2"/>
    </row>
    <row r="6" spans="1:7" x14ac:dyDescent="0.25">
      <c r="A6" s="25" t="s">
        <v>12</v>
      </c>
      <c r="B6" s="24" t="s">
        <v>13</v>
      </c>
      <c r="C6" s="26">
        <v>2011</v>
      </c>
      <c r="D6" s="5">
        <f>INDEX([5]Data!C$2:C$53,MATCH($B6,[5]Data!$B$2:$B$53,0))</f>
        <v>172410</v>
      </c>
      <c r="E6" s="5">
        <f>INDEX([5]Data!D$2:D$53,MATCH($B6,[5]Data!$B$2:$B$53,0))</f>
        <v>68502</v>
      </c>
      <c r="F6" s="6">
        <f>INDEX([5]Data!E$2:E$53,MATCH($B6,[5]Data!$B$2:$B$53,0))</f>
        <v>17448</v>
      </c>
      <c r="G6" s="2"/>
    </row>
    <row r="7" spans="1:7" x14ac:dyDescent="0.25">
      <c r="A7" s="25" t="s">
        <v>14</v>
      </c>
      <c r="B7" s="24" t="s">
        <v>15</v>
      </c>
      <c r="C7" s="26">
        <v>2011</v>
      </c>
      <c r="D7" s="5">
        <f>INDEX([5]Data!C$2:C$53,MATCH($B7,[5]Data!$B$2:$B$53,0))</f>
        <v>31136</v>
      </c>
      <c r="E7" s="5">
        <f>INDEX([5]Data!D$2:D$53,MATCH($B7,[5]Data!$B$2:$B$53,0))</f>
        <v>15406</v>
      </c>
      <c r="F7" s="6">
        <f>INDEX([5]Data!E$2:E$53,MATCH($B7,[5]Data!$B$2:$B$53,0))</f>
        <v>2352</v>
      </c>
      <c r="G7" s="2"/>
    </row>
    <row r="8" spans="1:7" x14ac:dyDescent="0.25">
      <c r="A8" s="25" t="s">
        <v>16</v>
      </c>
      <c r="B8" s="24" t="s">
        <v>17</v>
      </c>
      <c r="C8" s="26">
        <v>2011</v>
      </c>
      <c r="D8" s="5">
        <f>INDEX([5]Data!C$2:C$53,MATCH($B8,[5]Data!$B$2:$B$53,0))</f>
        <v>20710</v>
      </c>
      <c r="E8" s="5">
        <f>INDEX([5]Data!D$2:D$53,MATCH($B8,[5]Data!$B$2:$B$53,0))</f>
        <v>9457</v>
      </c>
      <c r="F8" s="6">
        <f>INDEX([5]Data!E$2:E$53,MATCH($B8,[5]Data!$B$2:$B$53,0))</f>
        <v>1954</v>
      </c>
      <c r="G8" s="2"/>
    </row>
    <row r="9" spans="1:7" x14ac:dyDescent="0.25">
      <c r="A9" s="25" t="s">
        <v>18</v>
      </c>
      <c r="B9" s="24" t="s">
        <v>19</v>
      </c>
      <c r="C9" s="26">
        <v>2011</v>
      </c>
      <c r="D9" s="5">
        <f>INDEX([5]Data!C$2:C$53,MATCH($B9,[5]Data!$B$2:$B$53,0))</f>
        <v>5885</v>
      </c>
      <c r="E9" s="5">
        <f>INDEX([5]Data!D$2:D$53,MATCH($B9,[5]Data!$B$2:$B$53,0))</f>
        <v>2680</v>
      </c>
      <c r="F9" s="6">
        <f>INDEX([5]Data!E$2:E$53,MATCH($B9,[5]Data!$B$2:$B$53,0))</f>
        <v>585</v>
      </c>
      <c r="G9" s="2"/>
    </row>
    <row r="10" spans="1:7" x14ac:dyDescent="0.25">
      <c r="A10" s="25" t="s">
        <v>20</v>
      </c>
      <c r="B10" s="24" t="s">
        <v>21</v>
      </c>
      <c r="C10" s="26">
        <v>2011</v>
      </c>
      <c r="D10" s="5">
        <f>INDEX([5]Data!C$2:C$53,MATCH($B10,[5]Data!$B$2:$B$53,0))</f>
        <v>9212</v>
      </c>
      <c r="E10" s="5">
        <f>INDEX([5]Data!D$2:D$53,MATCH($B10,[5]Data!$B$2:$B$53,0))</f>
        <v>10213</v>
      </c>
      <c r="F10" s="6">
        <f>INDEX([5]Data!E$2:E$53,MATCH($B10,[5]Data!$B$2:$B$53,0))</f>
        <v>3567</v>
      </c>
      <c r="G10" s="2"/>
    </row>
    <row r="11" spans="1:7" x14ac:dyDescent="0.25">
      <c r="A11" s="25" t="s">
        <v>22</v>
      </c>
      <c r="B11" s="24" t="s">
        <v>23</v>
      </c>
      <c r="C11" s="26">
        <v>2011</v>
      </c>
      <c r="D11" s="5">
        <f>INDEX([5]Data!C$2:C$53,MATCH($B11,[5]Data!$B$2:$B$53,0))</f>
        <v>90979</v>
      </c>
      <c r="E11" s="5">
        <f>INDEX([5]Data!D$2:D$53,MATCH($B11,[5]Data!$B$2:$B$53,0))</f>
        <v>33859</v>
      </c>
      <c r="F11" s="6">
        <f>INDEX([5]Data!E$2:E$53,MATCH($B11,[5]Data!$B$2:$B$53,0))</f>
        <v>9485</v>
      </c>
      <c r="G11" s="2"/>
    </row>
    <row r="12" spans="1:7" x14ac:dyDescent="0.25">
      <c r="A12" s="25" t="s">
        <v>24</v>
      </c>
      <c r="B12" s="24" t="s">
        <v>25</v>
      </c>
      <c r="C12" s="26">
        <v>2011</v>
      </c>
      <c r="D12" s="5">
        <f>INDEX([5]Data!C$2:C$53,MATCH($B12,[5]Data!$B$2:$B$53,0))</f>
        <v>46221</v>
      </c>
      <c r="E12" s="5">
        <f>INDEX([5]Data!D$2:D$53,MATCH($B12,[5]Data!$B$2:$B$53,0))</f>
        <v>17790</v>
      </c>
      <c r="F12" s="6">
        <f>INDEX([5]Data!E$2:E$53,MATCH($B12,[5]Data!$B$2:$B$53,0))</f>
        <v>4268</v>
      </c>
      <c r="G12" s="2"/>
    </row>
    <row r="13" spans="1:7" x14ac:dyDescent="0.25">
      <c r="A13" s="25" t="s">
        <v>26</v>
      </c>
      <c r="B13" s="24" t="s">
        <v>27</v>
      </c>
      <c r="C13" s="26">
        <v>2011</v>
      </c>
      <c r="D13" s="5">
        <f>INDEX([5]Data!C$2:C$53,MATCH($B13,[5]Data!$B$2:$B$53,0))</f>
        <v>6016</v>
      </c>
      <c r="E13" s="5">
        <f>INDEX([5]Data!D$2:D$53,MATCH($B13,[5]Data!$B$2:$B$53,0))</f>
        <v>2115</v>
      </c>
      <c r="F13" s="6">
        <f>INDEX([5]Data!E$2:E$53,MATCH($B13,[5]Data!$B$2:$B$53,0))</f>
        <v>533</v>
      </c>
      <c r="G13" s="2"/>
    </row>
    <row r="14" spans="1:7" x14ac:dyDescent="0.25">
      <c r="A14" s="25" t="s">
        <v>28</v>
      </c>
      <c r="B14" s="24" t="s">
        <v>29</v>
      </c>
      <c r="C14" s="26">
        <v>2011</v>
      </c>
      <c r="D14" s="5">
        <f>INDEX([5]Data!C$2:C$53,MATCH($B14,[5]Data!$B$2:$B$53,0))</f>
        <v>9781</v>
      </c>
      <c r="E14" s="5">
        <f>INDEX([5]Data!D$2:D$53,MATCH($B14,[5]Data!$B$2:$B$53,0))</f>
        <v>2041</v>
      </c>
      <c r="F14" s="6">
        <f>INDEX([5]Data!E$2:E$53,MATCH($B14,[5]Data!$B$2:$B$53,0))</f>
        <v>331</v>
      </c>
      <c r="G14" s="2"/>
    </row>
    <row r="15" spans="1:7" x14ac:dyDescent="0.25">
      <c r="A15" s="25" t="s">
        <v>30</v>
      </c>
      <c r="B15" s="24" t="s">
        <v>31</v>
      </c>
      <c r="C15" s="26">
        <v>2011</v>
      </c>
      <c r="D15" s="5">
        <f>INDEX([5]Data!C$2:C$53,MATCH($B15,[5]Data!$B$2:$B$53,0))</f>
        <v>72455</v>
      </c>
      <c r="E15" s="5">
        <f>INDEX([5]Data!D$2:D$53,MATCH($B15,[5]Data!$B$2:$B$53,0))</f>
        <v>43638</v>
      </c>
      <c r="F15" s="6">
        <f>INDEX([5]Data!E$2:E$53,MATCH($B15,[5]Data!$B$2:$B$53,0))</f>
        <v>8129</v>
      </c>
      <c r="G15" s="2"/>
    </row>
    <row r="16" spans="1:7" x14ac:dyDescent="0.25">
      <c r="A16" s="25" t="s">
        <v>32</v>
      </c>
      <c r="B16" s="24" t="s">
        <v>33</v>
      </c>
      <c r="C16" s="26">
        <v>2011</v>
      </c>
      <c r="D16" s="5">
        <f>INDEX([5]Data!C$2:C$53,MATCH($B16,[5]Data!$B$2:$B$53,0))</f>
        <v>45532</v>
      </c>
      <c r="E16" s="5">
        <f>INDEX([5]Data!D$2:D$53,MATCH($B16,[5]Data!$B$2:$B$53,0))</f>
        <v>14215</v>
      </c>
      <c r="F16" s="6">
        <f>INDEX([5]Data!E$2:E$53,MATCH($B16,[5]Data!$B$2:$B$53,0))</f>
        <v>3462</v>
      </c>
      <c r="G16" s="2"/>
    </row>
    <row r="17" spans="1:7" x14ac:dyDescent="0.25">
      <c r="A17" s="25" t="s">
        <v>34</v>
      </c>
      <c r="B17" s="24" t="s">
        <v>35</v>
      </c>
      <c r="C17" s="26">
        <v>2011</v>
      </c>
      <c r="D17" s="5">
        <f>INDEX([5]Data!C$2:C$53,MATCH($B17,[5]Data!$B$2:$B$53,0))</f>
        <v>40676</v>
      </c>
      <c r="E17" s="5">
        <f>INDEX([5]Data!D$2:D$53,MATCH($B17,[5]Data!$B$2:$B$53,0))</f>
        <v>12100</v>
      </c>
      <c r="F17" s="6">
        <f>INDEX([5]Data!E$2:E$53,MATCH($B17,[5]Data!$B$2:$B$53,0))</f>
        <v>2957</v>
      </c>
      <c r="G17" s="2"/>
    </row>
    <row r="18" spans="1:7" x14ac:dyDescent="0.25">
      <c r="A18" s="25" t="s">
        <v>36</v>
      </c>
      <c r="B18" s="24" t="s">
        <v>37</v>
      </c>
      <c r="C18" s="26">
        <v>2011</v>
      </c>
      <c r="D18" s="5">
        <f>INDEX([5]Data!C$2:C$53,MATCH($B18,[5]Data!$B$2:$B$53,0))</f>
        <v>18999</v>
      </c>
      <c r="E18" s="5">
        <f>INDEX([5]Data!D$2:D$53,MATCH($B18,[5]Data!$B$2:$B$53,0))</f>
        <v>7021</v>
      </c>
      <c r="F18" s="6">
        <f>INDEX([5]Data!E$2:E$53,MATCH($B18,[5]Data!$B$2:$B$53,0))</f>
        <v>1452</v>
      </c>
      <c r="G18" s="2"/>
    </row>
    <row r="19" spans="1:7" x14ac:dyDescent="0.25">
      <c r="A19" s="25" t="s">
        <v>38</v>
      </c>
      <c r="B19" s="24" t="s">
        <v>39</v>
      </c>
      <c r="C19" s="26">
        <v>2011</v>
      </c>
      <c r="D19" s="5">
        <f>INDEX([5]Data!C$2:C$53,MATCH($B19,[5]Data!$B$2:$B$53,0))</f>
        <v>21531</v>
      </c>
      <c r="E19" s="5">
        <f>INDEX([5]Data!D$2:D$53,MATCH($B19,[5]Data!$B$2:$B$53,0))</f>
        <v>9411</v>
      </c>
      <c r="F19" s="6">
        <f>INDEX([5]Data!E$2:E$53,MATCH($B19,[5]Data!$B$2:$B$53,0))</f>
        <v>1935</v>
      </c>
      <c r="G19" s="2"/>
    </row>
    <row r="20" spans="1:7" x14ac:dyDescent="0.25">
      <c r="A20" s="25" t="s">
        <v>40</v>
      </c>
      <c r="B20" s="24" t="s">
        <v>41</v>
      </c>
      <c r="C20" s="26">
        <v>2011</v>
      </c>
      <c r="D20" s="5">
        <f>INDEX([5]Data!C$2:C$53,MATCH($B20,[5]Data!$B$2:$B$53,0))</f>
        <v>22015</v>
      </c>
      <c r="E20" s="5">
        <f>INDEX([5]Data!D$2:D$53,MATCH($B20,[5]Data!$B$2:$B$53,0))</f>
        <v>7275</v>
      </c>
      <c r="F20" s="6">
        <f>INDEX([5]Data!E$2:E$53,MATCH($B20,[5]Data!$B$2:$B$53,0))</f>
        <v>2585</v>
      </c>
      <c r="G20" s="2"/>
    </row>
    <row r="21" spans="1:7" x14ac:dyDescent="0.25">
      <c r="A21" s="25" t="s">
        <v>42</v>
      </c>
      <c r="B21" s="24" t="s">
        <v>43</v>
      </c>
      <c r="C21" s="26">
        <v>2011</v>
      </c>
      <c r="D21" s="5">
        <f>INDEX([5]Data!C$2:C$53,MATCH($B21,[5]Data!$B$2:$B$53,0))</f>
        <v>7684</v>
      </c>
      <c r="E21" s="5">
        <f>INDEX([5]Data!D$2:D$53,MATCH($B21,[5]Data!$B$2:$B$53,0))</f>
        <v>1897</v>
      </c>
      <c r="F21" s="6">
        <f>INDEX([5]Data!E$2:E$53,MATCH($B21,[5]Data!$B$2:$B$53,0))</f>
        <v>383</v>
      </c>
      <c r="G21" s="2"/>
    </row>
    <row r="22" spans="1:7" x14ac:dyDescent="0.25">
      <c r="A22" s="25" t="s">
        <v>44</v>
      </c>
      <c r="B22" s="24" t="s">
        <v>45</v>
      </c>
      <c r="C22" s="26">
        <v>2011</v>
      </c>
      <c r="D22" s="5">
        <f>INDEX([5]Data!C$2:C$53,MATCH($B22,[5]Data!$B$2:$B$53,0))</f>
        <v>30863</v>
      </c>
      <c r="E22" s="5">
        <f>INDEX([5]Data!D$2:D$53,MATCH($B22,[5]Data!$B$2:$B$53,0))</f>
        <v>17845</v>
      </c>
      <c r="F22" s="6">
        <f>INDEX([5]Data!E$2:E$53,MATCH($B22,[5]Data!$B$2:$B$53,0))</f>
        <v>2822</v>
      </c>
      <c r="G22" s="2"/>
    </row>
    <row r="23" spans="1:7" x14ac:dyDescent="0.25">
      <c r="A23" s="25" t="s">
        <v>46</v>
      </c>
      <c r="B23" s="24" t="s">
        <v>47</v>
      </c>
      <c r="C23" s="26">
        <v>2011</v>
      </c>
      <c r="D23" s="5">
        <f>INDEX([5]Data!C$2:C$53,MATCH($B23,[5]Data!$B$2:$B$53,0))</f>
        <v>55823</v>
      </c>
      <c r="E23" s="5">
        <f>INDEX([5]Data!D$2:D$53,MATCH($B23,[5]Data!$B$2:$B$53,0))</f>
        <v>35955</v>
      </c>
      <c r="F23" s="6">
        <f>INDEX([5]Data!E$2:E$53,MATCH($B23,[5]Data!$B$2:$B$53,0))</f>
        <v>8146</v>
      </c>
      <c r="G23" s="2"/>
    </row>
    <row r="24" spans="1:7" x14ac:dyDescent="0.25">
      <c r="A24" s="25" t="s">
        <v>48</v>
      </c>
      <c r="B24" s="24" t="s">
        <v>49</v>
      </c>
      <c r="C24" s="26">
        <v>2011</v>
      </c>
      <c r="D24" s="5">
        <f>INDEX([5]Data!C$2:C$53,MATCH($B24,[5]Data!$B$2:$B$53,0))</f>
        <v>57815</v>
      </c>
      <c r="E24" s="5">
        <f>INDEX([5]Data!D$2:D$53,MATCH($B24,[5]Data!$B$2:$B$53,0))</f>
        <v>21392</v>
      </c>
      <c r="F24" s="6">
        <f>INDEX([5]Data!E$2:E$53,MATCH($B24,[5]Data!$B$2:$B$53,0))</f>
        <v>5884</v>
      </c>
      <c r="G24" s="2"/>
    </row>
    <row r="25" spans="1:7" x14ac:dyDescent="0.25">
      <c r="A25" s="25" t="s">
        <v>50</v>
      </c>
      <c r="B25" s="24" t="s">
        <v>51</v>
      </c>
      <c r="C25" s="26">
        <v>2011</v>
      </c>
      <c r="D25" s="5">
        <f>INDEX([5]Data!C$2:C$53,MATCH($B25,[5]Data!$B$2:$B$53,0))</f>
        <v>34980</v>
      </c>
      <c r="E25" s="5">
        <f>INDEX([5]Data!D$2:D$53,MATCH($B25,[5]Data!$B$2:$B$53,0))</f>
        <v>20609</v>
      </c>
      <c r="F25" s="6">
        <f>INDEX([5]Data!E$2:E$53,MATCH($B25,[5]Data!$B$2:$B$53,0))</f>
        <v>4283</v>
      </c>
      <c r="G25" s="2"/>
    </row>
    <row r="26" spans="1:7" x14ac:dyDescent="0.25">
      <c r="A26" s="25" t="s">
        <v>52</v>
      </c>
      <c r="B26" s="24" t="s">
        <v>53</v>
      </c>
      <c r="C26" s="26">
        <v>2011</v>
      </c>
      <c r="D26" s="5">
        <f>INDEX([5]Data!C$2:C$53,MATCH($B26,[5]Data!$B$2:$B$53,0))</f>
        <v>13516</v>
      </c>
      <c r="E26" s="5">
        <f>INDEX([5]Data!D$2:D$53,MATCH($B26,[5]Data!$B$2:$B$53,0))</f>
        <v>4809</v>
      </c>
      <c r="F26" s="6">
        <f>INDEX([5]Data!E$2:E$53,MATCH($B26,[5]Data!$B$2:$B$53,0))</f>
        <v>1217</v>
      </c>
      <c r="G26" s="2"/>
    </row>
    <row r="27" spans="1:7" x14ac:dyDescent="0.25">
      <c r="A27" s="25" t="s">
        <v>54</v>
      </c>
      <c r="B27" s="24" t="s">
        <v>55</v>
      </c>
      <c r="C27" s="26">
        <v>2011</v>
      </c>
      <c r="D27" s="5">
        <f>INDEX([5]Data!C$2:C$53,MATCH($B27,[5]Data!$B$2:$B$53,0))</f>
        <v>43688</v>
      </c>
      <c r="E27" s="5">
        <f>INDEX([5]Data!D$2:D$53,MATCH($B27,[5]Data!$B$2:$B$53,0))</f>
        <v>20979</v>
      </c>
      <c r="F27" s="6">
        <f>INDEX([5]Data!E$2:E$53,MATCH($B27,[5]Data!$B$2:$B$53,0))</f>
        <v>4669</v>
      </c>
      <c r="G27" s="2"/>
    </row>
    <row r="28" spans="1:7" x14ac:dyDescent="0.25">
      <c r="A28" s="25" t="s">
        <v>56</v>
      </c>
      <c r="B28" s="24" t="s">
        <v>57</v>
      </c>
      <c r="C28" s="26">
        <v>2011</v>
      </c>
      <c r="D28" s="5">
        <f>INDEX([5]Data!C$2:C$53,MATCH($B28,[5]Data!$B$2:$B$53,0))</f>
        <v>5384</v>
      </c>
      <c r="E28" s="5">
        <f>INDEX([5]Data!D$2:D$53,MATCH($B28,[5]Data!$B$2:$B$53,0))</f>
        <v>1286</v>
      </c>
      <c r="F28" s="6">
        <f>INDEX([5]Data!E$2:E$53,MATCH($B28,[5]Data!$B$2:$B$53,0))</f>
        <v>372</v>
      </c>
      <c r="G28" s="2"/>
    </row>
    <row r="29" spans="1:7" x14ac:dyDescent="0.25">
      <c r="A29" s="25" t="s">
        <v>58</v>
      </c>
      <c r="B29" s="24" t="s">
        <v>59</v>
      </c>
      <c r="C29" s="26">
        <v>2011</v>
      </c>
      <c r="D29" s="5">
        <f>INDEX([5]Data!C$2:C$53,MATCH($B29,[5]Data!$B$2:$B$53,0))</f>
        <v>14248</v>
      </c>
      <c r="E29" s="5">
        <f>INDEX([5]Data!D$2:D$53,MATCH($B29,[5]Data!$B$2:$B$53,0))</f>
        <v>5178</v>
      </c>
      <c r="F29" s="6">
        <f>INDEX([5]Data!E$2:E$53,MATCH($B29,[5]Data!$B$2:$B$53,0))</f>
        <v>1392</v>
      </c>
      <c r="G29" s="2"/>
    </row>
    <row r="30" spans="1:7" x14ac:dyDescent="0.25">
      <c r="A30" s="25" t="s">
        <v>60</v>
      </c>
      <c r="B30" s="24" t="s">
        <v>61</v>
      </c>
      <c r="C30" s="26">
        <v>2011</v>
      </c>
      <c r="D30" s="5">
        <f>INDEX([5]Data!C$2:C$53,MATCH($B30,[5]Data!$B$2:$B$53,0))</f>
        <v>7639</v>
      </c>
      <c r="E30" s="5">
        <f>INDEX([5]Data!D$2:D$53,MATCH($B30,[5]Data!$B$2:$B$53,0))</f>
        <v>2604</v>
      </c>
      <c r="F30" s="6">
        <f>INDEX([5]Data!E$2:E$53,MATCH($B30,[5]Data!$B$2:$B$53,0))</f>
        <v>950</v>
      </c>
      <c r="G30" s="2"/>
    </row>
    <row r="31" spans="1:7" x14ac:dyDescent="0.25">
      <c r="A31" s="25" t="s">
        <v>62</v>
      </c>
      <c r="B31" s="24" t="s">
        <v>63</v>
      </c>
      <c r="C31" s="26">
        <v>2011</v>
      </c>
      <c r="D31" s="5">
        <f>INDEX([5]Data!C$2:C$53,MATCH($B31,[5]Data!$B$2:$B$53,0))</f>
        <v>9270</v>
      </c>
      <c r="E31" s="5">
        <f>INDEX([5]Data!D$2:D$53,MATCH($B31,[5]Data!$B$2:$B$53,0))</f>
        <v>3825</v>
      </c>
      <c r="F31" s="6">
        <f>INDEX([5]Data!E$2:E$53,MATCH($B31,[5]Data!$B$2:$B$53,0))</f>
        <v>480</v>
      </c>
      <c r="G31" s="2"/>
    </row>
    <row r="32" spans="1:7" x14ac:dyDescent="0.25">
      <c r="A32" s="25" t="s">
        <v>64</v>
      </c>
      <c r="B32" s="24" t="s">
        <v>65</v>
      </c>
      <c r="C32" s="26">
        <v>2011</v>
      </c>
      <c r="D32" s="5">
        <f>INDEX([5]Data!C$2:C$53,MATCH($B32,[5]Data!$B$2:$B$53,0))</f>
        <v>39804</v>
      </c>
      <c r="E32" s="5">
        <f>INDEX([5]Data!D$2:D$53,MATCH($B32,[5]Data!$B$2:$B$53,0))</f>
        <v>15490</v>
      </c>
      <c r="F32" s="6">
        <f>INDEX([5]Data!E$2:E$53,MATCH($B32,[5]Data!$B$2:$B$53,0))</f>
        <v>3122</v>
      </c>
      <c r="G32" s="2"/>
    </row>
    <row r="33" spans="1:7" x14ac:dyDescent="0.25">
      <c r="A33" s="25" t="s">
        <v>66</v>
      </c>
      <c r="B33" s="24" t="s">
        <v>67</v>
      </c>
      <c r="C33" s="26">
        <v>2011</v>
      </c>
      <c r="D33" s="5">
        <f>INDEX([5]Data!C$2:C$53,MATCH($B33,[5]Data!$B$2:$B$53,0))</f>
        <v>8259</v>
      </c>
      <c r="E33" s="5">
        <f>INDEX([5]Data!D$2:D$53,MATCH($B33,[5]Data!$B$2:$B$53,0))</f>
        <v>3259</v>
      </c>
      <c r="F33" s="6">
        <f>INDEX([5]Data!E$2:E$53,MATCH($B33,[5]Data!$B$2:$B$53,0))</f>
        <v>614</v>
      </c>
      <c r="G33" s="2"/>
    </row>
    <row r="34" spans="1:7" x14ac:dyDescent="0.25">
      <c r="A34" s="25" t="s">
        <v>68</v>
      </c>
      <c r="B34" s="24" t="s">
        <v>69</v>
      </c>
      <c r="C34" s="26">
        <v>2011</v>
      </c>
      <c r="D34" s="5">
        <f>INDEX([5]Data!C$2:C$53,MATCH($B34,[5]Data!$B$2:$B$53,0))</f>
        <v>129426</v>
      </c>
      <c r="E34" s="5">
        <f>INDEX([5]Data!D$2:D$53,MATCH($B34,[5]Data!$B$2:$B$53,0))</f>
        <v>71406</v>
      </c>
      <c r="F34" s="6">
        <f>INDEX([5]Data!E$2:E$53,MATCH($B34,[5]Data!$B$2:$B$53,0))</f>
        <v>14809</v>
      </c>
      <c r="G34" s="2"/>
    </row>
    <row r="35" spans="1:7" x14ac:dyDescent="0.25">
      <c r="A35" s="25" t="s">
        <v>70</v>
      </c>
      <c r="B35" s="24" t="s">
        <v>71</v>
      </c>
      <c r="C35" s="26">
        <v>2011</v>
      </c>
      <c r="D35" s="5">
        <f>INDEX([5]Data!C$2:C$53,MATCH($B35,[5]Data!$B$2:$B$53,0))</f>
        <v>50722</v>
      </c>
      <c r="E35" s="5">
        <f>INDEX([5]Data!D$2:D$53,MATCH($B35,[5]Data!$B$2:$B$53,0))</f>
        <v>16948</v>
      </c>
      <c r="F35" s="6">
        <f>INDEX([5]Data!E$2:E$53,MATCH($B35,[5]Data!$B$2:$B$53,0))</f>
        <v>4420</v>
      </c>
      <c r="G35" s="2"/>
    </row>
    <row r="36" spans="1:7" x14ac:dyDescent="0.25">
      <c r="A36" s="25" t="s">
        <v>72</v>
      </c>
      <c r="B36" s="24" t="s">
        <v>73</v>
      </c>
      <c r="C36" s="26">
        <v>2011</v>
      </c>
      <c r="D36" s="5">
        <f>INDEX([5]Data!C$2:C$53,MATCH($B36,[5]Data!$B$2:$B$53,0))</f>
        <v>5679</v>
      </c>
      <c r="E36" s="5">
        <f>INDEX([5]Data!D$2:D$53,MATCH($B36,[5]Data!$B$2:$B$53,0))</f>
        <v>1725</v>
      </c>
      <c r="F36" s="6">
        <f>INDEX([5]Data!E$2:E$53,MATCH($B36,[5]Data!$B$2:$B$53,0))</f>
        <v>480</v>
      </c>
      <c r="G36" s="2"/>
    </row>
    <row r="37" spans="1:7" x14ac:dyDescent="0.25">
      <c r="A37" s="25" t="s">
        <v>74</v>
      </c>
      <c r="B37" s="24" t="s">
        <v>75</v>
      </c>
      <c r="C37" s="26">
        <v>2011</v>
      </c>
      <c r="D37" s="5">
        <f>INDEX([5]Data!C$2:C$53,MATCH($B37,[5]Data!$B$2:$B$53,0))</f>
        <v>66736</v>
      </c>
      <c r="E37" s="5">
        <f>INDEX([5]Data!D$2:D$53,MATCH($B37,[5]Data!$B$2:$B$53,0))</f>
        <v>24148</v>
      </c>
      <c r="F37" s="6">
        <f>INDEX([5]Data!E$2:E$53,MATCH($B37,[5]Data!$B$2:$B$53,0))</f>
        <v>5992</v>
      </c>
      <c r="G37" s="2"/>
    </row>
    <row r="38" spans="1:7" x14ac:dyDescent="0.25">
      <c r="A38" s="25" t="s">
        <v>76</v>
      </c>
      <c r="B38" s="24" t="s">
        <v>77</v>
      </c>
      <c r="C38" s="26">
        <v>2011</v>
      </c>
      <c r="D38" s="5">
        <f>INDEX([5]Data!C$2:C$53,MATCH($B38,[5]Data!$B$2:$B$53,0))</f>
        <v>19846</v>
      </c>
      <c r="E38" s="5">
        <f>INDEX([5]Data!D$2:D$53,MATCH($B38,[5]Data!$B$2:$B$53,0))</f>
        <v>6481</v>
      </c>
      <c r="F38" s="6">
        <f>INDEX([5]Data!E$2:E$53,MATCH($B38,[5]Data!$B$2:$B$53,0))</f>
        <v>1728</v>
      </c>
      <c r="G38" s="2"/>
    </row>
    <row r="39" spans="1:7" x14ac:dyDescent="0.25">
      <c r="A39" s="25" t="s">
        <v>78</v>
      </c>
      <c r="B39" s="24" t="s">
        <v>79</v>
      </c>
      <c r="C39" s="26">
        <v>2011</v>
      </c>
      <c r="D39" s="5">
        <f>INDEX([5]Data!C$2:C$53,MATCH($B39,[5]Data!$B$2:$B$53,0))</f>
        <v>21114</v>
      </c>
      <c r="E39" s="5">
        <f>INDEX([5]Data!D$2:D$53,MATCH($B39,[5]Data!$B$2:$B$53,0))</f>
        <v>7541</v>
      </c>
      <c r="F39" s="6">
        <f>INDEX([5]Data!E$2:E$53,MATCH($B39,[5]Data!$B$2:$B$53,0))</f>
        <v>1910</v>
      </c>
      <c r="G39" s="2"/>
    </row>
    <row r="40" spans="1:7" x14ac:dyDescent="0.25">
      <c r="A40" s="25" t="s">
        <v>80</v>
      </c>
      <c r="B40" s="24" t="s">
        <v>81</v>
      </c>
      <c r="C40" s="26">
        <v>2011</v>
      </c>
      <c r="D40" s="5">
        <f>INDEX([5]Data!C$2:C$53,MATCH($B40,[5]Data!$B$2:$B$53,0))</f>
        <v>90669</v>
      </c>
      <c r="E40" s="5">
        <f>INDEX([5]Data!D$2:D$53,MATCH($B40,[5]Data!$B$2:$B$53,0))</f>
        <v>36785</v>
      </c>
      <c r="F40" s="6">
        <f>INDEX([5]Data!E$2:E$53,MATCH($B40,[5]Data!$B$2:$B$53,0))</f>
        <v>9375</v>
      </c>
      <c r="G40" s="2"/>
    </row>
    <row r="41" spans="1:7" x14ac:dyDescent="0.25">
      <c r="A41" s="25" t="s">
        <v>82</v>
      </c>
      <c r="B41" s="24" t="s">
        <v>83</v>
      </c>
      <c r="C41" s="26">
        <v>2011</v>
      </c>
      <c r="D41" s="5">
        <f>INDEX([5]Data!C$2:C$53,MATCH($B41,[5]Data!$B$2:$B$53,0))</f>
        <v>11014</v>
      </c>
      <c r="E41" s="5">
        <f>INDEX([5]Data!D$2:D$53,MATCH($B41,[5]Data!$B$2:$B$53,0))</f>
        <v>2566</v>
      </c>
      <c r="F41" s="6">
        <f>INDEX([5]Data!E$2:E$53,MATCH($B41,[5]Data!$B$2:$B$53,0))</f>
        <v>745</v>
      </c>
      <c r="G41" s="2"/>
    </row>
    <row r="42" spans="1:7" x14ac:dyDescent="0.25">
      <c r="A42" s="25" t="s">
        <v>84</v>
      </c>
      <c r="B42" s="24" t="s">
        <v>85</v>
      </c>
      <c r="C42" s="26">
        <v>2011</v>
      </c>
      <c r="D42" s="5">
        <f>INDEX([5]Data!C$2:C$53,MATCH($B42,[5]Data!$B$2:$B$53,0))</f>
        <v>22973</v>
      </c>
      <c r="E42" s="5">
        <f>INDEX([5]Data!D$2:D$53,MATCH($B42,[5]Data!$B$2:$B$53,0))</f>
        <v>5972</v>
      </c>
      <c r="F42" s="6">
        <f>INDEX([5]Data!E$2:E$53,MATCH($B42,[5]Data!$B$2:$B$53,0))</f>
        <v>1604</v>
      </c>
      <c r="G42" s="2"/>
    </row>
    <row r="43" spans="1:7" x14ac:dyDescent="0.25">
      <c r="A43" s="25" t="s">
        <v>86</v>
      </c>
      <c r="B43" s="24" t="s">
        <v>87</v>
      </c>
      <c r="C43" s="26">
        <v>2011</v>
      </c>
      <c r="D43" s="5">
        <f>INDEX([5]Data!C$2:C$53,MATCH($B43,[5]Data!$B$2:$B$53,0))</f>
        <v>5392</v>
      </c>
      <c r="E43" s="5">
        <f>INDEX([5]Data!D$2:D$53,MATCH($B43,[5]Data!$B$2:$B$53,0))</f>
        <v>1467</v>
      </c>
      <c r="F43" s="6">
        <f>INDEX([5]Data!E$2:E$53,MATCH($B43,[5]Data!$B$2:$B$53,0))</f>
        <v>353</v>
      </c>
      <c r="G43" s="2"/>
    </row>
    <row r="44" spans="1:7" x14ac:dyDescent="0.25">
      <c r="A44" s="25" t="s">
        <v>88</v>
      </c>
      <c r="B44" s="24" t="s">
        <v>89</v>
      </c>
      <c r="C44" s="26">
        <v>2011</v>
      </c>
      <c r="D44" s="5">
        <f>INDEX([5]Data!C$2:C$53,MATCH($B44,[5]Data!$B$2:$B$53,0))</f>
        <v>32309</v>
      </c>
      <c r="E44" s="5">
        <f>INDEX([5]Data!D$2:D$53,MATCH($B44,[5]Data!$B$2:$B$53,0))</f>
        <v>11929</v>
      </c>
      <c r="F44" s="6">
        <f>INDEX([5]Data!E$2:E$53,MATCH($B44,[5]Data!$B$2:$B$53,0))</f>
        <v>3152</v>
      </c>
      <c r="G44" s="2"/>
    </row>
    <row r="45" spans="1:7" x14ac:dyDescent="0.25">
      <c r="A45" s="25" t="s">
        <v>90</v>
      </c>
      <c r="B45" s="24" t="s">
        <v>91</v>
      </c>
      <c r="C45" s="26">
        <v>2011</v>
      </c>
      <c r="D45" s="5">
        <f>INDEX([5]Data!C$2:C$53,MATCH($B45,[5]Data!$B$2:$B$53,0))</f>
        <v>111324</v>
      </c>
      <c r="E45" s="5">
        <f>INDEX([5]Data!D$2:D$53,MATCH($B45,[5]Data!$B$2:$B$53,0))</f>
        <v>45307</v>
      </c>
      <c r="F45" s="6">
        <f>INDEX([5]Data!E$2:E$53,MATCH($B45,[5]Data!$B$2:$B$53,0))</f>
        <v>10104</v>
      </c>
      <c r="G45" s="2"/>
    </row>
    <row r="46" spans="1:7" x14ac:dyDescent="0.25">
      <c r="A46" s="25" t="s">
        <v>2</v>
      </c>
      <c r="B46" s="24" t="s">
        <v>3</v>
      </c>
      <c r="C46" s="26">
        <v>2011</v>
      </c>
      <c r="D46" s="5">
        <f>INDEX([5]Data!C$2:C$53,MATCH($B46,[5]Data!$B$2:$B$53,0))</f>
        <v>1791046</v>
      </c>
      <c r="E46" s="5">
        <f>INDEX([5]Data!D$2:D$53,MATCH($B46,[5]Data!$B$2:$B$53,0))</f>
        <v>754229</v>
      </c>
      <c r="F46" s="6">
        <f>INDEX([5]Data!E$2:E$53,MATCH($B46,[5]Data!$B$2:$B$53,0))</f>
        <v>170062</v>
      </c>
      <c r="G46" s="2"/>
    </row>
    <row r="47" spans="1:7" x14ac:dyDescent="0.25">
      <c r="A47" s="25" t="s">
        <v>92</v>
      </c>
      <c r="B47" s="24" t="s">
        <v>93</v>
      </c>
      <c r="C47" s="26">
        <v>2011</v>
      </c>
      <c r="D47" s="5">
        <f>INDEX([5]Data!C$2:C$53,MATCH($B47,[5]Data!$B$2:$B$53,0))</f>
        <v>26554</v>
      </c>
      <c r="E47" s="5">
        <f>INDEX([5]Data!D$2:D$53,MATCH($B47,[5]Data!$B$2:$B$53,0))</f>
        <v>7669</v>
      </c>
      <c r="F47" s="6">
        <f>INDEX([5]Data!E$2:E$53,MATCH($B47,[5]Data!$B$2:$B$53,0))</f>
        <v>1184</v>
      </c>
      <c r="G47" s="2"/>
    </row>
    <row r="48" spans="1:7" x14ac:dyDescent="0.25">
      <c r="A48" s="25" t="s">
        <v>94</v>
      </c>
      <c r="B48" s="24" t="s">
        <v>95</v>
      </c>
      <c r="C48" s="26">
        <v>2011</v>
      </c>
      <c r="D48" s="5">
        <f>INDEX([5]Data!C$2:C$53,MATCH($B48,[5]Data!$B$2:$B$53,0))</f>
        <v>6283</v>
      </c>
      <c r="E48" s="5">
        <f>INDEX([5]Data!D$2:D$53,MATCH($B48,[5]Data!$B$2:$B$53,0))</f>
        <v>2474</v>
      </c>
      <c r="F48" s="6">
        <f>INDEX([5]Data!E$2:E$53,MATCH($B48,[5]Data!$B$2:$B$53,0))</f>
        <v>415</v>
      </c>
      <c r="G48" s="2"/>
    </row>
    <row r="49" spans="1:7" x14ac:dyDescent="0.25">
      <c r="A49" s="25" t="s">
        <v>96</v>
      </c>
      <c r="B49" s="24" t="s">
        <v>97</v>
      </c>
      <c r="C49" s="26">
        <v>2011</v>
      </c>
      <c r="D49" s="5">
        <f>INDEX([5]Data!C$2:C$53,MATCH($B49,[5]Data!$B$2:$B$53,0))</f>
        <v>52998</v>
      </c>
      <c r="E49" s="5">
        <f>INDEX([5]Data!D$2:D$53,MATCH($B49,[5]Data!$B$2:$B$53,0))</f>
        <v>21516</v>
      </c>
      <c r="F49" s="6">
        <f>INDEX([5]Data!E$2:E$53,MATCH($B49,[5]Data!$B$2:$B$53,0))</f>
        <v>5328</v>
      </c>
      <c r="G49" s="2"/>
    </row>
    <row r="50" spans="1:7" x14ac:dyDescent="0.25">
      <c r="A50" s="25" t="s">
        <v>98</v>
      </c>
      <c r="B50" s="24" t="s">
        <v>99</v>
      </c>
      <c r="C50" s="26">
        <v>2011</v>
      </c>
      <c r="D50" s="5">
        <f>INDEX([5]Data!C$2:C$53,MATCH($B50,[5]Data!$B$2:$B$53,0))</f>
        <v>32376</v>
      </c>
      <c r="E50" s="5">
        <f>INDEX([5]Data!D$2:D$53,MATCH($B50,[5]Data!$B$2:$B$53,0))</f>
        <v>9595</v>
      </c>
      <c r="F50" s="6">
        <f>INDEX([5]Data!E$2:E$53,MATCH($B50,[5]Data!$B$2:$B$53,0))</f>
        <v>2561</v>
      </c>
      <c r="G50" s="2"/>
    </row>
    <row r="51" spans="1:7" x14ac:dyDescent="0.25">
      <c r="A51" s="25" t="s">
        <v>100</v>
      </c>
      <c r="B51" s="24" t="s">
        <v>101</v>
      </c>
      <c r="C51" s="26">
        <v>2011</v>
      </c>
      <c r="D51" s="5">
        <f>INDEX([5]Data!C$2:C$53,MATCH($B51,[5]Data!$B$2:$B$53,0))</f>
        <v>13284</v>
      </c>
      <c r="E51" s="5">
        <f>INDEX([5]Data!D$2:D$53,MATCH($B51,[5]Data!$B$2:$B$53,0))</f>
        <v>5892</v>
      </c>
      <c r="F51" s="6">
        <f>INDEX([5]Data!E$2:E$53,MATCH($B51,[5]Data!$B$2:$B$53,0))</f>
        <v>986</v>
      </c>
      <c r="G51" s="2"/>
    </row>
    <row r="52" spans="1:7" x14ac:dyDescent="0.25">
      <c r="A52" s="25" t="s">
        <v>102</v>
      </c>
      <c r="B52" s="24" t="s">
        <v>103</v>
      </c>
      <c r="C52" s="26">
        <v>2011</v>
      </c>
      <c r="D52" s="5">
        <f>INDEX([5]Data!C$2:C$53,MATCH($B52,[5]Data!$B$2:$B$53,0))</f>
        <v>36002</v>
      </c>
      <c r="E52" s="5">
        <f>INDEX([5]Data!D$2:D$53,MATCH($B52,[5]Data!$B$2:$B$53,0))</f>
        <v>9856</v>
      </c>
      <c r="F52" s="6">
        <f>INDEX([5]Data!E$2:E$53,MATCH($B52,[5]Data!$B$2:$B$53,0))</f>
        <v>2590</v>
      </c>
      <c r="G52" s="2"/>
    </row>
    <row r="53" spans="1:7" x14ac:dyDescent="0.25">
      <c r="A53" s="27" t="s">
        <v>104</v>
      </c>
      <c r="B53" s="17" t="s">
        <v>105</v>
      </c>
      <c r="C53" s="28">
        <v>2011</v>
      </c>
      <c r="D53" s="8">
        <f>INDEX([5]Data!C$2:C$53,MATCH($B53,[5]Data!$B$2:$B$53,0))</f>
        <v>2064</v>
      </c>
      <c r="E53" s="8">
        <f>INDEX([5]Data!D$2:D$53,MATCH($B53,[5]Data!$B$2:$B$53,0))</f>
        <v>489</v>
      </c>
      <c r="F53" s="9">
        <f>INDEX([5]Data!E$2:E$53,MATCH($B53,[5]Data!$B$2:$B$53,0))</f>
        <v>197</v>
      </c>
      <c r="G53" s="2"/>
    </row>
    <row r="54" spans="1:7" x14ac:dyDescent="0.25">
      <c r="A54" s="1"/>
      <c r="B54" s="1"/>
      <c r="D54" s="2"/>
      <c r="E54" s="2"/>
      <c r="F54" s="2"/>
      <c r="G54" s="2"/>
    </row>
    <row r="55" spans="1:7" x14ac:dyDescent="0.25">
      <c r="A55" s="1"/>
      <c r="B55" s="1"/>
      <c r="D55" s="2"/>
      <c r="E55" s="2"/>
      <c r="F55" s="2"/>
      <c r="G55" s="2"/>
    </row>
    <row r="56" spans="1:7" x14ac:dyDescent="0.25">
      <c r="A56" s="1"/>
      <c r="B56" s="1"/>
      <c r="D56" s="2"/>
      <c r="E56" s="2"/>
      <c r="F56" s="2"/>
      <c r="G56" s="2"/>
    </row>
    <row r="57" spans="1:7" x14ac:dyDescent="0.25">
      <c r="A57" s="1"/>
      <c r="B57" s="1"/>
      <c r="D57" s="2"/>
      <c r="E57" s="2"/>
      <c r="F57" s="2"/>
      <c r="G57" s="2"/>
    </row>
    <row r="58" spans="1:7" x14ac:dyDescent="0.25">
      <c r="A58" s="1"/>
      <c r="B58" s="1"/>
      <c r="D58" s="2"/>
      <c r="E58" s="2"/>
      <c r="F58" s="2"/>
      <c r="G58" s="2"/>
    </row>
    <row r="59" spans="1:7" x14ac:dyDescent="0.25">
      <c r="A59" s="1"/>
      <c r="B59" s="1"/>
      <c r="D59" s="2"/>
      <c r="E59" s="2"/>
      <c r="F59" s="2"/>
      <c r="G59" s="2"/>
    </row>
    <row r="60" spans="1:7" x14ac:dyDescent="0.25">
      <c r="A60" s="1"/>
      <c r="B60" s="1"/>
      <c r="D60" s="2"/>
      <c r="E60" s="2"/>
      <c r="F60" s="2"/>
      <c r="G60" s="2"/>
    </row>
    <row r="61" spans="1:7" x14ac:dyDescent="0.25">
      <c r="A61" s="1"/>
      <c r="B61" s="1"/>
      <c r="D61" s="2"/>
      <c r="E61" s="2"/>
      <c r="F61" s="2"/>
      <c r="G61" s="2"/>
    </row>
    <row r="62" spans="1:7" x14ac:dyDescent="0.25">
      <c r="A62" s="1"/>
      <c r="B62" s="1"/>
      <c r="D62" s="2"/>
      <c r="E62" s="2"/>
      <c r="F62" s="2"/>
      <c r="G62" s="2"/>
    </row>
    <row r="63" spans="1:7" x14ac:dyDescent="0.25">
      <c r="A63" s="1"/>
      <c r="B63" s="1"/>
      <c r="D63" s="2"/>
      <c r="E63" s="2"/>
      <c r="F63" s="2"/>
      <c r="G63" s="2"/>
    </row>
    <row r="64" spans="1:7" x14ac:dyDescent="0.25">
      <c r="A64" s="1"/>
      <c r="B64" s="1"/>
      <c r="D64" s="2"/>
      <c r="E64" s="2"/>
      <c r="F64" s="2"/>
      <c r="G64" s="2"/>
    </row>
    <row r="65" spans="1:7" x14ac:dyDescent="0.25">
      <c r="A65" s="1"/>
      <c r="B65" s="1"/>
      <c r="D65" s="2"/>
      <c r="E65" s="2"/>
      <c r="F65" s="2"/>
      <c r="G65" s="2"/>
    </row>
    <row r="66" spans="1:7" x14ac:dyDescent="0.25">
      <c r="A66" s="1"/>
      <c r="B66" s="1"/>
      <c r="D66" s="2"/>
      <c r="E66" s="2"/>
      <c r="F66" s="2"/>
      <c r="G66" s="2"/>
    </row>
    <row r="67" spans="1:7" x14ac:dyDescent="0.25">
      <c r="A67" s="1"/>
      <c r="B67" s="1"/>
      <c r="D67" s="2"/>
      <c r="E67" s="2"/>
      <c r="F67" s="2"/>
      <c r="G67" s="2"/>
    </row>
    <row r="68" spans="1:7" x14ac:dyDescent="0.25">
      <c r="A68" s="1"/>
      <c r="B68" s="1"/>
      <c r="D68" s="2"/>
      <c r="E68" s="2"/>
      <c r="F68" s="2"/>
      <c r="G68" s="2"/>
    </row>
    <row r="69" spans="1:7" x14ac:dyDescent="0.25">
      <c r="A69" s="24"/>
      <c r="B69" s="24"/>
      <c r="D69" s="2"/>
      <c r="E69" s="2"/>
      <c r="F69" s="2"/>
      <c r="G69" s="2"/>
    </row>
    <row r="70" spans="1:7" x14ac:dyDescent="0.25">
      <c r="A70" s="1"/>
      <c r="B70" s="1"/>
      <c r="D70" s="2"/>
      <c r="E70" s="2"/>
      <c r="F70" s="2"/>
      <c r="G70" s="2"/>
    </row>
    <row r="71" spans="1:7" x14ac:dyDescent="0.25">
      <c r="A71" s="1"/>
      <c r="B71" s="1"/>
      <c r="D71" s="2"/>
      <c r="E71" s="2"/>
      <c r="F71" s="2"/>
      <c r="G71" s="2"/>
    </row>
    <row r="72" spans="1:7" x14ac:dyDescent="0.25">
      <c r="A72" s="1"/>
      <c r="B72" s="1"/>
      <c r="D72" s="2"/>
      <c r="E72" s="2"/>
      <c r="F72" s="2"/>
      <c r="G72" s="2"/>
    </row>
    <row r="73" spans="1:7" x14ac:dyDescent="0.25">
      <c r="A73" s="1"/>
      <c r="B73" s="1"/>
      <c r="D73" s="2"/>
      <c r="E73" s="2"/>
      <c r="F73" s="2"/>
      <c r="G73" s="2"/>
    </row>
    <row r="74" spans="1:7" x14ac:dyDescent="0.25">
      <c r="A74" s="1"/>
      <c r="B74" s="1"/>
      <c r="D74" s="2"/>
      <c r="E74" s="2"/>
      <c r="F74" s="2"/>
      <c r="G74" s="2"/>
    </row>
    <row r="75" spans="1:7" x14ac:dyDescent="0.25">
      <c r="A75" s="1"/>
      <c r="B75" s="1"/>
      <c r="D75" s="2"/>
      <c r="E75" s="2"/>
      <c r="F75" s="2"/>
      <c r="G75" s="2"/>
    </row>
    <row r="76" spans="1:7" x14ac:dyDescent="0.25">
      <c r="A76" s="1"/>
      <c r="B76" s="1"/>
      <c r="D76" s="2"/>
      <c r="E76" s="2"/>
      <c r="F76" s="2"/>
      <c r="G76" s="2"/>
    </row>
    <row r="77" spans="1:7" x14ac:dyDescent="0.25">
      <c r="A77" s="1"/>
      <c r="B77" s="1"/>
      <c r="D77" s="2"/>
      <c r="E77" s="2"/>
      <c r="F77" s="2"/>
      <c r="G77" s="2"/>
    </row>
    <row r="78" spans="1:7" x14ac:dyDescent="0.25">
      <c r="A78" s="1"/>
      <c r="B78" s="1"/>
      <c r="D78" s="2"/>
      <c r="E78" s="2"/>
      <c r="F78" s="2"/>
      <c r="G78" s="2"/>
    </row>
    <row r="79" spans="1:7" x14ac:dyDescent="0.25">
      <c r="A79" s="1"/>
      <c r="B79" s="1"/>
      <c r="D79" s="2"/>
      <c r="E79" s="2"/>
      <c r="F79" s="2"/>
      <c r="G79" s="2"/>
    </row>
    <row r="80" spans="1:7" x14ac:dyDescent="0.25">
      <c r="A80" s="1"/>
      <c r="B80" s="1"/>
      <c r="D80" s="2"/>
      <c r="E80" s="2"/>
      <c r="F80" s="2"/>
      <c r="G80" s="2"/>
    </row>
    <row r="81" spans="1:7" x14ac:dyDescent="0.25">
      <c r="A81" s="1"/>
      <c r="B81" s="1"/>
      <c r="D81" s="2"/>
      <c r="E81" s="2"/>
      <c r="F81" s="2"/>
      <c r="G81" s="2"/>
    </row>
    <row r="82" spans="1:7" x14ac:dyDescent="0.25">
      <c r="A82" s="1"/>
      <c r="B82" s="1"/>
      <c r="D82" s="2"/>
      <c r="E82" s="2"/>
      <c r="F82" s="2"/>
      <c r="G82" s="2"/>
    </row>
    <row r="83" spans="1:7" x14ac:dyDescent="0.25">
      <c r="A83" s="1"/>
      <c r="B83" s="1"/>
      <c r="D83" s="2"/>
      <c r="E83" s="2"/>
      <c r="F83" s="2"/>
      <c r="G83" s="2"/>
    </row>
    <row r="84" spans="1:7" x14ac:dyDescent="0.25">
      <c r="A84" s="24"/>
      <c r="B84" s="24"/>
      <c r="D84" s="2"/>
      <c r="E84" s="2"/>
      <c r="F84" s="2"/>
      <c r="G84" s="2"/>
    </row>
    <row r="85" spans="1:7" x14ac:dyDescent="0.25">
      <c r="A85" s="1"/>
      <c r="B85" s="1"/>
      <c r="D85" s="2"/>
      <c r="E85" s="2"/>
      <c r="F85" s="2"/>
      <c r="G85" s="2"/>
    </row>
    <row r="86" spans="1:7" x14ac:dyDescent="0.25">
      <c r="A86" s="1"/>
      <c r="B86" s="1"/>
      <c r="D86" s="2"/>
      <c r="E86" s="2"/>
      <c r="F86" s="2"/>
      <c r="G86" s="2"/>
    </row>
    <row r="87" spans="1:7" x14ac:dyDescent="0.25">
      <c r="A87" s="1"/>
      <c r="B87" s="1"/>
      <c r="D87" s="2"/>
      <c r="E87" s="2"/>
      <c r="F87" s="2"/>
      <c r="G87" s="2"/>
    </row>
    <row r="88" spans="1:7" x14ac:dyDescent="0.25">
      <c r="A88" s="1"/>
      <c r="B88" s="1"/>
      <c r="D88" s="2"/>
      <c r="E88" s="2"/>
      <c r="F88" s="2"/>
      <c r="G88" s="2"/>
    </row>
    <row r="89" spans="1:7" x14ac:dyDescent="0.25">
      <c r="A89" s="1"/>
      <c r="B89" s="1"/>
      <c r="D89" s="2"/>
      <c r="E89" s="2"/>
      <c r="F89" s="2"/>
      <c r="G89" s="2"/>
    </row>
    <row r="90" spans="1:7" x14ac:dyDescent="0.25">
      <c r="A90" s="1"/>
      <c r="B90" s="1"/>
      <c r="D90" s="2"/>
      <c r="E90" s="2"/>
      <c r="F90" s="2"/>
      <c r="G90" s="2"/>
    </row>
    <row r="91" spans="1:7" x14ac:dyDescent="0.25">
      <c r="A91" s="1"/>
      <c r="B91" s="1"/>
      <c r="D91" s="2"/>
      <c r="E91" s="2"/>
      <c r="F91" s="2"/>
      <c r="G91" s="2"/>
    </row>
    <row r="92" spans="1:7" x14ac:dyDescent="0.25">
      <c r="A92" s="1"/>
      <c r="B92" s="1"/>
      <c r="D92" s="2"/>
      <c r="E92" s="2"/>
      <c r="F92" s="2"/>
      <c r="G92" s="2"/>
    </row>
    <row r="93" spans="1:7" x14ac:dyDescent="0.25">
      <c r="A93" s="1"/>
      <c r="B93" s="1"/>
      <c r="D93" s="2"/>
      <c r="E93" s="2"/>
      <c r="F93" s="2"/>
      <c r="G93" s="2"/>
    </row>
    <row r="94" spans="1:7" x14ac:dyDescent="0.25">
      <c r="A94" s="1"/>
      <c r="B94" s="1"/>
      <c r="D94" s="2"/>
      <c r="E94" s="2"/>
      <c r="F94" s="2"/>
      <c r="G94" s="2"/>
    </row>
    <row r="95" spans="1:7" x14ac:dyDescent="0.25">
      <c r="A95" s="1"/>
      <c r="B95" s="1"/>
      <c r="D95" s="2"/>
      <c r="E95" s="2"/>
      <c r="F95" s="2"/>
      <c r="G95" s="2"/>
    </row>
    <row r="96" spans="1:7" x14ac:dyDescent="0.25">
      <c r="A96" s="1"/>
      <c r="B96" s="1"/>
      <c r="D96" s="2"/>
      <c r="E96" s="2"/>
      <c r="F96" s="2"/>
      <c r="G96" s="2"/>
    </row>
    <row r="97" spans="1:7" x14ac:dyDescent="0.25">
      <c r="A97" s="1"/>
      <c r="B97" s="1"/>
      <c r="D97" s="2"/>
      <c r="E97" s="2"/>
      <c r="F97" s="2"/>
      <c r="G97" s="2"/>
    </row>
    <row r="98" spans="1:7" x14ac:dyDescent="0.25">
      <c r="A98" s="1"/>
      <c r="B98" s="1"/>
      <c r="D98" s="2"/>
      <c r="E98" s="2"/>
      <c r="F98" s="2"/>
      <c r="G98" s="2"/>
    </row>
    <row r="99" spans="1:7" x14ac:dyDescent="0.25">
      <c r="A99" s="1"/>
      <c r="B99" s="1"/>
      <c r="D99" s="2"/>
      <c r="E99" s="2"/>
      <c r="F99" s="2"/>
      <c r="G99" s="2"/>
    </row>
    <row r="100" spans="1:7" x14ac:dyDescent="0.25">
      <c r="A100" s="1"/>
      <c r="B100" s="1"/>
      <c r="D100" s="2"/>
      <c r="E100" s="2"/>
      <c r="F100" s="2"/>
      <c r="G100" s="2"/>
    </row>
    <row r="101" spans="1:7" x14ac:dyDescent="0.25">
      <c r="A101" s="1"/>
      <c r="B101" s="1"/>
      <c r="D101" s="2"/>
      <c r="E101" s="2"/>
      <c r="F101" s="2"/>
      <c r="G101" s="2"/>
    </row>
    <row r="102" spans="1:7" x14ac:dyDescent="0.25">
      <c r="A102" s="1"/>
      <c r="B102" s="1"/>
      <c r="D102" s="2"/>
      <c r="E102" s="2"/>
      <c r="F102" s="2"/>
      <c r="G102" s="2"/>
    </row>
    <row r="103" spans="1:7" x14ac:dyDescent="0.25">
      <c r="A103" s="1"/>
      <c r="B103" s="1"/>
      <c r="D103" s="2"/>
      <c r="E103" s="2"/>
      <c r="F103" s="2"/>
      <c r="G103" s="2"/>
    </row>
    <row r="104" spans="1:7" x14ac:dyDescent="0.25">
      <c r="A104" s="1"/>
      <c r="B104" s="1"/>
      <c r="D104" s="2"/>
      <c r="E104" s="2"/>
      <c r="F104" s="2"/>
      <c r="G104" s="2"/>
    </row>
    <row r="105" spans="1:7" x14ac:dyDescent="0.25">
      <c r="A105" s="17"/>
      <c r="B105" s="17"/>
      <c r="D105" s="2"/>
      <c r="E105" s="2"/>
      <c r="F105" s="2"/>
      <c r="G105" s="2"/>
    </row>
  </sheetData>
  <sortState ref="A2:F53">
    <sortCondition ref="B2:B5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9" sqref="C9"/>
    </sheetView>
  </sheetViews>
  <sheetFormatPr defaultRowHeight="15" x14ac:dyDescent="0.25"/>
  <cols>
    <col min="1" max="1" width="28.85546875" bestFit="1" customWidth="1"/>
    <col min="2" max="2" width="36.42578125" bestFit="1" customWidth="1"/>
    <col min="3" max="3" width="86.5703125" customWidth="1"/>
    <col min="4" max="4" width="33.42578125" bestFit="1" customWidth="1"/>
  </cols>
  <sheetData>
    <row r="1" spans="1:4" x14ac:dyDescent="0.25">
      <c r="A1" t="s">
        <v>115</v>
      </c>
      <c r="B1" t="s">
        <v>142</v>
      </c>
      <c r="C1" t="s">
        <v>116</v>
      </c>
      <c r="D1" t="s">
        <v>120</v>
      </c>
    </row>
    <row r="2" spans="1:4" ht="45" x14ac:dyDescent="0.25">
      <c r="A2" t="s">
        <v>106</v>
      </c>
      <c r="B2" s="3" t="s">
        <v>122</v>
      </c>
      <c r="C2" s="3" t="s">
        <v>162</v>
      </c>
    </row>
    <row r="3" spans="1:4" ht="30" x14ac:dyDescent="0.25">
      <c r="A3" t="s">
        <v>123</v>
      </c>
      <c r="B3" s="3" t="s">
        <v>158</v>
      </c>
      <c r="C3" s="3" t="s">
        <v>159</v>
      </c>
    </row>
    <row r="4" spans="1:4" ht="30" x14ac:dyDescent="0.25">
      <c r="A4" t="s">
        <v>124</v>
      </c>
      <c r="B4" s="3" t="s">
        <v>156</v>
      </c>
      <c r="C4" s="3" t="s">
        <v>121</v>
      </c>
    </row>
    <row r="5" spans="1:4" ht="30" x14ac:dyDescent="0.25">
      <c r="A5" t="s">
        <v>107</v>
      </c>
      <c r="B5" t="s">
        <v>160</v>
      </c>
      <c r="C5" s="3" t="s">
        <v>121</v>
      </c>
    </row>
    <row r="6" spans="1:4" ht="45" x14ac:dyDescent="0.25">
      <c r="A6" t="s">
        <v>110</v>
      </c>
      <c r="B6" s="3" t="s">
        <v>157</v>
      </c>
      <c r="C6" s="3" t="s">
        <v>161</v>
      </c>
    </row>
    <row r="7" spans="1:4" ht="30" x14ac:dyDescent="0.25">
      <c r="A7" t="s">
        <v>108</v>
      </c>
      <c r="B7" s="3" t="s">
        <v>118</v>
      </c>
      <c r="C7" s="3" t="s">
        <v>145</v>
      </c>
      <c r="D7" t="s">
        <v>147</v>
      </c>
    </row>
    <row r="8" spans="1:4" ht="30" x14ac:dyDescent="0.25">
      <c r="A8" t="s">
        <v>143</v>
      </c>
      <c r="B8" s="3" t="s">
        <v>119</v>
      </c>
      <c r="C8" s="3" t="s">
        <v>146</v>
      </c>
      <c r="D8" t="s">
        <v>147</v>
      </c>
    </row>
    <row r="9" spans="1:4" ht="45" x14ac:dyDescent="0.25">
      <c r="A9" t="s">
        <v>163</v>
      </c>
      <c r="B9" s="3" t="s">
        <v>168</v>
      </c>
      <c r="C9" s="3" t="s">
        <v>164</v>
      </c>
    </row>
    <row r="10" spans="1:4" ht="30" x14ac:dyDescent="0.25">
      <c r="C10" s="3" t="s">
        <v>117</v>
      </c>
    </row>
    <row r="14" spans="1:4" x14ac:dyDescent="0.25">
      <c r="B14" s="3"/>
      <c r="C14" s="3"/>
    </row>
    <row r="16" spans="1:4" x14ac:dyDescent="0.25">
      <c r="C16" s="3"/>
    </row>
    <row r="17" spans="2:3" x14ac:dyDescent="0.25">
      <c r="B17" s="3"/>
      <c r="C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Expend Catagories</vt:lpstr>
      <vt:lpstr>Data</vt:lpstr>
      <vt:lpstr>Ratios - Total</vt:lpstr>
      <vt:lpstr>Ratios - Current</vt:lpstr>
      <vt:lpstr>Ratios - Current (Instruct)</vt:lpstr>
      <vt:lpstr>Ratios - Capital</vt:lpstr>
      <vt:lpstr>Outcomes</vt:lpstr>
      <vt:lpstr>Documentation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2015-06-09T17:34:08Z</dcterms:created>
  <dcterms:modified xsi:type="dcterms:W3CDTF">2015-10-11T18:44:33Z</dcterms:modified>
</cp:coreProperties>
</file>