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1075" windowHeight="9465" firstSheet="1" activeTab="1"/>
  </bookViews>
  <sheets>
    <sheet name="Total Expend Catagories" sheetId="12" r:id="rId1"/>
    <sheet name="Data" sheetId="7" r:id="rId2"/>
    <sheet name="Ratios - Total" sheetId="8" r:id="rId3"/>
    <sheet name="Ratios - Current" sheetId="10" r:id="rId4"/>
    <sheet name="Ratios - Current (Instruct)" sheetId="14" r:id="rId5"/>
    <sheet name="Ratios - Capital" sheetId="11" r:id="rId6"/>
    <sheet name="Outcomes" sheetId="13" r:id="rId7"/>
    <sheet name="Documentation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</externalReferences>
  <calcPr calcId="145621"/>
</workbook>
</file>

<file path=xl/calcChain.xml><?xml version="1.0" encoding="utf-8"?>
<calcChain xmlns="http://schemas.openxmlformats.org/spreadsheetml/2006/main">
  <c r="C48" i="7" l="1" a="1"/>
  <c r="C48" i="7" s="1"/>
  <c r="C47" i="7" a="1"/>
  <c r="C47" i="7" s="1"/>
  <c r="C46" i="7" a="1"/>
  <c r="C46" i="7" s="1"/>
  <c r="C45" i="7" a="1"/>
  <c r="C45" i="7" s="1"/>
  <c r="C44" i="7" a="1"/>
  <c r="C44" i="7" s="1"/>
  <c r="C43" i="7" a="1"/>
  <c r="C43" i="7" s="1"/>
  <c r="C42" i="7" a="1"/>
  <c r="C42" i="7" s="1"/>
  <c r="C41" i="7" a="1"/>
  <c r="C41" i="7" s="1"/>
  <c r="C40" i="7" a="1"/>
  <c r="C40" i="7" s="1"/>
  <c r="C39" i="7" a="1"/>
  <c r="C39" i="7" s="1"/>
  <c r="C38" i="7" a="1"/>
  <c r="C38" i="7" s="1"/>
  <c r="C37" i="7" a="1"/>
  <c r="C37" i="7" s="1"/>
  <c r="C36" i="7" a="1"/>
  <c r="C36" i="7" s="1"/>
  <c r="C35" i="7" a="1"/>
  <c r="C35" i="7" s="1"/>
  <c r="C34" i="7" a="1"/>
  <c r="C34" i="7" s="1"/>
  <c r="C33" i="7" a="1"/>
  <c r="C33" i="7" s="1"/>
  <c r="C32" i="7" a="1"/>
  <c r="C32" i="7" s="1"/>
  <c r="C31" i="7" a="1"/>
  <c r="C31" i="7" s="1"/>
  <c r="C30" i="7" a="1"/>
  <c r="C30" i="7" s="1"/>
  <c r="C29" i="7" a="1"/>
  <c r="C29" i="7" s="1"/>
  <c r="C28" i="7" a="1"/>
  <c r="C28" i="7" s="1"/>
  <c r="C27" i="7" a="1"/>
  <c r="C27" i="7" s="1"/>
  <c r="C26" i="7" a="1"/>
  <c r="C26" i="7" s="1"/>
  <c r="C25" i="7" a="1"/>
  <c r="C25" i="7" s="1"/>
  <c r="C24" i="7" a="1"/>
  <c r="C24" i="7" s="1"/>
  <c r="C23" i="7" a="1"/>
  <c r="C23" i="7" s="1"/>
  <c r="C22" i="7" a="1"/>
  <c r="C22" i="7" s="1"/>
  <c r="C21" i="7" a="1"/>
  <c r="C21" i="7" s="1"/>
  <c r="C20" i="7" a="1"/>
  <c r="C20" i="7" s="1"/>
  <c r="C19" i="7" a="1"/>
  <c r="C19" i="7" s="1"/>
  <c r="C18" i="7" a="1"/>
  <c r="C18" i="7" s="1"/>
  <c r="C17" i="7" a="1"/>
  <c r="C17" i="7" s="1"/>
  <c r="C16" i="7" a="1"/>
  <c r="C16" i="7" s="1"/>
  <c r="C15" i="7" a="1"/>
  <c r="C15" i="7" s="1"/>
  <c r="C14" i="7" a="1"/>
  <c r="C14" i="7" s="1"/>
  <c r="C13" i="7" a="1"/>
  <c r="C13" i="7" s="1"/>
  <c r="C12" i="7" a="1"/>
  <c r="C12" i="7" s="1"/>
  <c r="C11" i="7" a="1"/>
  <c r="C11" i="7" s="1"/>
  <c r="C10" i="7" a="1"/>
  <c r="C10" i="7" s="1"/>
  <c r="C9" i="7" a="1"/>
  <c r="C9" i="7" s="1"/>
  <c r="C8" i="7" a="1"/>
  <c r="C8" i="7" s="1"/>
  <c r="C7" i="7" a="1"/>
  <c r="C7" i="7" s="1"/>
  <c r="C6" i="7" a="1"/>
  <c r="C6" i="7" s="1"/>
  <c r="C5" i="7" a="1"/>
  <c r="C5" i="7" s="1"/>
  <c r="C4" i="7" a="1"/>
  <c r="C4" i="7" s="1"/>
  <c r="C3" i="7" a="1"/>
  <c r="C3" i="7" s="1"/>
  <c r="C2" i="7" a="1"/>
  <c r="C2" i="7" s="1"/>
  <c r="C53" i="7" a="1"/>
  <c r="C53" i="7" s="1"/>
  <c r="C52" i="7" a="1"/>
  <c r="C52" i="7" s="1"/>
  <c r="C51" i="7" a="1"/>
  <c r="C51" i="7" s="1"/>
  <c r="C50" i="7" a="1"/>
  <c r="C50" i="7" s="1"/>
  <c r="C49" i="7" a="1"/>
  <c r="C49" i="7" s="1"/>
  <c r="N3" i="7" l="1" a="1"/>
  <c r="N3" i="7" s="1"/>
  <c r="N4" i="7" a="1"/>
  <c r="N4" i="7" s="1"/>
  <c r="N5" i="7" a="1"/>
  <c r="N5" i="7"/>
  <c r="N6" i="7" a="1"/>
  <c r="N6" i="7" s="1"/>
  <c r="N7" i="7" a="1"/>
  <c r="N7" i="7" s="1"/>
  <c r="N8" i="7" a="1"/>
  <c r="N8" i="7" s="1"/>
  <c r="N9" i="7" a="1"/>
  <c r="N9" i="7" s="1"/>
  <c r="N10" i="7" a="1"/>
  <c r="N10" i="7" s="1"/>
  <c r="N11" i="7" a="1"/>
  <c r="N11" i="7" s="1"/>
  <c r="N12" i="7" a="1"/>
  <c r="N12" i="7"/>
  <c r="N13" i="7" a="1"/>
  <c r="N13" i="7" s="1"/>
  <c r="N14" i="7" a="1"/>
  <c r="N14" i="7" s="1"/>
  <c r="N15" i="7" a="1"/>
  <c r="N15" i="7" s="1"/>
  <c r="N16" i="7" a="1"/>
  <c r="N16" i="7"/>
  <c r="N17" i="7" a="1"/>
  <c r="N17" i="7"/>
  <c r="N18" i="7" a="1"/>
  <c r="N18" i="7" s="1"/>
  <c r="N19" i="7" a="1"/>
  <c r="N19" i="7" s="1"/>
  <c r="N20" i="7" a="1"/>
  <c r="N20" i="7" s="1"/>
  <c r="N21" i="7" a="1"/>
  <c r="N21" i="7"/>
  <c r="N22" i="7" a="1"/>
  <c r="N22" i="7" s="1"/>
  <c r="N23" i="7" a="1"/>
  <c r="N23" i="7" s="1"/>
  <c r="N24" i="7" a="1"/>
  <c r="N24" i="7" s="1"/>
  <c r="N25" i="7" a="1"/>
  <c r="N25" i="7" s="1"/>
  <c r="N26" i="7" a="1"/>
  <c r="N26" i="7" s="1"/>
  <c r="N27" i="7" a="1"/>
  <c r="N27" i="7" s="1"/>
  <c r="N28" i="7" a="1"/>
  <c r="N28" i="7"/>
  <c r="N29" i="7" a="1"/>
  <c r="N29" i="7" s="1"/>
  <c r="N30" i="7" a="1"/>
  <c r="N30" i="7" s="1"/>
  <c r="N31" i="7" a="1"/>
  <c r="N31" i="7" s="1"/>
  <c r="N32" i="7" a="1"/>
  <c r="N32" i="7"/>
  <c r="N33" i="7" a="1"/>
  <c r="N33" i="7"/>
  <c r="N34" i="7" a="1"/>
  <c r="N34" i="7" s="1"/>
  <c r="N35" i="7" a="1"/>
  <c r="N35" i="7" s="1"/>
  <c r="N36" i="7" a="1"/>
  <c r="N36" i="7" s="1"/>
  <c r="N37" i="7" a="1"/>
  <c r="N37" i="7"/>
  <c r="N38" i="7" a="1"/>
  <c r="N38" i="7" s="1"/>
  <c r="N39" i="7" a="1"/>
  <c r="N39" i="7" s="1"/>
  <c r="N40" i="7" a="1"/>
  <c r="N40" i="7" s="1"/>
  <c r="N41" i="7" a="1"/>
  <c r="N41" i="7" s="1"/>
  <c r="N42" i="7" a="1"/>
  <c r="N42" i="7" s="1"/>
  <c r="N43" i="7" a="1"/>
  <c r="N43" i="7" s="1"/>
  <c r="N44" i="7" a="1"/>
  <c r="N44" i="7"/>
  <c r="N45" i="7" a="1"/>
  <c r="N45" i="7" s="1"/>
  <c r="N46" i="7" a="1"/>
  <c r="N46" i="7" s="1"/>
  <c r="N47" i="7" a="1"/>
  <c r="N47" i="7" s="1"/>
  <c r="N48" i="7" a="1"/>
  <c r="N48" i="7"/>
  <c r="N49" i="7" a="1"/>
  <c r="N49" i="7" s="1"/>
  <c r="N50" i="7" a="1"/>
  <c r="N50" i="7" s="1"/>
  <c r="N51" i="7" a="1"/>
  <c r="N51" i="7" s="1"/>
  <c r="N52" i="7" a="1"/>
  <c r="N52" i="7" s="1"/>
  <c r="N53" i="7" a="1"/>
  <c r="N53" i="7" s="1"/>
  <c r="N2" i="7" a="1"/>
  <c r="N2" i="7" s="1"/>
  <c r="L3" i="7" a="1"/>
  <c r="L3" i="7" s="1"/>
  <c r="L4" i="7" a="1"/>
  <c r="L4" i="7" s="1"/>
  <c r="L5" i="7" a="1"/>
  <c r="L5" i="7"/>
  <c r="L6" i="7" a="1"/>
  <c r="L6" i="7" s="1"/>
  <c r="L7" i="7" a="1"/>
  <c r="L7" i="7" s="1"/>
  <c r="L8" i="7" a="1"/>
  <c r="L8" i="7"/>
  <c r="L9" i="7" a="1"/>
  <c r="L9" i="7" s="1"/>
  <c r="L10" i="7" a="1"/>
  <c r="L10" i="7" s="1"/>
  <c r="L11" i="7" a="1"/>
  <c r="L11" i="7" s="1"/>
  <c r="L12" i="7" a="1"/>
  <c r="L12" i="7"/>
  <c r="L13" i="7" a="1"/>
  <c r="L13" i="7"/>
  <c r="L14" i="7" a="1"/>
  <c r="L14" i="7" s="1"/>
  <c r="L15" i="7" a="1"/>
  <c r="L15" i="7" s="1"/>
  <c r="L16" i="7" a="1"/>
  <c r="L16" i="7"/>
  <c r="L17" i="7" a="1"/>
  <c r="L17" i="7"/>
  <c r="L18" i="7" a="1"/>
  <c r="L18" i="7" s="1"/>
  <c r="L19" i="7" a="1"/>
  <c r="L19" i="7" s="1"/>
  <c r="L20" i="7" a="1"/>
  <c r="L20" i="7" s="1"/>
  <c r="L21" i="7" a="1"/>
  <c r="L21" i="7"/>
  <c r="L22" i="7" a="1"/>
  <c r="L22" i="7" s="1"/>
  <c r="L23" i="7" a="1"/>
  <c r="L23" i="7" s="1"/>
  <c r="L24" i="7" a="1"/>
  <c r="L24" i="7"/>
  <c r="L25" i="7" a="1"/>
  <c r="L25" i="7" s="1"/>
  <c r="L26" i="7" a="1"/>
  <c r="L26" i="7" s="1"/>
  <c r="L27" i="7" a="1"/>
  <c r="L27" i="7" s="1"/>
  <c r="L28" i="7" a="1"/>
  <c r="L28" i="7"/>
  <c r="L29" i="7" a="1"/>
  <c r="L29" i="7"/>
  <c r="L30" i="7" a="1"/>
  <c r="L30" i="7" s="1"/>
  <c r="L31" i="7" a="1"/>
  <c r="L31" i="7" s="1"/>
  <c r="L32" i="7" a="1"/>
  <c r="L32" i="7"/>
  <c r="L33" i="7" a="1"/>
  <c r="L33" i="7"/>
  <c r="L34" i="7" a="1"/>
  <c r="L34" i="7" s="1"/>
  <c r="L35" i="7" a="1"/>
  <c r="L35" i="7" s="1"/>
  <c r="L36" i="7" a="1"/>
  <c r="L36" i="7" s="1"/>
  <c r="L37" i="7" a="1"/>
  <c r="L37" i="7"/>
  <c r="L38" i="7" a="1"/>
  <c r="L38" i="7" s="1"/>
  <c r="L39" i="7" a="1"/>
  <c r="L39" i="7" s="1"/>
  <c r="L40" i="7" a="1"/>
  <c r="L40" i="7"/>
  <c r="L41" i="7" a="1"/>
  <c r="L41" i="7" s="1"/>
  <c r="L42" i="7" a="1"/>
  <c r="L42" i="7" s="1"/>
  <c r="L43" i="7" a="1"/>
  <c r="L43" i="7" s="1"/>
  <c r="L44" i="7" a="1"/>
  <c r="L44" i="7"/>
  <c r="L45" i="7" a="1"/>
  <c r="L45" i="7" s="1"/>
  <c r="L46" i="7" a="1"/>
  <c r="L46" i="7" s="1"/>
  <c r="L47" i="7" a="1"/>
  <c r="L47" i="7" s="1"/>
  <c r="L48" i="7" a="1"/>
  <c r="L48" i="7" s="1"/>
  <c r="L49" i="7" a="1"/>
  <c r="L49" i="7" s="1"/>
  <c r="L50" i="7" a="1"/>
  <c r="L50" i="7" s="1"/>
  <c r="L51" i="7" a="1"/>
  <c r="L51" i="7" s="1"/>
  <c r="L52" i="7" a="1"/>
  <c r="L52" i="7" s="1"/>
  <c r="L53" i="7" a="1"/>
  <c r="L53" i="7" s="1"/>
  <c r="L2" i="7" a="1"/>
  <c r="L2" i="7" s="1"/>
  <c r="J3" i="7" a="1"/>
  <c r="J3" i="7" s="1"/>
  <c r="J4" i="7" a="1"/>
  <c r="J4" i="7"/>
  <c r="J5" i="7" a="1"/>
  <c r="J5" i="7" s="1"/>
  <c r="J6" i="7" a="1"/>
  <c r="J6" i="7" s="1"/>
  <c r="J7" i="7" a="1"/>
  <c r="J7" i="7" s="1"/>
  <c r="J8" i="7" a="1"/>
  <c r="J8" i="7"/>
  <c r="J9" i="7" a="1"/>
  <c r="J9" i="7" s="1"/>
  <c r="J10" i="7" a="1"/>
  <c r="J10" i="7" s="1"/>
  <c r="J11" i="7" a="1"/>
  <c r="J11" i="7" s="1"/>
  <c r="J12" i="7" a="1"/>
  <c r="J12" i="7" s="1"/>
  <c r="J13" i="7" a="1"/>
  <c r="J13" i="7" s="1"/>
  <c r="J14" i="7" a="1"/>
  <c r="J14" i="7" s="1"/>
  <c r="J15" i="7" a="1"/>
  <c r="J15" i="7" s="1"/>
  <c r="J16" i="7" a="1"/>
  <c r="J16" i="7" s="1"/>
  <c r="J17" i="7" a="1"/>
  <c r="J17" i="7" s="1"/>
  <c r="J18" i="7" a="1"/>
  <c r="J18" i="7" s="1"/>
  <c r="J19" i="7" a="1"/>
  <c r="J19" i="7" s="1"/>
  <c r="J20" i="7" a="1"/>
  <c r="J20" i="7" s="1"/>
  <c r="J21" i="7" a="1"/>
  <c r="J21" i="7" s="1"/>
  <c r="J22" i="7" a="1"/>
  <c r="J22" i="7" s="1"/>
  <c r="J23" i="7" a="1"/>
  <c r="J23" i="7" s="1"/>
  <c r="J24" i="7" a="1"/>
  <c r="J24" i="7"/>
  <c r="J25" i="7" a="1"/>
  <c r="J25" i="7" s="1"/>
  <c r="J26" i="7" a="1"/>
  <c r="J26" i="7" s="1"/>
  <c r="J27" i="7" a="1"/>
  <c r="J27" i="7" s="1"/>
  <c r="J28" i="7" a="1"/>
  <c r="J28" i="7"/>
  <c r="J29" i="7" a="1"/>
  <c r="J29" i="7" s="1"/>
  <c r="J30" i="7" a="1"/>
  <c r="J30" i="7" s="1"/>
  <c r="J31" i="7" a="1"/>
  <c r="J31" i="7" s="1"/>
  <c r="J32" i="7" a="1"/>
  <c r="J32" i="7"/>
  <c r="J33" i="7" a="1"/>
  <c r="J33" i="7" s="1"/>
  <c r="J34" i="7" a="1"/>
  <c r="J34" i="7" s="1"/>
  <c r="J35" i="7" a="1"/>
  <c r="J35" i="7" s="1"/>
  <c r="J36" i="7" a="1"/>
  <c r="J36" i="7"/>
  <c r="J37" i="7" a="1"/>
  <c r="J37" i="7" s="1"/>
  <c r="J38" i="7" a="1"/>
  <c r="J38" i="7" s="1"/>
  <c r="J39" i="7" a="1"/>
  <c r="J39" i="7" s="1"/>
  <c r="J40" i="7" a="1"/>
  <c r="J40" i="7"/>
  <c r="J41" i="7" a="1"/>
  <c r="J41" i="7" s="1"/>
  <c r="J42" i="7" a="1"/>
  <c r="J42" i="7" s="1"/>
  <c r="J43" i="7" a="1"/>
  <c r="J43" i="7" s="1"/>
  <c r="J44" i="7" a="1"/>
  <c r="J44" i="7" s="1"/>
  <c r="J45" i="7" a="1"/>
  <c r="J45" i="7" s="1"/>
  <c r="J46" i="7" a="1"/>
  <c r="J46" i="7" s="1"/>
  <c r="J47" i="7" a="1"/>
  <c r="J47" i="7" s="1"/>
  <c r="J48" i="7" a="1"/>
  <c r="J48" i="7" s="1"/>
  <c r="J49" i="7" a="1"/>
  <c r="J49" i="7" s="1"/>
  <c r="J50" i="7" a="1"/>
  <c r="J50" i="7" s="1"/>
  <c r="J51" i="7" a="1"/>
  <c r="J51" i="7" s="1"/>
  <c r="J52" i="7" a="1"/>
  <c r="J52" i="7" s="1"/>
  <c r="J53" i="7" a="1"/>
  <c r="J53" i="7" s="1"/>
  <c r="J2" i="7" a="1"/>
  <c r="J2" i="7" s="1"/>
  <c r="E53" i="7" l="1"/>
  <c r="D53" i="7"/>
  <c r="E52" i="7"/>
  <c r="D52" i="7"/>
  <c r="E51" i="7"/>
  <c r="D51" i="7"/>
  <c r="E50" i="7"/>
  <c r="D50" i="7"/>
  <c r="E49" i="7"/>
  <c r="D49" i="7"/>
  <c r="E48" i="7"/>
  <c r="D48" i="7"/>
  <c r="E47" i="7"/>
  <c r="D47" i="7"/>
  <c r="E46" i="7"/>
  <c r="D46" i="7"/>
  <c r="E45" i="7"/>
  <c r="D45" i="7"/>
  <c r="E44" i="7"/>
  <c r="D44" i="7"/>
  <c r="E43" i="7"/>
  <c r="D43" i="7"/>
  <c r="E42" i="7"/>
  <c r="D42" i="7"/>
  <c r="E41" i="7"/>
  <c r="D41" i="7"/>
  <c r="E40" i="7"/>
  <c r="D40" i="7"/>
  <c r="E39" i="7"/>
  <c r="D39" i="7"/>
  <c r="E38" i="7"/>
  <c r="D38" i="7"/>
  <c r="E37" i="7"/>
  <c r="D37" i="7"/>
  <c r="E36" i="7"/>
  <c r="D36" i="7"/>
  <c r="E35" i="7"/>
  <c r="D35" i="7"/>
  <c r="E34" i="7"/>
  <c r="D34" i="7"/>
  <c r="E33" i="7"/>
  <c r="D33" i="7"/>
  <c r="E32" i="7"/>
  <c r="D32" i="7"/>
  <c r="E31" i="7"/>
  <c r="D31" i="7"/>
  <c r="E30" i="7"/>
  <c r="D30" i="7"/>
  <c r="E29" i="7"/>
  <c r="D29" i="7"/>
  <c r="E28" i="7"/>
  <c r="D28" i="7"/>
  <c r="E27" i="7"/>
  <c r="D27" i="7"/>
  <c r="E26" i="7"/>
  <c r="D26" i="7"/>
  <c r="E25" i="7"/>
  <c r="D25" i="7"/>
  <c r="E24" i="7"/>
  <c r="D24" i="7"/>
  <c r="E23" i="7"/>
  <c r="D23" i="7"/>
  <c r="E22" i="7"/>
  <c r="D22" i="7"/>
  <c r="E21" i="7"/>
  <c r="D21" i="7"/>
  <c r="E20" i="7"/>
  <c r="D20" i="7"/>
  <c r="E19" i="7"/>
  <c r="D19" i="7"/>
  <c r="E18" i="7"/>
  <c r="D18" i="7"/>
  <c r="E17" i="7"/>
  <c r="D17" i="7"/>
  <c r="E16" i="7"/>
  <c r="D16" i="7"/>
  <c r="E15" i="7"/>
  <c r="D15" i="7"/>
  <c r="E14" i="7"/>
  <c r="D14" i="7"/>
  <c r="E13" i="7"/>
  <c r="D13" i="7"/>
  <c r="E12" i="7"/>
  <c r="D12" i="7"/>
  <c r="E11" i="7"/>
  <c r="D11" i="7"/>
  <c r="E10" i="7"/>
  <c r="D10" i="7"/>
  <c r="E9" i="7"/>
  <c r="D9" i="7"/>
  <c r="E8" i="7"/>
  <c r="D8" i="7"/>
  <c r="E7" i="7"/>
  <c r="D7" i="7"/>
  <c r="E6" i="7"/>
  <c r="D6" i="7"/>
  <c r="E5" i="7"/>
  <c r="D5" i="7"/>
  <c r="E4" i="7"/>
  <c r="D4" i="7"/>
  <c r="E3" i="7"/>
  <c r="D3" i="7"/>
  <c r="E2" i="7"/>
  <c r="D2" i="7"/>
  <c r="G3" i="7" l="1" a="1"/>
  <c r="G3" i="7" s="1"/>
  <c r="H3" i="7" a="1"/>
  <c r="H3" i="7" s="1"/>
  <c r="I3" i="7" a="1"/>
  <c r="I3" i="7" s="1"/>
  <c r="G4" i="7" a="1"/>
  <c r="G4" i="7" s="1"/>
  <c r="H4" i="7" a="1"/>
  <c r="H4" i="7" s="1"/>
  <c r="I4" i="7" a="1"/>
  <c r="I4" i="7" s="1"/>
  <c r="G5" i="7" a="1"/>
  <c r="G5" i="7" s="1"/>
  <c r="H5" i="7" a="1"/>
  <c r="H5" i="7" s="1"/>
  <c r="I5" i="7" a="1"/>
  <c r="I5" i="7" s="1"/>
  <c r="G6" i="7" a="1"/>
  <c r="G6" i="7" s="1"/>
  <c r="H6" i="7" a="1"/>
  <c r="H6" i="7" s="1"/>
  <c r="I6" i="7" a="1"/>
  <c r="I6" i="7" s="1"/>
  <c r="G7" i="7" a="1"/>
  <c r="G7" i="7" s="1"/>
  <c r="H7" i="7" a="1"/>
  <c r="H7" i="7" s="1"/>
  <c r="I7" i="7" a="1"/>
  <c r="I7" i="7" s="1"/>
  <c r="G8" i="7" a="1"/>
  <c r="G8" i="7" s="1"/>
  <c r="H8" i="7" a="1"/>
  <c r="H8" i="7" s="1"/>
  <c r="I8" i="7" a="1"/>
  <c r="I8" i="7" s="1"/>
  <c r="G9" i="7" a="1"/>
  <c r="G9" i="7" s="1"/>
  <c r="H9" i="7" a="1"/>
  <c r="H9" i="7" s="1"/>
  <c r="I9" i="7" a="1"/>
  <c r="I9" i="7" s="1"/>
  <c r="G10" i="7" a="1"/>
  <c r="G10" i="7" s="1"/>
  <c r="H10" i="7" a="1"/>
  <c r="H10" i="7" s="1"/>
  <c r="I10" i="7" a="1"/>
  <c r="I10" i="7" s="1"/>
  <c r="G11" i="7" a="1"/>
  <c r="G11" i="7" s="1"/>
  <c r="H11" i="7" a="1"/>
  <c r="H11" i="7" s="1"/>
  <c r="I11" i="7" a="1"/>
  <c r="I11" i="7" s="1"/>
  <c r="G12" i="7" a="1"/>
  <c r="G12" i="7" s="1"/>
  <c r="H12" i="7" a="1"/>
  <c r="H12" i="7" s="1"/>
  <c r="I12" i="7" a="1"/>
  <c r="I12" i="7" s="1"/>
  <c r="G13" i="7" a="1"/>
  <c r="G13" i="7" s="1"/>
  <c r="H13" i="7" a="1"/>
  <c r="H13" i="7" s="1"/>
  <c r="I13" i="7" a="1"/>
  <c r="I13" i="7" s="1"/>
  <c r="G14" i="7" a="1"/>
  <c r="G14" i="7" s="1"/>
  <c r="H14" i="7" a="1"/>
  <c r="H14" i="7" s="1"/>
  <c r="I14" i="7" a="1"/>
  <c r="I14" i="7" s="1"/>
  <c r="G15" i="7" a="1"/>
  <c r="G15" i="7" s="1"/>
  <c r="H15" i="7" a="1"/>
  <c r="H15" i="7" s="1"/>
  <c r="I15" i="7" a="1"/>
  <c r="I15" i="7" s="1"/>
  <c r="G16" i="7" a="1"/>
  <c r="G16" i="7" s="1"/>
  <c r="H16" i="7" a="1"/>
  <c r="H16" i="7" s="1"/>
  <c r="T41" i="14" s="1"/>
  <c r="I16" i="7" a="1"/>
  <c r="I16" i="7" s="1"/>
  <c r="G17" i="7" a="1"/>
  <c r="G17" i="7" s="1"/>
  <c r="H17" i="7" a="1"/>
  <c r="H17" i="7" s="1"/>
  <c r="T24" i="14" s="1"/>
  <c r="I17" i="7" a="1"/>
  <c r="I17" i="7" s="1"/>
  <c r="G18" i="7" a="1"/>
  <c r="G18" i="7" s="1"/>
  <c r="H18" i="7" a="1"/>
  <c r="H18" i="7" s="1"/>
  <c r="I18" i="7" a="1"/>
  <c r="I18" i="7" s="1"/>
  <c r="G19" i="7" a="1"/>
  <c r="G19" i="7" s="1"/>
  <c r="H19" i="7" a="1"/>
  <c r="H19" i="7" s="1"/>
  <c r="I19" i="7" a="1"/>
  <c r="I19" i="7" s="1"/>
  <c r="G20" i="7" a="1"/>
  <c r="G20" i="7" s="1"/>
  <c r="H20" i="7" a="1"/>
  <c r="H20" i="7" s="1"/>
  <c r="I20" i="7" a="1"/>
  <c r="I20" i="7" s="1"/>
  <c r="G21" i="7" a="1"/>
  <c r="G21" i="7" s="1"/>
  <c r="H21" i="7" a="1"/>
  <c r="H21" i="7" s="1"/>
  <c r="I21" i="7" a="1"/>
  <c r="I21" i="7" s="1"/>
  <c r="G22" i="7" a="1"/>
  <c r="G22" i="7" s="1"/>
  <c r="H22" i="7" a="1"/>
  <c r="H22" i="7" s="1"/>
  <c r="I22" i="7" a="1"/>
  <c r="I22" i="7" s="1"/>
  <c r="G23" i="7" a="1"/>
  <c r="G23" i="7" s="1"/>
  <c r="H23" i="7" a="1"/>
  <c r="H23" i="7" s="1"/>
  <c r="I23" i="7" a="1"/>
  <c r="I23" i="7" s="1"/>
  <c r="G24" i="7" a="1"/>
  <c r="G24" i="7" s="1"/>
  <c r="H24" i="7" a="1"/>
  <c r="H24" i="7" s="1"/>
  <c r="I24" i="7" a="1"/>
  <c r="I24" i="7" s="1"/>
  <c r="G25" i="7" a="1"/>
  <c r="G25" i="7" s="1"/>
  <c r="H25" i="7" a="1"/>
  <c r="H25" i="7" s="1"/>
  <c r="I25" i="7" a="1"/>
  <c r="I25" i="7" s="1"/>
  <c r="G26" i="7" a="1"/>
  <c r="G26" i="7" s="1"/>
  <c r="H26" i="7" a="1"/>
  <c r="H26" i="7" s="1"/>
  <c r="I26" i="7" a="1"/>
  <c r="I26" i="7" s="1"/>
  <c r="G27" i="7" a="1"/>
  <c r="G27" i="7" s="1"/>
  <c r="H27" i="7" a="1"/>
  <c r="H27" i="7" s="1"/>
  <c r="I27" i="7" a="1"/>
  <c r="I27" i="7" s="1"/>
  <c r="G28" i="7" a="1"/>
  <c r="G28" i="7" s="1"/>
  <c r="H28" i="7" a="1"/>
  <c r="H28" i="7" s="1"/>
  <c r="I28" i="7" a="1"/>
  <c r="I28" i="7" s="1"/>
  <c r="G29" i="7" a="1"/>
  <c r="G29" i="7" s="1"/>
  <c r="H29" i="7" a="1"/>
  <c r="H29" i="7" s="1"/>
  <c r="I29" i="7" a="1"/>
  <c r="I29" i="7" s="1"/>
  <c r="G30" i="7" a="1"/>
  <c r="G30" i="7" s="1"/>
  <c r="H30" i="7" a="1"/>
  <c r="H30" i="7" s="1"/>
  <c r="I30" i="7" a="1"/>
  <c r="I30" i="7" s="1"/>
  <c r="G31" i="7" a="1"/>
  <c r="G31" i="7" s="1"/>
  <c r="H31" i="7" a="1"/>
  <c r="H31" i="7" s="1"/>
  <c r="I31" i="7" a="1"/>
  <c r="I31" i="7" s="1"/>
  <c r="G32" i="7" a="1"/>
  <c r="G32" i="7" s="1"/>
  <c r="H32" i="7" a="1"/>
  <c r="H32" i="7" s="1"/>
  <c r="I32" i="7" a="1"/>
  <c r="I32" i="7" s="1"/>
  <c r="G33" i="7" a="1"/>
  <c r="G33" i="7" s="1"/>
  <c r="H33" i="7" a="1"/>
  <c r="H33" i="7" s="1"/>
  <c r="I33" i="7" a="1"/>
  <c r="I33" i="7" s="1"/>
  <c r="G34" i="7" a="1"/>
  <c r="G34" i="7" s="1"/>
  <c r="H34" i="7" a="1"/>
  <c r="H34" i="7" s="1"/>
  <c r="I34" i="7" a="1"/>
  <c r="I34" i="7" s="1"/>
  <c r="G35" i="7" a="1"/>
  <c r="G35" i="7" s="1"/>
  <c r="H35" i="7" a="1"/>
  <c r="H35" i="7" s="1"/>
  <c r="I35" i="7" a="1"/>
  <c r="I35" i="7" s="1"/>
  <c r="G36" i="7" a="1"/>
  <c r="G36" i="7" s="1"/>
  <c r="H36" i="7" a="1"/>
  <c r="H36" i="7" s="1"/>
  <c r="I36" i="7" a="1"/>
  <c r="I36" i="7" s="1"/>
  <c r="G37" i="7" a="1"/>
  <c r="G37" i="7" s="1"/>
  <c r="H37" i="7" a="1"/>
  <c r="H37" i="7" s="1"/>
  <c r="I37" i="7" a="1"/>
  <c r="I37" i="7" s="1"/>
  <c r="G38" i="7" a="1"/>
  <c r="G38" i="7" s="1"/>
  <c r="H38" i="7" a="1"/>
  <c r="H38" i="7" s="1"/>
  <c r="I38" i="7" a="1"/>
  <c r="I38" i="7" s="1"/>
  <c r="G39" i="7" a="1"/>
  <c r="G39" i="7" s="1"/>
  <c r="H39" i="7" a="1"/>
  <c r="H39" i="7" s="1"/>
  <c r="I39" i="7" a="1"/>
  <c r="I39" i="7" s="1"/>
  <c r="G40" i="7" a="1"/>
  <c r="G40" i="7" s="1"/>
  <c r="H40" i="7" a="1"/>
  <c r="H40" i="7" s="1"/>
  <c r="T34" i="14" s="1"/>
  <c r="I40" i="7" a="1"/>
  <c r="I40" i="7" s="1"/>
  <c r="G41" i="7" a="1"/>
  <c r="G41" i="7" s="1"/>
  <c r="H41" i="7" a="1"/>
  <c r="H41" i="7" s="1"/>
  <c r="I41" i="7" a="1"/>
  <c r="I41" i="7" s="1"/>
  <c r="G42" i="7" a="1"/>
  <c r="G42" i="7" s="1"/>
  <c r="H42" i="7" a="1"/>
  <c r="H42" i="7" s="1"/>
  <c r="I42" i="7" a="1"/>
  <c r="I42" i="7" s="1"/>
  <c r="G43" i="7" a="1"/>
  <c r="G43" i="7" s="1"/>
  <c r="H43" i="7" a="1"/>
  <c r="H43" i="7" s="1"/>
  <c r="I43" i="7" a="1"/>
  <c r="I43" i="7" s="1"/>
  <c r="G44" i="7" a="1"/>
  <c r="G44" i="7" s="1"/>
  <c r="H44" i="7" a="1"/>
  <c r="H44" i="7" s="1"/>
  <c r="I44" i="7" a="1"/>
  <c r="I44" i="7" s="1"/>
  <c r="G45" i="7" a="1"/>
  <c r="G45" i="7" s="1"/>
  <c r="H45" i="7" a="1"/>
  <c r="H45" i="7" s="1"/>
  <c r="I45" i="7" a="1"/>
  <c r="I45" i="7" s="1"/>
  <c r="G46" i="7" a="1"/>
  <c r="G46" i="7" s="1"/>
  <c r="H46" i="7" a="1"/>
  <c r="H46" i="7" s="1"/>
  <c r="I46" i="7" a="1"/>
  <c r="I46" i="7" s="1"/>
  <c r="G47" i="7" a="1"/>
  <c r="G47" i="7" s="1"/>
  <c r="H47" i="7" a="1"/>
  <c r="H47" i="7" s="1"/>
  <c r="I47" i="7" a="1"/>
  <c r="I47" i="7" s="1"/>
  <c r="G48" i="7" a="1"/>
  <c r="G48" i="7" s="1"/>
  <c r="H48" i="7" a="1"/>
  <c r="H48" i="7" s="1"/>
  <c r="I48" i="7" a="1"/>
  <c r="I48" i="7" s="1"/>
  <c r="G49" i="7" a="1"/>
  <c r="G49" i="7" s="1"/>
  <c r="H49" i="7" a="1"/>
  <c r="H49" i="7" s="1"/>
  <c r="I49" i="7" a="1"/>
  <c r="I49" i="7" s="1"/>
  <c r="G50" i="7" a="1"/>
  <c r="G50" i="7" s="1"/>
  <c r="H50" i="7" a="1"/>
  <c r="H50" i="7" s="1"/>
  <c r="I50" i="7" a="1"/>
  <c r="I50" i="7" s="1"/>
  <c r="G51" i="7" a="1"/>
  <c r="G51" i="7" s="1"/>
  <c r="H51" i="7" a="1"/>
  <c r="H51" i="7" s="1"/>
  <c r="I51" i="7" a="1"/>
  <c r="I51" i="7" s="1"/>
  <c r="G52" i="7" a="1"/>
  <c r="G52" i="7" s="1"/>
  <c r="H52" i="7" a="1"/>
  <c r="H52" i="7" s="1"/>
  <c r="I52" i="7" a="1"/>
  <c r="I52" i="7" s="1"/>
  <c r="G53" i="7" a="1"/>
  <c r="G53" i="7" s="1"/>
  <c r="H53" i="7" a="1"/>
  <c r="H53" i="7" s="1"/>
  <c r="I53" i="7" a="1"/>
  <c r="I53" i="7" s="1"/>
  <c r="I2" i="7" a="1"/>
  <c r="I2" i="7" s="1"/>
  <c r="H2" i="7" a="1"/>
  <c r="H2" i="7" s="1"/>
  <c r="G2" i="7" a="1"/>
  <c r="G2" i="7" s="1"/>
  <c r="O3" i="7" a="1"/>
  <c r="O3" i="7" s="1"/>
  <c r="O4" i="7" a="1"/>
  <c r="O4" i="7" s="1"/>
  <c r="O5" i="7" a="1"/>
  <c r="O5" i="7" s="1"/>
  <c r="O6" i="7" a="1"/>
  <c r="O6" i="7"/>
  <c r="O7" i="7" a="1"/>
  <c r="O7" i="7" s="1"/>
  <c r="O8" i="7" a="1"/>
  <c r="O8" i="7" s="1"/>
  <c r="O9" i="7" a="1"/>
  <c r="O9" i="7"/>
  <c r="O10" i="7" a="1"/>
  <c r="O10" i="7" s="1"/>
  <c r="O11" i="7" a="1"/>
  <c r="O11" i="7" s="1"/>
  <c r="O12" i="7" a="1"/>
  <c r="O12" i="7" s="1"/>
  <c r="O13" i="7" a="1"/>
  <c r="O13" i="7" s="1"/>
  <c r="O14" i="7" a="1"/>
  <c r="O14" i="7" s="1"/>
  <c r="O15" i="7" a="1"/>
  <c r="O15" i="7" s="1"/>
  <c r="O16" i="7" a="1"/>
  <c r="O16" i="7" s="1"/>
  <c r="O17" i="7" a="1"/>
  <c r="O17" i="7" s="1"/>
  <c r="O18" i="7" a="1"/>
  <c r="O18" i="7" s="1"/>
  <c r="O19" i="7" a="1"/>
  <c r="O19" i="7" s="1"/>
  <c r="O20" i="7" a="1"/>
  <c r="O20" i="7" s="1"/>
  <c r="O21" i="7" a="1"/>
  <c r="O21" i="7"/>
  <c r="O22" i="7" a="1"/>
  <c r="O22" i="7" s="1"/>
  <c r="O23" i="7" a="1"/>
  <c r="O23" i="7" s="1"/>
  <c r="O24" i="7" a="1"/>
  <c r="O24" i="7" s="1"/>
  <c r="O25" i="7" a="1"/>
  <c r="O25" i="7"/>
  <c r="O26" i="7" a="1"/>
  <c r="O26" i="7" s="1"/>
  <c r="O27" i="7" a="1"/>
  <c r="O27" i="7" s="1"/>
  <c r="O28" i="7" a="1"/>
  <c r="O28" i="7" s="1"/>
  <c r="O29" i="7" a="1"/>
  <c r="O29" i="7" s="1"/>
  <c r="O30" i="7" a="1"/>
  <c r="O30" i="7" s="1"/>
  <c r="O31" i="7" a="1"/>
  <c r="O31" i="7" s="1"/>
  <c r="O32" i="7" a="1"/>
  <c r="O32" i="7" s="1"/>
  <c r="O33" i="7" a="1"/>
  <c r="O33" i="7"/>
  <c r="O34" i="7" a="1"/>
  <c r="O34" i="7" s="1"/>
  <c r="O35" i="7" a="1"/>
  <c r="O35" i="7" s="1"/>
  <c r="O36" i="7" a="1"/>
  <c r="O36" i="7" s="1"/>
  <c r="O37" i="7" a="1"/>
  <c r="O37" i="7" s="1"/>
  <c r="O38" i="7" a="1"/>
  <c r="O38" i="7"/>
  <c r="O39" i="7" a="1"/>
  <c r="O39" i="7" s="1"/>
  <c r="O40" i="7" a="1"/>
  <c r="O40" i="7" s="1"/>
  <c r="O41" i="7" a="1"/>
  <c r="O41" i="7" s="1"/>
  <c r="O42" i="7" a="1"/>
  <c r="O42" i="7" s="1"/>
  <c r="O43" i="7" a="1"/>
  <c r="O43" i="7" s="1"/>
  <c r="O44" i="7" a="1"/>
  <c r="O44" i="7"/>
  <c r="O45" i="7" a="1"/>
  <c r="O45" i="7" s="1"/>
  <c r="O46" i="7" a="1"/>
  <c r="O46" i="7" s="1"/>
  <c r="O47" i="7" a="1"/>
  <c r="O47" i="7" s="1"/>
  <c r="O48" i="7" a="1"/>
  <c r="O48" i="7" s="1"/>
  <c r="O49" i="7" a="1"/>
  <c r="O49" i="7" s="1"/>
  <c r="O50" i="7" a="1"/>
  <c r="O50" i="7" s="1"/>
  <c r="O51" i="7" a="1"/>
  <c r="O51" i="7" s="1"/>
  <c r="O52" i="7" a="1"/>
  <c r="O52" i="7" s="1"/>
  <c r="O53" i="7" a="1"/>
  <c r="O53" i="7" s="1"/>
  <c r="O2" i="7" a="1"/>
  <c r="O2" i="7" s="1"/>
  <c r="M3" i="7" a="1"/>
  <c r="M3" i="7"/>
  <c r="U13" i="14" s="1"/>
  <c r="M4" i="7" a="1"/>
  <c r="M4" i="7" s="1"/>
  <c r="M5" i="7" a="1"/>
  <c r="M5" i="7" s="1"/>
  <c r="T9" i="14"/>
  <c r="M6" i="7" a="1"/>
  <c r="M6" i="7" s="1"/>
  <c r="M7" i="7" a="1"/>
  <c r="M7" i="7" s="1"/>
  <c r="U47" i="14" s="1"/>
  <c r="T27" i="14"/>
  <c r="M8" i="7" a="1"/>
  <c r="M8" i="7" s="1"/>
  <c r="M9" i="7" a="1"/>
  <c r="M9" i="7" s="1"/>
  <c r="M10" i="7" a="1"/>
  <c r="M10" i="7" s="1"/>
  <c r="M11" i="7" a="1"/>
  <c r="M11" i="7" s="1"/>
  <c r="M12" i="7" a="1"/>
  <c r="M12" i="7" s="1"/>
  <c r="M13" i="7" a="1"/>
  <c r="M13" i="7" s="1"/>
  <c r="M14" i="7" a="1"/>
  <c r="M14" i="7" s="1"/>
  <c r="M15" i="7" a="1"/>
  <c r="M15" i="7" s="1"/>
  <c r="M16" i="7" a="1"/>
  <c r="M16" i="7" s="1"/>
  <c r="M17" i="7" a="1"/>
  <c r="M17" i="7"/>
  <c r="M18" i="7" a="1"/>
  <c r="M18" i="7" s="1"/>
  <c r="M19" i="7" a="1"/>
  <c r="M19" i="7" s="1"/>
  <c r="M20" i="7" a="1"/>
  <c r="M20" i="7" s="1"/>
  <c r="M21" i="7" a="1"/>
  <c r="M21" i="7" s="1"/>
  <c r="T19" i="14"/>
  <c r="M22" i="7" a="1"/>
  <c r="M22" i="7" s="1"/>
  <c r="M23" i="7" a="1"/>
  <c r="M23" i="7" s="1"/>
  <c r="M24" i="7" a="1"/>
  <c r="M24" i="7"/>
  <c r="M25" i="7" a="1"/>
  <c r="M25" i="7" s="1"/>
  <c r="U39" i="14" s="1"/>
  <c r="M26" i="7" a="1"/>
  <c r="M26" i="7" s="1"/>
  <c r="M27" i="7" a="1"/>
  <c r="M27" i="7" s="1"/>
  <c r="M28" i="7" a="1"/>
  <c r="M28" i="7" s="1"/>
  <c r="M29" i="7" a="1"/>
  <c r="M29" i="7" s="1"/>
  <c r="M30" i="7" a="1"/>
  <c r="M30" i="7" s="1"/>
  <c r="M31" i="7" a="1"/>
  <c r="M31" i="7" s="1"/>
  <c r="U46" i="14" s="1"/>
  <c r="M32" i="7" a="1"/>
  <c r="M32" i="7" s="1"/>
  <c r="M33" i="7" a="1"/>
  <c r="M33" i="7" s="1"/>
  <c r="U53" i="14" s="1"/>
  <c r="M34" i="7" a="1"/>
  <c r="M34" i="7" s="1"/>
  <c r="M35" i="7" a="1"/>
  <c r="M35" i="7" s="1"/>
  <c r="M36" i="7" a="1"/>
  <c r="M36" i="7" s="1"/>
  <c r="M37" i="7" a="1"/>
  <c r="M37" i="7"/>
  <c r="M38" i="7" a="1"/>
  <c r="M38" i="7" s="1"/>
  <c r="M39" i="7" a="1"/>
  <c r="M39" i="7" s="1"/>
  <c r="U5" i="14" s="1"/>
  <c r="M40" i="7" a="1"/>
  <c r="M40" i="7" s="1"/>
  <c r="M41" i="7" a="1"/>
  <c r="M41" i="7" s="1"/>
  <c r="T50" i="14"/>
  <c r="M42" i="7" a="1"/>
  <c r="M42" i="7" s="1"/>
  <c r="M43" i="7" a="1"/>
  <c r="M43" i="7" s="1"/>
  <c r="M44" i="7" a="1"/>
  <c r="M44" i="7" s="1"/>
  <c r="M45" i="7" a="1"/>
  <c r="M45" i="7"/>
  <c r="S6" i="14" s="1"/>
  <c r="M46" i="7" a="1"/>
  <c r="M46" i="7"/>
  <c r="M47" i="7" a="1"/>
  <c r="M47" i="7" s="1"/>
  <c r="M48" i="7" a="1"/>
  <c r="M48" i="7" s="1"/>
  <c r="M49" i="7" a="1"/>
  <c r="M49" i="7" s="1"/>
  <c r="M50" i="7" a="1"/>
  <c r="M50" i="7" s="1"/>
  <c r="S45" i="14" s="1"/>
  <c r="M51" i="7" a="1"/>
  <c r="M51" i="7"/>
  <c r="M52" i="7" a="1"/>
  <c r="M52" i="7" s="1"/>
  <c r="T33" i="14"/>
  <c r="M53" i="7" a="1"/>
  <c r="M53" i="7" s="1"/>
  <c r="U33" i="14" s="1"/>
  <c r="M2" i="7" a="1"/>
  <c r="M2" i="7" s="1"/>
  <c r="K3" i="7" a="1"/>
  <c r="K3" i="7" s="1"/>
  <c r="K4" i="7" a="1"/>
  <c r="K4" i="7" s="1"/>
  <c r="K5" i="7" a="1"/>
  <c r="K5" i="7" s="1"/>
  <c r="K6" i="7" a="1"/>
  <c r="K6" i="7" s="1"/>
  <c r="K7" i="7" a="1"/>
  <c r="K7" i="7" s="1"/>
  <c r="K8" i="7" a="1"/>
  <c r="K8" i="7"/>
  <c r="K9" i="7" a="1"/>
  <c r="K9" i="7" s="1"/>
  <c r="K10" i="7" a="1"/>
  <c r="K10" i="7" s="1"/>
  <c r="K11" i="7" a="1"/>
  <c r="K11" i="7" s="1"/>
  <c r="K12" i="7" a="1"/>
  <c r="K12" i="7" s="1"/>
  <c r="K13" i="7" a="1"/>
  <c r="K13" i="7" s="1"/>
  <c r="K14" i="7" a="1"/>
  <c r="K14" i="7"/>
  <c r="K15" i="7" a="1"/>
  <c r="K15" i="7" s="1"/>
  <c r="K16" i="7" a="1"/>
  <c r="K16" i="7" s="1"/>
  <c r="K17" i="7" a="1"/>
  <c r="K17" i="7" s="1"/>
  <c r="K18" i="7" a="1"/>
  <c r="K18" i="7" s="1"/>
  <c r="K19" i="7" a="1"/>
  <c r="K19" i="7" s="1"/>
  <c r="K20" i="7" a="1"/>
  <c r="K20" i="7" s="1"/>
  <c r="K21" i="7" a="1"/>
  <c r="K21" i="7" s="1"/>
  <c r="K22" i="7" a="1"/>
  <c r="K22" i="7"/>
  <c r="K23" i="7" a="1"/>
  <c r="K23" i="7" s="1"/>
  <c r="K24" i="7" a="1"/>
  <c r="K24" i="7" s="1"/>
  <c r="K25" i="7" a="1"/>
  <c r="K25" i="7" s="1"/>
  <c r="K26" i="7" a="1"/>
  <c r="K26" i="7" s="1"/>
  <c r="K27" i="7" a="1"/>
  <c r="K27" i="7" s="1"/>
  <c r="K28" i="7" a="1"/>
  <c r="K28" i="7" s="1"/>
  <c r="K29" i="7" a="1"/>
  <c r="K29" i="7" s="1"/>
  <c r="K30" i="7" a="1"/>
  <c r="K30" i="7"/>
  <c r="K31" i="7" a="1"/>
  <c r="K31" i="7" s="1"/>
  <c r="K32" i="7" a="1"/>
  <c r="K32" i="7" s="1"/>
  <c r="K33" i="7" a="1"/>
  <c r="K33" i="7" s="1"/>
  <c r="K34" i="7" a="1"/>
  <c r="K34" i="7" s="1"/>
  <c r="K35" i="7" a="1"/>
  <c r="K35" i="7" s="1"/>
  <c r="K36" i="7" a="1"/>
  <c r="K36" i="7" s="1"/>
  <c r="K37" i="7" a="1"/>
  <c r="K37" i="7" s="1"/>
  <c r="K38" i="7" a="1"/>
  <c r="K38" i="7" s="1"/>
  <c r="K39" i="7" a="1"/>
  <c r="K39" i="7" s="1"/>
  <c r="K40" i="7" a="1"/>
  <c r="K40" i="7"/>
  <c r="K41" i="7" a="1"/>
  <c r="K41" i="7" s="1"/>
  <c r="K42" i="7" a="1"/>
  <c r="K42" i="7" s="1"/>
  <c r="K43" i="7" a="1"/>
  <c r="K43" i="7" s="1"/>
  <c r="K44" i="7" a="1"/>
  <c r="K44" i="7" s="1"/>
  <c r="K45" i="7" a="1"/>
  <c r="K45" i="7" s="1"/>
  <c r="K46" i="7" a="1"/>
  <c r="K46" i="7" s="1"/>
  <c r="K47" i="7" a="1"/>
  <c r="K47" i="7" s="1"/>
  <c r="K48" i="7" a="1"/>
  <c r="K48" i="7" s="1"/>
  <c r="K49" i="7" a="1"/>
  <c r="K49" i="7" s="1"/>
  <c r="K50" i="7" a="1"/>
  <c r="K50" i="7" s="1"/>
  <c r="K51" i="7" a="1"/>
  <c r="K51" i="7" s="1"/>
  <c r="K52" i="7" a="1"/>
  <c r="K52" i="7" s="1"/>
  <c r="K53" i="7" a="1"/>
  <c r="K53" i="7" s="1"/>
  <c r="K2" i="7" a="1"/>
  <c r="K2" i="7" s="1"/>
  <c r="F3" i="7"/>
  <c r="F4" i="7"/>
  <c r="F5" i="7"/>
  <c r="F6" i="7"/>
  <c r="F7" i="7"/>
  <c r="F8" i="7"/>
  <c r="F9" i="7"/>
  <c r="F10" i="7"/>
  <c r="F11" i="7"/>
  <c r="Q54" i="14" s="1"/>
  <c r="F12" i="7"/>
  <c r="F13" i="7"/>
  <c r="F14" i="7"/>
  <c r="F15" i="7"/>
  <c r="F16" i="7"/>
  <c r="F17" i="7"/>
  <c r="W24" i="14" s="1"/>
  <c r="F18" i="7"/>
  <c r="F19" i="7"/>
  <c r="F20" i="7"/>
  <c r="F21" i="7"/>
  <c r="F22" i="7"/>
  <c r="F23" i="7"/>
  <c r="Q51" i="14" s="1"/>
  <c r="F24" i="7"/>
  <c r="F25" i="7"/>
  <c r="F26" i="7"/>
  <c r="F27" i="7"/>
  <c r="F28" i="7"/>
  <c r="F29" i="7"/>
  <c r="F30" i="7"/>
  <c r="F31" i="7"/>
  <c r="F32" i="7"/>
  <c r="F33" i="7"/>
  <c r="F34" i="7"/>
  <c r="F35" i="7"/>
  <c r="W49" i="14" s="1"/>
  <c r="F36" i="7"/>
  <c r="F37" i="7"/>
  <c r="F38" i="7"/>
  <c r="F39" i="7"/>
  <c r="F40" i="7"/>
  <c r="L40" i="14"/>
  <c r="F41" i="7"/>
  <c r="F42" i="7"/>
  <c r="F43" i="7"/>
  <c r="F44" i="7"/>
  <c r="L6" i="14"/>
  <c r="F45" i="7"/>
  <c r="F46" i="7"/>
  <c r="F47" i="7"/>
  <c r="F48" i="7"/>
  <c r="F49" i="7"/>
  <c r="F50" i="7"/>
  <c r="F51" i="7"/>
  <c r="F52" i="7"/>
  <c r="F53" i="7"/>
  <c r="F2" i="7"/>
  <c r="Q39" i="14" l="1"/>
  <c r="S38" i="14"/>
  <c r="S21" i="14"/>
  <c r="U18" i="14"/>
  <c r="W3" i="14"/>
  <c r="U31" i="14"/>
  <c r="S31" i="14"/>
  <c r="S46" i="14"/>
  <c r="V46" i="14" s="1"/>
  <c r="U17" i="14"/>
  <c r="T38" i="14"/>
  <c r="S30" i="14"/>
  <c r="Q53" i="14"/>
  <c r="S15" i="14"/>
  <c r="S47" i="14"/>
  <c r="U29" i="14"/>
  <c r="U30" i="14"/>
  <c r="V30" i="14" s="1"/>
  <c r="S48" i="14"/>
  <c r="S43" i="14"/>
  <c r="L34" i="14"/>
  <c r="L32" i="14"/>
  <c r="N10" i="14"/>
  <c r="N22" i="14"/>
  <c r="L27" i="14"/>
  <c r="U11" i="14"/>
  <c r="T47" i="14"/>
  <c r="U25" i="14"/>
  <c r="S54" i="14"/>
  <c r="S12" i="14"/>
  <c r="T17" i="14"/>
  <c r="Q21" i="14"/>
  <c r="S13" i="14"/>
  <c r="V13" i="14" s="1"/>
  <c r="T18" i="14"/>
  <c r="U54" i="14"/>
  <c r="S29" i="14"/>
  <c r="S53" i="14"/>
  <c r="S39" i="14"/>
  <c r="T3" i="14"/>
  <c r="W13" i="14"/>
  <c r="W50" i="14"/>
  <c r="W42" i="14"/>
  <c r="L23" i="14"/>
  <c r="L5" i="14"/>
  <c r="W18" i="14"/>
  <c r="S37" i="14"/>
  <c r="S20" i="14"/>
  <c r="S19" i="14"/>
  <c r="U38" i="14"/>
  <c r="L8" i="14"/>
  <c r="W44" i="14"/>
  <c r="W41" i="14"/>
  <c r="T25" i="14"/>
  <c r="L20" i="14"/>
  <c r="L26" i="14"/>
  <c r="L19" i="14"/>
  <c r="L35" i="14"/>
  <c r="L9" i="14"/>
  <c r="Q22" i="14"/>
  <c r="N14" i="14"/>
  <c r="L4" i="14"/>
  <c r="L47" i="14"/>
  <c r="N43" i="14"/>
  <c r="Q16" i="14"/>
  <c r="Q35" i="14"/>
  <c r="Q27" i="14"/>
  <c r="N40" i="14"/>
  <c r="N39" i="14"/>
  <c r="N48" i="14"/>
  <c r="Q34" i="14"/>
  <c r="L38" i="14"/>
  <c r="N53" i="14"/>
  <c r="L12" i="14"/>
  <c r="N18" i="14"/>
  <c r="N36" i="14"/>
  <c r="N49" i="14"/>
  <c r="Q31" i="14"/>
  <c r="L45" i="14"/>
  <c r="N23" i="14"/>
  <c r="L50" i="14"/>
  <c r="L15" i="14"/>
  <c r="L52" i="14"/>
  <c r="L25" i="14"/>
  <c r="L42" i="14"/>
  <c r="Q37" i="14"/>
  <c r="Q36" i="14"/>
  <c r="Q49" i="14"/>
  <c r="Q32" i="14"/>
  <c r="Q28" i="14"/>
  <c r="Q52" i="14"/>
  <c r="N29" i="14"/>
  <c r="L18" i="14"/>
  <c r="Q24" i="14"/>
  <c r="G21" i="14"/>
  <c r="N31" i="14"/>
  <c r="L49" i="14"/>
  <c r="N41" i="14"/>
  <c r="L54" i="14"/>
  <c r="L13" i="14"/>
  <c r="Q14" i="14"/>
  <c r="Q3" i="14"/>
  <c r="Q44" i="14"/>
  <c r="N7" i="14"/>
  <c r="W29" i="14"/>
  <c r="L30" i="14"/>
  <c r="N3" i="14"/>
  <c r="W53" i="14"/>
  <c r="Q9" i="14"/>
  <c r="N9" i="14"/>
  <c r="L17" i="14"/>
  <c r="N38" i="14"/>
  <c r="N8" i="14"/>
  <c r="L46" i="14"/>
  <c r="L51" i="14"/>
  <c r="L14" i="14"/>
  <c r="L7" i="14"/>
  <c r="L36" i="14"/>
  <c r="N20" i="14"/>
  <c r="L39" i="14"/>
  <c r="N19" i="14"/>
  <c r="N35" i="14"/>
  <c r="L48" i="14"/>
  <c r="L53" i="14"/>
  <c r="W33" i="14"/>
  <c r="N33" i="14"/>
  <c r="Q30" i="14"/>
  <c r="N30" i="14"/>
  <c r="L3" i="14"/>
  <c r="O17" i="14"/>
  <c r="N17" i="14"/>
  <c r="G22" i="14"/>
  <c r="N27" i="14"/>
  <c r="G35" i="14"/>
  <c r="S35" i="14"/>
  <c r="L33" i="14"/>
  <c r="L28" i="14"/>
  <c r="L10" i="14"/>
  <c r="L22" i="14"/>
  <c r="N42" i="14"/>
  <c r="N45" i="14"/>
  <c r="Q23" i="14"/>
  <c r="U23" i="14"/>
  <c r="T6" i="14"/>
  <c r="W6" i="14"/>
  <c r="U6" i="14"/>
  <c r="W5" i="14"/>
  <c r="T14" i="14"/>
  <c r="W14" i="14"/>
  <c r="Q25" i="14"/>
  <c r="S25" i="14"/>
  <c r="U41" i="14"/>
  <c r="G16" i="14"/>
  <c r="S16" i="14"/>
  <c r="S49" i="14"/>
  <c r="S3" i="14"/>
  <c r="G11" i="14"/>
  <c r="S11" i="14"/>
  <c r="T11" i="14"/>
  <c r="T49" i="14"/>
  <c r="L44" i="14"/>
  <c r="N44" i="14"/>
  <c r="Q41" i="14"/>
  <c r="S41" i="14"/>
  <c r="U44" i="14"/>
  <c r="N15" i="14"/>
  <c r="N25" i="14"/>
  <c r="L31" i="14"/>
  <c r="N34" i="14"/>
  <c r="Q6" i="14"/>
  <c r="T8" i="14"/>
  <c r="W8" i="14"/>
  <c r="U8" i="14"/>
  <c r="U36" i="14"/>
  <c r="T36" i="14"/>
  <c r="W36" i="14"/>
  <c r="T48" i="14"/>
  <c r="W48" i="14"/>
  <c r="U48" i="14"/>
  <c r="S14" i="14"/>
  <c r="U3" i="14"/>
  <c r="W28" i="14"/>
  <c r="N26" i="14"/>
  <c r="N24" i="14"/>
  <c r="L24" i="14"/>
  <c r="L11" i="14"/>
  <c r="L16" i="14"/>
  <c r="L29" i="14"/>
  <c r="N32" i="14"/>
  <c r="L41" i="14"/>
  <c r="U20" i="14"/>
  <c r="T20" i="14"/>
  <c r="T7" i="14"/>
  <c r="W7" i="14"/>
  <c r="U7" i="14"/>
  <c r="G23" i="14"/>
  <c r="S23" i="14"/>
  <c r="G51" i="14"/>
  <c r="S51" i="14"/>
  <c r="S4" i="14"/>
  <c r="S9" i="14"/>
  <c r="U14" i="14"/>
  <c r="W25" i="14"/>
  <c r="U19" i="14"/>
  <c r="W19" i="14"/>
  <c r="W45" i="14"/>
  <c r="U45" i="14"/>
  <c r="T45" i="14"/>
  <c r="U12" i="14"/>
  <c r="V12" i="14" s="1"/>
  <c r="T12" i="14"/>
  <c r="W12" i="14"/>
  <c r="T16" i="14"/>
  <c r="W16" i="14"/>
  <c r="U16" i="14"/>
  <c r="Q17" i="14"/>
  <c r="S17" i="14"/>
  <c r="T5" i="14"/>
  <c r="N37" i="14"/>
  <c r="L37" i="14"/>
  <c r="Q11" i="14"/>
  <c r="N54" i="14"/>
  <c r="N13" i="14"/>
  <c r="Q13" i="14"/>
  <c r="N6" i="14"/>
  <c r="N11" i="14"/>
  <c r="N16" i="14"/>
  <c r="N21" i="14"/>
  <c r="N50" i="14"/>
  <c r="Q29" i="14"/>
  <c r="T15" i="14"/>
  <c r="W15" i="14"/>
  <c r="U15" i="14"/>
  <c r="T46" i="14"/>
  <c r="Q19" i="14"/>
  <c r="T54" i="14"/>
  <c r="W54" i="14"/>
  <c r="U27" i="14"/>
  <c r="W17" i="14"/>
  <c r="S5" i="14"/>
  <c r="V5" i="14" s="1"/>
  <c r="U49" i="14"/>
  <c r="W20" i="14"/>
  <c r="L21" i="14"/>
  <c r="U26" i="14"/>
  <c r="T26" i="14"/>
  <c r="W26" i="14"/>
  <c r="G36" i="14"/>
  <c r="S36" i="14"/>
  <c r="G26" i="14"/>
  <c r="S26" i="14"/>
  <c r="N5" i="14"/>
  <c r="N46" i="14"/>
  <c r="Q46" i="14"/>
  <c r="Q47" i="14"/>
  <c r="N28" i="14"/>
  <c r="N51" i="14"/>
  <c r="Q4" i="14"/>
  <c r="Q10" i="14"/>
  <c r="W21" i="14"/>
  <c r="U21" i="14"/>
  <c r="T21" i="14"/>
  <c r="S22" i="14"/>
  <c r="T35" i="14"/>
  <c r="N52" i="14"/>
  <c r="Q5" i="14"/>
  <c r="Q33" i="14"/>
  <c r="S33" i="14"/>
  <c r="V33" i="14" s="1"/>
  <c r="T40" i="14"/>
  <c r="W40" i="14"/>
  <c r="U40" i="14"/>
  <c r="N4" i="14"/>
  <c r="N47" i="14"/>
  <c r="Q42" i="14"/>
  <c r="G29" i="14"/>
  <c r="T29" i="14"/>
  <c r="O40" i="14"/>
  <c r="S40" i="14"/>
  <c r="G53" i="14"/>
  <c r="T53" i="14"/>
  <c r="G24" i="14"/>
  <c r="S24" i="14"/>
  <c r="G13" i="14"/>
  <c r="T13" i="14"/>
  <c r="T51" i="14"/>
  <c r="U9" i="14"/>
  <c r="W37" i="14"/>
  <c r="U37" i="14"/>
  <c r="Q45" i="14"/>
  <c r="T23" i="14"/>
  <c r="Q8" i="14"/>
  <c r="Q40" i="14"/>
  <c r="Q26" i="14"/>
  <c r="T39" i="14"/>
  <c r="W39" i="14"/>
  <c r="U35" i="14"/>
  <c r="W35" i="14"/>
  <c r="W9" i="14"/>
  <c r="S42" i="14"/>
  <c r="T37" i="14"/>
  <c r="Q50" i="14"/>
  <c r="Q15" i="14"/>
  <c r="T32" i="14"/>
  <c r="W32" i="14"/>
  <c r="U32" i="14"/>
  <c r="U10" i="14"/>
  <c r="T22" i="14"/>
  <c r="W22" i="14"/>
  <c r="U42" i="14"/>
  <c r="Q43" i="14"/>
  <c r="S32" i="14"/>
  <c r="S44" i="14"/>
  <c r="G17" i="14"/>
  <c r="T31" i="14"/>
  <c r="W31" i="14"/>
  <c r="U34" i="14"/>
  <c r="U28" i="14"/>
  <c r="T28" i="14"/>
  <c r="U52" i="14"/>
  <c r="T52" i="14"/>
  <c r="Q7" i="14"/>
  <c r="Q48" i="14"/>
  <c r="U43" i="14"/>
  <c r="W43" i="14"/>
  <c r="S28" i="14"/>
  <c r="S7" i="14"/>
  <c r="T43" i="14"/>
  <c r="W34" i="14"/>
  <c r="L43" i="14"/>
  <c r="N12" i="14"/>
  <c r="U50" i="14"/>
  <c r="T30" i="14"/>
  <c r="W30" i="14"/>
  <c r="U51" i="14"/>
  <c r="W4" i="14"/>
  <c r="S50" i="14"/>
  <c r="S52" i="14"/>
  <c r="T42" i="14"/>
  <c r="T10" i="14"/>
  <c r="U22" i="14"/>
  <c r="W52" i="14"/>
  <c r="W10" i="14"/>
  <c r="O38" i="14"/>
  <c r="G8" i="14"/>
  <c r="O18" i="14"/>
  <c r="G27" i="14"/>
  <c r="S8" i="14"/>
  <c r="T44" i="14"/>
  <c r="U4" i="14"/>
  <c r="U24" i="14"/>
  <c r="W51" i="14"/>
  <c r="W27" i="14"/>
  <c r="W11" i="14"/>
  <c r="Q18" i="14"/>
  <c r="Q12" i="14"/>
  <c r="G34" i="14"/>
  <c r="G32" i="14"/>
  <c r="T4" i="14"/>
  <c r="W47" i="14"/>
  <c r="W23" i="14"/>
  <c r="Q38" i="14"/>
  <c r="Q20" i="14"/>
  <c r="G33" i="14"/>
  <c r="G30" i="14"/>
  <c r="G28" i="14"/>
  <c r="G10" i="14"/>
  <c r="G54" i="14"/>
  <c r="S27" i="14"/>
  <c r="W46" i="14"/>
  <c r="W38" i="14"/>
  <c r="G15" i="14"/>
  <c r="G52" i="14"/>
  <c r="G25" i="14"/>
  <c r="T3" i="8"/>
  <c r="S34" i="14"/>
  <c r="S18" i="14"/>
  <c r="S10" i="14"/>
  <c r="G6" i="14"/>
  <c r="O6" i="14"/>
  <c r="G4" i="14"/>
  <c r="G12" i="14"/>
  <c r="G3" i="14"/>
  <c r="G14" i="14"/>
  <c r="O5" i="14"/>
  <c r="O3" i="14"/>
  <c r="O4" i="14"/>
  <c r="G7" i="14"/>
  <c r="O7" i="14"/>
  <c r="G9" i="14"/>
  <c r="O9" i="14"/>
  <c r="O11" i="14"/>
  <c r="O8" i="14"/>
  <c r="O10" i="14"/>
  <c r="O14" i="14"/>
  <c r="O31" i="14"/>
  <c r="O21" i="14"/>
  <c r="G49" i="14"/>
  <c r="O49" i="14"/>
  <c r="G18" i="14"/>
  <c r="O12" i="14"/>
  <c r="O13" i="14"/>
  <c r="O33" i="14"/>
  <c r="G20" i="14"/>
  <c r="O20" i="14"/>
  <c r="O30" i="14"/>
  <c r="O26" i="14"/>
  <c r="O35" i="14"/>
  <c r="G41" i="14"/>
  <c r="G39" i="14"/>
  <c r="G5" i="14"/>
  <c r="O36" i="14"/>
  <c r="O28" i="14"/>
  <c r="G19" i="14"/>
  <c r="O19" i="14"/>
  <c r="O22" i="14"/>
  <c r="O41" i="14"/>
  <c r="G45" i="14"/>
  <c r="O45" i="14"/>
  <c r="O25" i="14"/>
  <c r="G48" i="14"/>
  <c r="O48" i="14"/>
  <c r="G38" i="14"/>
  <c r="O54" i="14"/>
  <c r="G43" i="14"/>
  <c r="O43" i="14"/>
  <c r="O23" i="14"/>
  <c r="O34" i="14"/>
  <c r="G46" i="14"/>
  <c r="O46" i="14"/>
  <c r="G44" i="14"/>
  <c r="O44" i="14"/>
  <c r="O27" i="14"/>
  <c r="O32" i="14"/>
  <c r="O51" i="14"/>
  <c r="G47" i="14"/>
  <c r="O47" i="14"/>
  <c r="G40" i="14"/>
  <c r="G31" i="14"/>
  <c r="O16" i="14"/>
  <c r="O15" i="14"/>
  <c r="O39" i="14"/>
  <c r="O29" i="14"/>
  <c r="G50" i="14"/>
  <c r="O50" i="14"/>
  <c r="O53" i="14"/>
  <c r="O52" i="14"/>
  <c r="O24" i="14"/>
  <c r="G42" i="14"/>
  <c r="O42" i="14"/>
  <c r="O37" i="14"/>
  <c r="G37" i="14"/>
  <c r="Q3" i="8"/>
  <c r="V18" i="14" l="1"/>
  <c r="V29" i="14"/>
  <c r="V17" i="14"/>
  <c r="V11" i="14"/>
  <c r="V28" i="14"/>
  <c r="V25" i="14"/>
  <c r="V50" i="14"/>
  <c r="V34" i="14"/>
  <c r="V7" i="14"/>
  <c r="V23" i="14"/>
  <c r="V3" i="14"/>
  <c r="V44" i="14"/>
  <c r="V49" i="14"/>
  <c r="V38" i="14"/>
  <c r="V19" i="14"/>
  <c r="V26" i="14"/>
  <c r="V53" i="14"/>
  <c r="V22" i="14"/>
  <c r="V41" i="14"/>
  <c r="V27" i="14"/>
  <c r="V4" i="14"/>
  <c r="V21" i="14"/>
  <c r="V10" i="14"/>
  <c r="V51" i="14"/>
  <c r="V42" i="14"/>
  <c r="V36" i="14"/>
  <c r="V9" i="14"/>
  <c r="V45" i="14"/>
  <c r="V43" i="14"/>
  <c r="V31" i="14"/>
  <c r="V24" i="14"/>
  <c r="V40" i="14"/>
  <c r="V16" i="14"/>
  <c r="V35" i="14"/>
  <c r="V8" i="14"/>
  <c r="V32" i="14"/>
  <c r="V20" i="14"/>
  <c r="V52" i="14"/>
  <c r="V15" i="14"/>
  <c r="V47" i="14"/>
  <c r="V14" i="14"/>
  <c r="V39" i="14"/>
  <c r="V48" i="14"/>
  <c r="V6" i="14"/>
  <c r="V37" i="14"/>
  <c r="V54" i="14"/>
  <c r="J31" i="14" l="1"/>
  <c r="H31" i="14"/>
  <c r="E31" i="14"/>
  <c r="C31" i="14"/>
  <c r="E50" i="14"/>
  <c r="H50" i="14"/>
  <c r="C50" i="14"/>
  <c r="J50" i="14"/>
  <c r="E52" i="14"/>
  <c r="H52" i="14"/>
  <c r="C52" i="14"/>
  <c r="J52" i="14"/>
  <c r="J25" i="14"/>
  <c r="H25" i="14"/>
  <c r="C25" i="14"/>
  <c r="E25" i="14"/>
  <c r="J42" i="14"/>
  <c r="H42" i="14"/>
  <c r="E42" i="14"/>
  <c r="C42" i="14"/>
  <c r="H13" i="14"/>
  <c r="E13" i="14"/>
  <c r="C13" i="14"/>
  <c r="J13" i="14"/>
  <c r="J29" i="14"/>
  <c r="E29" i="14"/>
  <c r="H29" i="14"/>
  <c r="C29" i="14"/>
  <c r="H40" i="14"/>
  <c r="E40" i="14"/>
  <c r="C40" i="14"/>
  <c r="J40" i="14"/>
  <c r="E53" i="14"/>
  <c r="H53" i="14"/>
  <c r="C53" i="14"/>
  <c r="J53" i="14"/>
  <c r="H39" i="14"/>
  <c r="E39" i="14"/>
  <c r="C39" i="14"/>
  <c r="J39" i="14"/>
  <c r="H24" i="14"/>
  <c r="E24" i="14"/>
  <c r="J24" i="14"/>
  <c r="C24" i="14"/>
  <c r="H48" i="14"/>
  <c r="E48" i="14"/>
  <c r="C48" i="14"/>
  <c r="J48" i="14"/>
  <c r="E44" i="14"/>
  <c r="H44" i="14"/>
  <c r="J44" i="14"/>
  <c r="C44" i="14"/>
  <c r="H27" i="14"/>
  <c r="E27" i="14"/>
  <c r="J27" i="14"/>
  <c r="C27" i="14"/>
  <c r="J46" i="14"/>
  <c r="C46" i="14"/>
  <c r="E46" i="14"/>
  <c r="H46" i="14"/>
  <c r="J47" i="14"/>
  <c r="E47" i="14"/>
  <c r="C47" i="14"/>
  <c r="H47" i="14"/>
  <c r="J26" i="14"/>
  <c r="H26" i="14"/>
  <c r="C26" i="14"/>
  <c r="E26" i="14"/>
  <c r="J35" i="14"/>
  <c r="E35" i="14"/>
  <c r="H35" i="14"/>
  <c r="C35" i="14"/>
  <c r="J9" i="14"/>
  <c r="C9" i="14"/>
  <c r="E9" i="14"/>
  <c r="H9" i="14"/>
  <c r="J33" i="14"/>
  <c r="C33" i="14"/>
  <c r="E33" i="14"/>
  <c r="H33" i="14"/>
  <c r="E6" i="14"/>
  <c r="C6" i="14"/>
  <c r="J6" i="14"/>
  <c r="H6" i="14"/>
  <c r="E30" i="14"/>
  <c r="J30" i="14"/>
  <c r="H30" i="14"/>
  <c r="C30" i="14"/>
  <c r="E28" i="14"/>
  <c r="J28" i="14"/>
  <c r="H28" i="14"/>
  <c r="C28" i="14"/>
  <c r="C10" i="14"/>
  <c r="J10" i="14"/>
  <c r="H10" i="14"/>
  <c r="E10" i="14"/>
  <c r="C22" i="14"/>
  <c r="J22" i="14"/>
  <c r="H22" i="14"/>
  <c r="E22" i="14"/>
  <c r="H34" i="14"/>
  <c r="C34" i="14"/>
  <c r="E34" i="14"/>
  <c r="J34" i="14"/>
  <c r="E41" i="14"/>
  <c r="H41" i="14"/>
  <c r="J41" i="14"/>
  <c r="C41" i="14"/>
  <c r="E5" i="14"/>
  <c r="J5" i="14"/>
  <c r="C5" i="14"/>
  <c r="H5" i="14"/>
  <c r="J4" i="14"/>
  <c r="E4" i="14"/>
  <c r="C4" i="14"/>
  <c r="H4" i="14"/>
  <c r="H20" i="14"/>
  <c r="J20" i="14"/>
  <c r="E20" i="14"/>
  <c r="C20" i="14"/>
  <c r="J19" i="14"/>
  <c r="E19" i="14"/>
  <c r="H19" i="14"/>
  <c r="C19" i="14"/>
  <c r="H8" i="14"/>
  <c r="J8" i="14"/>
  <c r="E8" i="14"/>
  <c r="C8" i="14"/>
  <c r="H14" i="14"/>
  <c r="E14" i="14"/>
  <c r="J14" i="14"/>
  <c r="C14" i="14"/>
  <c r="J18" i="14"/>
  <c r="E18" i="14"/>
  <c r="C18" i="14"/>
  <c r="H18" i="14"/>
  <c r="H7" i="14"/>
  <c r="J7" i="14"/>
  <c r="E7" i="14"/>
  <c r="C7" i="14"/>
  <c r="E12" i="14"/>
  <c r="J12" i="14"/>
  <c r="C12" i="14"/>
  <c r="H12" i="14"/>
  <c r="J17" i="14"/>
  <c r="E17" i="14"/>
  <c r="H17" i="14"/>
  <c r="C17" i="14"/>
  <c r="H32" i="14"/>
  <c r="E32" i="14"/>
  <c r="C32" i="14"/>
  <c r="J32" i="14"/>
  <c r="J23" i="14"/>
  <c r="H23" i="14"/>
  <c r="E23" i="14"/>
  <c r="C23" i="14"/>
  <c r="J51" i="14"/>
  <c r="H51" i="14"/>
  <c r="E51" i="14"/>
  <c r="C51" i="14"/>
  <c r="E37" i="14"/>
  <c r="J37" i="14"/>
  <c r="H37" i="14"/>
  <c r="C37" i="14"/>
  <c r="J36" i="14"/>
  <c r="C36" i="14"/>
  <c r="E36" i="14"/>
  <c r="H36" i="14"/>
  <c r="H38" i="14"/>
  <c r="E38" i="14"/>
  <c r="J38" i="14"/>
  <c r="C38" i="14"/>
  <c r="E21" i="14"/>
  <c r="C21" i="14"/>
  <c r="H21" i="14"/>
  <c r="J21" i="14"/>
  <c r="E16" i="14"/>
  <c r="H16" i="14"/>
  <c r="J16" i="14"/>
  <c r="C16" i="14"/>
  <c r="H49" i="14"/>
  <c r="E49" i="14"/>
  <c r="J49" i="14"/>
  <c r="C49" i="14"/>
  <c r="H3" i="14"/>
  <c r="E3" i="14"/>
  <c r="C3" i="14"/>
  <c r="J3" i="14"/>
  <c r="H11" i="14"/>
  <c r="C11" i="14"/>
  <c r="J11" i="14"/>
  <c r="E11" i="14"/>
  <c r="C54" i="14"/>
  <c r="J54" i="14"/>
  <c r="H54" i="14"/>
  <c r="E54" i="14"/>
  <c r="J43" i="14"/>
  <c r="C43" i="14"/>
  <c r="E43" i="14"/>
  <c r="H43" i="14"/>
  <c r="J45" i="14"/>
  <c r="H45" i="14"/>
  <c r="E45" i="14"/>
  <c r="C45" i="14"/>
  <c r="E15" i="14"/>
  <c r="C15" i="14"/>
  <c r="J15" i="14"/>
  <c r="H15" i="14"/>
  <c r="D3" i="12" a="1"/>
  <c r="D3" i="12" s="1"/>
  <c r="E3" i="12" a="1"/>
  <c r="E3" i="12" s="1"/>
  <c r="D4" i="12" a="1"/>
  <c r="D4" i="12" s="1"/>
  <c r="E4" i="12" a="1"/>
  <c r="E4" i="12" s="1"/>
  <c r="D5" i="12" a="1"/>
  <c r="D5" i="12" s="1"/>
  <c r="E5" i="12" a="1"/>
  <c r="E5" i="12" s="1"/>
  <c r="D6" i="12" a="1"/>
  <c r="D6" i="12" s="1"/>
  <c r="E6" i="12" a="1"/>
  <c r="E6" i="12" s="1"/>
  <c r="D7" i="12" a="1"/>
  <c r="D7" i="12" s="1"/>
  <c r="E7" i="12" a="1"/>
  <c r="E7" i="12" s="1"/>
  <c r="D8" i="12" a="1"/>
  <c r="D8" i="12" s="1"/>
  <c r="E8" i="12" a="1"/>
  <c r="E8" i="12" s="1"/>
  <c r="D9" i="12" a="1"/>
  <c r="D9" i="12" s="1"/>
  <c r="E9" i="12" a="1"/>
  <c r="E9" i="12" s="1"/>
  <c r="D10" i="12" a="1"/>
  <c r="D10" i="12" s="1"/>
  <c r="E10" i="12" a="1"/>
  <c r="E10" i="12" s="1"/>
  <c r="D11" i="12" a="1"/>
  <c r="D11" i="12" s="1"/>
  <c r="E11" i="12" a="1"/>
  <c r="E11" i="12" s="1"/>
  <c r="D12" i="12" a="1"/>
  <c r="D12" i="12" s="1"/>
  <c r="E12" i="12" a="1"/>
  <c r="E12" i="12" s="1"/>
  <c r="D13" i="12" a="1"/>
  <c r="D13" i="12" s="1"/>
  <c r="E13" i="12" a="1"/>
  <c r="E13" i="12" s="1"/>
  <c r="D14" i="12" a="1"/>
  <c r="D14" i="12" s="1"/>
  <c r="E14" i="12" a="1"/>
  <c r="E14" i="12" s="1"/>
  <c r="D15" i="12" a="1"/>
  <c r="D15" i="12" s="1"/>
  <c r="E15" i="12" a="1"/>
  <c r="E15" i="12" s="1"/>
  <c r="D16" i="12" a="1"/>
  <c r="D16" i="12" s="1"/>
  <c r="E16" i="12" a="1"/>
  <c r="E16" i="12" s="1"/>
  <c r="D17" i="12" a="1"/>
  <c r="D17" i="12" s="1"/>
  <c r="E17" i="12" a="1"/>
  <c r="E17" i="12" s="1"/>
  <c r="D18" i="12" a="1"/>
  <c r="D18" i="12" s="1"/>
  <c r="E18" i="12" a="1"/>
  <c r="E18" i="12" s="1"/>
  <c r="D19" i="12" a="1"/>
  <c r="D19" i="12" s="1"/>
  <c r="E19" i="12" a="1"/>
  <c r="E19" i="12" s="1"/>
  <c r="D20" i="12" a="1"/>
  <c r="D20" i="12" s="1"/>
  <c r="E20" i="12" a="1"/>
  <c r="E20" i="12" s="1"/>
  <c r="D21" i="12" a="1"/>
  <c r="D21" i="12" s="1"/>
  <c r="E21" i="12" a="1"/>
  <c r="E21" i="12" s="1"/>
  <c r="D22" i="12" a="1"/>
  <c r="D22" i="12" s="1"/>
  <c r="E22" i="12" a="1"/>
  <c r="E22" i="12" s="1"/>
  <c r="D23" i="12" a="1"/>
  <c r="D23" i="12" s="1"/>
  <c r="E23" i="12" a="1"/>
  <c r="E23" i="12" s="1"/>
  <c r="D24" i="12" a="1"/>
  <c r="D24" i="12" s="1"/>
  <c r="E24" i="12" a="1"/>
  <c r="E24" i="12" s="1"/>
  <c r="D25" i="12" a="1"/>
  <c r="D25" i="12" s="1"/>
  <c r="E25" i="12" a="1"/>
  <c r="E25" i="12" s="1"/>
  <c r="D26" i="12" a="1"/>
  <c r="D26" i="12" s="1"/>
  <c r="E26" i="12" a="1"/>
  <c r="E26" i="12" s="1"/>
  <c r="D27" i="12" a="1"/>
  <c r="D27" i="12" s="1"/>
  <c r="E27" i="12" a="1"/>
  <c r="E27" i="12" s="1"/>
  <c r="D28" i="12" a="1"/>
  <c r="D28" i="12" s="1"/>
  <c r="E28" i="12" a="1"/>
  <c r="E28" i="12" s="1"/>
  <c r="D29" i="12" a="1"/>
  <c r="D29" i="12" s="1"/>
  <c r="E29" i="12" a="1"/>
  <c r="E29" i="12" s="1"/>
  <c r="D30" i="12" a="1"/>
  <c r="D30" i="12" s="1"/>
  <c r="E30" i="12" a="1"/>
  <c r="E30" i="12" s="1"/>
  <c r="D31" i="12" a="1"/>
  <c r="D31" i="12" s="1"/>
  <c r="E31" i="12" a="1"/>
  <c r="E31" i="12" s="1"/>
  <c r="D32" i="12" a="1"/>
  <c r="D32" i="12" s="1"/>
  <c r="E32" i="12" a="1"/>
  <c r="E32" i="12" s="1"/>
  <c r="D33" i="12" a="1"/>
  <c r="D33" i="12" s="1"/>
  <c r="E33" i="12" a="1"/>
  <c r="E33" i="12" s="1"/>
  <c r="D34" i="12" a="1"/>
  <c r="D34" i="12" s="1"/>
  <c r="E34" i="12" a="1"/>
  <c r="E34" i="12" s="1"/>
  <c r="D35" i="12" a="1"/>
  <c r="D35" i="12" s="1"/>
  <c r="E35" i="12" a="1"/>
  <c r="E35" i="12" s="1"/>
  <c r="D36" i="12" a="1"/>
  <c r="D36" i="12" s="1"/>
  <c r="E36" i="12" a="1"/>
  <c r="E36" i="12" s="1"/>
  <c r="D37" i="12" a="1"/>
  <c r="D37" i="12" s="1"/>
  <c r="E37" i="12" a="1"/>
  <c r="E37" i="12" s="1"/>
  <c r="D38" i="12" a="1"/>
  <c r="D38" i="12" s="1"/>
  <c r="E38" i="12" a="1"/>
  <c r="E38" i="12" s="1"/>
  <c r="D39" i="12" a="1"/>
  <c r="D39" i="12" s="1"/>
  <c r="E39" i="12" a="1"/>
  <c r="E39" i="12" s="1"/>
  <c r="D40" i="12" a="1"/>
  <c r="D40" i="12" s="1"/>
  <c r="E40" i="12" a="1"/>
  <c r="E40" i="12" s="1"/>
  <c r="D41" i="12" a="1"/>
  <c r="D41" i="12" s="1"/>
  <c r="E41" i="12" a="1"/>
  <c r="E41" i="12" s="1"/>
  <c r="D42" i="12" a="1"/>
  <c r="D42" i="12" s="1"/>
  <c r="E42" i="12" a="1"/>
  <c r="E42" i="12" s="1"/>
  <c r="D43" i="12" a="1"/>
  <c r="D43" i="12" s="1"/>
  <c r="E43" i="12" a="1"/>
  <c r="E43" i="12" s="1"/>
  <c r="D44" i="12" a="1"/>
  <c r="D44" i="12" s="1"/>
  <c r="E44" i="12" a="1"/>
  <c r="E44" i="12" s="1"/>
  <c r="D45" i="12" a="1"/>
  <c r="D45" i="12" s="1"/>
  <c r="E45" i="12" a="1"/>
  <c r="E45" i="12" s="1"/>
  <c r="D46" i="12" a="1"/>
  <c r="D46" i="12" s="1"/>
  <c r="E46" i="12" a="1"/>
  <c r="E46" i="12" s="1"/>
  <c r="D47" i="12" a="1"/>
  <c r="D47" i="12" s="1"/>
  <c r="E47" i="12" a="1"/>
  <c r="E47" i="12" s="1"/>
  <c r="D48" i="12" a="1"/>
  <c r="D48" i="12" s="1"/>
  <c r="E48" i="12" a="1"/>
  <c r="E48" i="12" s="1"/>
  <c r="D49" i="12" a="1"/>
  <c r="D49" i="12" s="1"/>
  <c r="E49" i="12" a="1"/>
  <c r="E49" i="12" s="1"/>
  <c r="D50" i="12" a="1"/>
  <c r="D50" i="12" s="1"/>
  <c r="E50" i="12" a="1"/>
  <c r="E50" i="12" s="1"/>
  <c r="D51" i="12" a="1"/>
  <c r="D51" i="12" s="1"/>
  <c r="E51" i="12" a="1"/>
  <c r="E51" i="12" s="1"/>
  <c r="D52" i="12" a="1"/>
  <c r="D52" i="12" s="1"/>
  <c r="E52" i="12" a="1"/>
  <c r="E52" i="12" s="1"/>
  <c r="D53" i="12" a="1"/>
  <c r="D53" i="12" s="1"/>
  <c r="E53" i="12" a="1"/>
  <c r="E53" i="12" s="1"/>
  <c r="E2" i="12" a="1"/>
  <c r="E2" i="12" s="1"/>
  <c r="D2" i="12" a="1"/>
  <c r="D2" i="12" s="1"/>
  <c r="C2" i="12" a="1"/>
  <c r="C2" i="12" s="1"/>
  <c r="C3" i="12" a="1"/>
  <c r="C3" i="12" s="1"/>
  <c r="C4" i="12" a="1"/>
  <c r="C4" i="12" s="1"/>
  <c r="C5" i="12" a="1"/>
  <c r="C5" i="12" s="1"/>
  <c r="C6" i="12" a="1"/>
  <c r="C6" i="12" s="1"/>
  <c r="C7" i="12" a="1"/>
  <c r="C7" i="12" s="1"/>
  <c r="C8" i="12" a="1"/>
  <c r="C8" i="12" s="1"/>
  <c r="C9" i="12" a="1"/>
  <c r="C9" i="12" s="1"/>
  <c r="C10" i="12" a="1"/>
  <c r="C10" i="12" s="1"/>
  <c r="C11" i="12" a="1"/>
  <c r="C11" i="12" s="1"/>
  <c r="C12" i="12" a="1"/>
  <c r="C12" i="12" s="1"/>
  <c r="C13" i="12" a="1"/>
  <c r="C13" i="12" s="1"/>
  <c r="C14" i="12" a="1"/>
  <c r="C14" i="12" s="1"/>
  <c r="C15" i="12" a="1"/>
  <c r="C15" i="12" s="1"/>
  <c r="C16" i="12" a="1"/>
  <c r="C16" i="12" s="1"/>
  <c r="C17" i="12" a="1"/>
  <c r="C17" i="12" s="1"/>
  <c r="C18" i="12" a="1"/>
  <c r="C18" i="12" s="1"/>
  <c r="C19" i="12" a="1"/>
  <c r="C19" i="12" s="1"/>
  <c r="C20" i="12" a="1"/>
  <c r="C20" i="12" s="1"/>
  <c r="C21" i="12" a="1"/>
  <c r="C21" i="12" s="1"/>
  <c r="C22" i="12" a="1"/>
  <c r="C22" i="12" s="1"/>
  <c r="C23" i="12" a="1"/>
  <c r="C23" i="12" s="1"/>
  <c r="C24" i="12" a="1"/>
  <c r="C24" i="12" s="1"/>
  <c r="C25" i="12" a="1"/>
  <c r="C25" i="12" s="1"/>
  <c r="C26" i="12" a="1"/>
  <c r="C26" i="12" s="1"/>
  <c r="C27" i="12" a="1"/>
  <c r="C27" i="12" s="1"/>
  <c r="C28" i="12" a="1"/>
  <c r="C28" i="12" s="1"/>
  <c r="C29" i="12" a="1"/>
  <c r="C29" i="12" s="1"/>
  <c r="C30" i="12" a="1"/>
  <c r="C30" i="12" s="1"/>
  <c r="C31" i="12" a="1"/>
  <c r="C31" i="12" s="1"/>
  <c r="C32" i="12" a="1"/>
  <c r="C32" i="12" s="1"/>
  <c r="C33" i="12" a="1"/>
  <c r="C33" i="12" s="1"/>
  <c r="C34" i="12" a="1"/>
  <c r="C34" i="12" s="1"/>
  <c r="C35" i="12" a="1"/>
  <c r="C35" i="12" s="1"/>
  <c r="C36" i="12" a="1"/>
  <c r="C36" i="12" s="1"/>
  <c r="C37" i="12" a="1"/>
  <c r="C37" i="12" s="1"/>
  <c r="C38" i="12" a="1"/>
  <c r="C38" i="12" s="1"/>
  <c r="C39" i="12" a="1"/>
  <c r="C39" i="12" s="1"/>
  <c r="C40" i="12" a="1"/>
  <c r="C40" i="12" s="1"/>
  <c r="C41" i="12" a="1"/>
  <c r="C41" i="12" s="1"/>
  <c r="C42" i="12" a="1"/>
  <c r="C42" i="12" s="1"/>
  <c r="C43" i="12" a="1"/>
  <c r="C43" i="12" s="1"/>
  <c r="C44" i="12" a="1"/>
  <c r="C44" i="12" s="1"/>
  <c r="C45" i="12" a="1"/>
  <c r="C45" i="12" s="1"/>
  <c r="C46" i="12" a="1"/>
  <c r="C46" i="12" s="1"/>
  <c r="C47" i="12" a="1"/>
  <c r="C47" i="12" s="1"/>
  <c r="C48" i="12" a="1"/>
  <c r="C48" i="12" s="1"/>
  <c r="C49" i="12" a="1"/>
  <c r="C49" i="12" s="1"/>
  <c r="C50" i="12" a="1"/>
  <c r="C50" i="12" s="1"/>
  <c r="C51" i="12" a="1"/>
  <c r="C51" i="12" s="1"/>
  <c r="C52" i="12" a="1"/>
  <c r="C52" i="12" s="1"/>
  <c r="C53" i="12" a="1"/>
  <c r="C53" i="12" s="1"/>
  <c r="F26" i="12" l="1"/>
  <c r="F8" i="12"/>
  <c r="F44" i="12"/>
  <c r="F2" i="12"/>
  <c r="F49" i="12"/>
  <c r="F40" i="12"/>
  <c r="F18" i="12"/>
  <c r="F39" i="12"/>
  <c r="F48" i="12"/>
  <c r="F34" i="12"/>
  <c r="F32" i="12"/>
  <c r="F36" i="12"/>
  <c r="F33" i="12"/>
  <c r="F23" i="12"/>
  <c r="F16" i="12"/>
  <c r="F7" i="12"/>
  <c r="F50" i="12"/>
  <c r="F29" i="12"/>
  <c r="F10" i="12"/>
  <c r="F47" i="12"/>
  <c r="F15" i="12"/>
  <c r="F24" i="12"/>
  <c r="F42" i="12"/>
  <c r="F31" i="12"/>
  <c r="F53" i="12"/>
  <c r="F37" i="12"/>
  <c r="F21" i="12"/>
  <c r="F5" i="12"/>
  <c r="F46" i="12"/>
  <c r="F30" i="12"/>
  <c r="F14" i="12"/>
  <c r="F52" i="12"/>
  <c r="F20" i="12"/>
  <c r="F4" i="12"/>
  <c r="F28" i="12"/>
  <c r="F12" i="12"/>
  <c r="F45" i="12"/>
  <c r="F17" i="12"/>
  <c r="F13" i="12"/>
  <c r="F38" i="12"/>
  <c r="F22" i="12"/>
  <c r="F6" i="12"/>
  <c r="F41" i="12"/>
  <c r="F25" i="12"/>
  <c r="F9" i="12"/>
  <c r="F43" i="12"/>
  <c r="F27" i="12"/>
  <c r="F11" i="12"/>
  <c r="F51" i="12"/>
  <c r="F35" i="12"/>
  <c r="F19" i="12"/>
  <c r="F3" i="12"/>
  <c r="E36" i="13"/>
  <c r="G105" i="13"/>
  <c r="G104" i="13"/>
  <c r="G103" i="13"/>
  <c r="G102" i="13"/>
  <c r="G101" i="13"/>
  <c r="G100" i="13"/>
  <c r="G99" i="13"/>
  <c r="G98" i="13"/>
  <c r="G97" i="13"/>
  <c r="G96" i="13"/>
  <c r="G95" i="13"/>
  <c r="G94" i="13"/>
  <c r="G93" i="13"/>
  <c r="G92" i="13"/>
  <c r="G91" i="13"/>
  <c r="G90" i="13"/>
  <c r="G89" i="13"/>
  <c r="G88" i="13"/>
  <c r="G87" i="13"/>
  <c r="G86" i="13"/>
  <c r="G85" i="13"/>
  <c r="G84" i="13"/>
  <c r="G83" i="13"/>
  <c r="G82" i="13"/>
  <c r="G81" i="13"/>
  <c r="G80" i="13"/>
  <c r="G79" i="13"/>
  <c r="G78" i="13"/>
  <c r="G77" i="13"/>
  <c r="G76" i="13"/>
  <c r="G75" i="13"/>
  <c r="G74" i="13"/>
  <c r="G73" i="13"/>
  <c r="G72" i="13"/>
  <c r="G71" i="13"/>
  <c r="G70" i="13"/>
  <c r="G69" i="13"/>
  <c r="G68" i="13"/>
  <c r="G67" i="13"/>
  <c r="G66" i="13"/>
  <c r="G65" i="13"/>
  <c r="G64" i="13"/>
  <c r="G63" i="13"/>
  <c r="G62" i="13"/>
  <c r="G61" i="13"/>
  <c r="G60" i="13"/>
  <c r="G59" i="13"/>
  <c r="G58" i="13"/>
  <c r="G57" i="13"/>
  <c r="G56" i="13"/>
  <c r="G55" i="13"/>
  <c r="G54" i="13"/>
  <c r="G53" i="13"/>
  <c r="G52" i="13"/>
  <c r="G51" i="13"/>
  <c r="G50" i="13"/>
  <c r="G49" i="13"/>
  <c r="G48" i="13"/>
  <c r="G47" i="13"/>
  <c r="G46" i="13"/>
  <c r="G45" i="13"/>
  <c r="G44" i="13"/>
  <c r="G43" i="13"/>
  <c r="G42" i="13"/>
  <c r="G41" i="13"/>
  <c r="G40" i="13"/>
  <c r="G39" i="13"/>
  <c r="G38" i="13"/>
  <c r="G37" i="13"/>
  <c r="G36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G6" i="13"/>
  <c r="G5" i="13"/>
  <c r="G4" i="13"/>
  <c r="G3" i="13"/>
  <c r="G2" i="13"/>
  <c r="F105" i="13"/>
  <c r="F104" i="13"/>
  <c r="F103" i="13"/>
  <c r="F102" i="13"/>
  <c r="F101" i="13"/>
  <c r="F100" i="13"/>
  <c r="F99" i="13"/>
  <c r="F98" i="13"/>
  <c r="F97" i="13"/>
  <c r="F96" i="13"/>
  <c r="F95" i="13"/>
  <c r="F94" i="13"/>
  <c r="F93" i="13"/>
  <c r="F92" i="13"/>
  <c r="F91" i="13"/>
  <c r="F90" i="13"/>
  <c r="F89" i="13"/>
  <c r="F88" i="13"/>
  <c r="F87" i="13"/>
  <c r="F86" i="13"/>
  <c r="F85" i="13"/>
  <c r="F84" i="13"/>
  <c r="F83" i="13"/>
  <c r="F82" i="13"/>
  <c r="F81" i="13"/>
  <c r="F80" i="13"/>
  <c r="F79" i="13"/>
  <c r="F78" i="13"/>
  <c r="F77" i="13"/>
  <c r="F76" i="13"/>
  <c r="F75" i="13"/>
  <c r="F74" i="13"/>
  <c r="F73" i="13"/>
  <c r="F72" i="13"/>
  <c r="F71" i="13"/>
  <c r="F70" i="13"/>
  <c r="F69" i="13"/>
  <c r="F68" i="13"/>
  <c r="F67" i="13"/>
  <c r="F66" i="13"/>
  <c r="F65" i="13"/>
  <c r="F64" i="13"/>
  <c r="F63" i="13"/>
  <c r="F62" i="13"/>
  <c r="F61" i="13"/>
  <c r="F60" i="13"/>
  <c r="F59" i="13"/>
  <c r="F58" i="13"/>
  <c r="F57" i="13"/>
  <c r="F56" i="13"/>
  <c r="F55" i="13"/>
  <c r="F54" i="13"/>
  <c r="F53" i="13"/>
  <c r="F52" i="13"/>
  <c r="F51" i="13"/>
  <c r="F50" i="13"/>
  <c r="F49" i="13"/>
  <c r="F48" i="13"/>
  <c r="F47" i="13"/>
  <c r="F46" i="13"/>
  <c r="F45" i="13"/>
  <c r="F44" i="13"/>
  <c r="F43" i="13"/>
  <c r="F42" i="13"/>
  <c r="F41" i="13"/>
  <c r="F40" i="13"/>
  <c r="F39" i="13"/>
  <c r="F38" i="13"/>
  <c r="F37" i="13"/>
  <c r="F36" i="13"/>
  <c r="F35" i="13"/>
  <c r="F34" i="13"/>
  <c r="F33" i="13"/>
  <c r="F32" i="13"/>
  <c r="F31" i="13"/>
  <c r="F30" i="13"/>
  <c r="F29" i="13"/>
  <c r="F28" i="13"/>
  <c r="F27" i="13"/>
  <c r="F26" i="13"/>
  <c r="F25" i="13"/>
  <c r="F24" i="13"/>
  <c r="F23" i="13"/>
  <c r="F22" i="13"/>
  <c r="F21" i="13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  <c r="F3" i="13"/>
  <c r="F2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54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2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54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2" i="13"/>
  <c r="U37" i="10" l="1"/>
  <c r="U23" i="8"/>
  <c r="T37" i="10"/>
  <c r="T23" i="8"/>
  <c r="T25" i="10"/>
  <c r="U18" i="8"/>
  <c r="U25" i="10"/>
  <c r="U15" i="10"/>
  <c r="T15" i="10"/>
  <c r="U34" i="8"/>
  <c r="U45" i="10"/>
  <c r="U33" i="8"/>
  <c r="T45" i="10"/>
  <c r="S23" i="8"/>
  <c r="S37" i="10"/>
  <c r="S25" i="10"/>
  <c r="S15" i="10"/>
  <c r="S45" i="10"/>
  <c r="U43" i="8"/>
  <c r="U13" i="10"/>
  <c r="T13" i="10"/>
  <c r="T11" i="10"/>
  <c r="U26" i="8"/>
  <c r="U11" i="10"/>
  <c r="U6" i="8"/>
  <c r="U49" i="10"/>
  <c r="T49" i="10"/>
  <c r="U21" i="10"/>
  <c r="U31" i="8"/>
  <c r="T21" i="10"/>
  <c r="S4" i="10"/>
  <c r="S46" i="10"/>
  <c r="S5" i="10"/>
  <c r="S16" i="10"/>
  <c r="S23" i="10"/>
  <c r="S21" i="10"/>
  <c r="U43" i="10"/>
  <c r="U4" i="8"/>
  <c r="T43" i="10"/>
  <c r="U27" i="10"/>
  <c r="U40" i="8"/>
  <c r="T27" i="10"/>
  <c r="U12" i="10"/>
  <c r="U52" i="8"/>
  <c r="T12" i="10"/>
  <c r="U17" i="8"/>
  <c r="T41" i="10"/>
  <c r="U41" i="10"/>
  <c r="T7" i="10"/>
  <c r="U7" i="10"/>
  <c r="U38" i="8"/>
  <c r="U44" i="10"/>
  <c r="U13" i="8"/>
  <c r="T44" i="10"/>
  <c r="U18" i="10"/>
  <c r="U39" i="8"/>
  <c r="T18" i="10"/>
  <c r="T32" i="10"/>
  <c r="U10" i="8"/>
  <c r="U32" i="10"/>
  <c r="U14" i="10"/>
  <c r="U51" i="8"/>
  <c r="T14" i="10"/>
  <c r="U34" i="10"/>
  <c r="U41" i="8"/>
  <c r="T34" i="10"/>
  <c r="T8" i="10"/>
  <c r="U42" i="8"/>
  <c r="U8" i="10"/>
  <c r="T31" i="10"/>
  <c r="U31" i="10"/>
  <c r="U9" i="8"/>
  <c r="U38" i="10"/>
  <c r="U25" i="8"/>
  <c r="T38" i="10"/>
  <c r="U42" i="10"/>
  <c r="U15" i="8"/>
  <c r="T42" i="10"/>
  <c r="T19" i="10"/>
  <c r="U27" i="8"/>
  <c r="U19" i="10"/>
  <c r="U20" i="10"/>
  <c r="U32" i="8"/>
  <c r="T20" i="10"/>
  <c r="S35" i="10"/>
  <c r="S26" i="10"/>
  <c r="S50" i="10"/>
  <c r="U4" i="10"/>
  <c r="U54" i="8"/>
  <c r="T4" i="10"/>
  <c r="U46" i="10"/>
  <c r="U48" i="8"/>
  <c r="T46" i="10"/>
  <c r="U37" i="8"/>
  <c r="T16" i="10"/>
  <c r="U16" i="10"/>
  <c r="S54" i="10"/>
  <c r="S3" i="10"/>
  <c r="S49" i="10"/>
  <c r="S43" i="10"/>
  <c r="S27" i="10"/>
  <c r="S12" i="10"/>
  <c r="S41" i="10"/>
  <c r="S7" i="10"/>
  <c r="S44" i="10"/>
  <c r="S18" i="10"/>
  <c r="S32" i="10"/>
  <c r="S14" i="10"/>
  <c r="S34" i="10"/>
  <c r="S8" i="10"/>
  <c r="S31" i="10"/>
  <c r="S38" i="10"/>
  <c r="T9" i="10"/>
  <c r="U35" i="8"/>
  <c r="U9" i="10"/>
  <c r="U52" i="10"/>
  <c r="U21" i="8"/>
  <c r="T52" i="10"/>
  <c r="U50" i="10"/>
  <c r="U11" i="8"/>
  <c r="T50" i="10"/>
  <c r="S9" i="10"/>
  <c r="S52" i="10"/>
  <c r="S36" i="10"/>
  <c r="U54" i="10"/>
  <c r="U3" i="8"/>
  <c r="T54" i="10"/>
  <c r="T3" i="10"/>
  <c r="U46" i="8"/>
  <c r="U3" i="10"/>
  <c r="U5" i="10"/>
  <c r="U47" i="8"/>
  <c r="T5" i="10"/>
  <c r="S47" i="10"/>
  <c r="S11" i="10"/>
  <c r="U53" i="8"/>
  <c r="U17" i="10"/>
  <c r="T17" i="10"/>
  <c r="U22" i="10"/>
  <c r="U30" i="8"/>
  <c r="T22" i="10"/>
  <c r="U44" i="8"/>
  <c r="U24" i="10"/>
  <c r="T24" i="10"/>
  <c r="U10" i="10"/>
  <c r="U19" i="8"/>
  <c r="T10" i="10"/>
  <c r="U39" i="10"/>
  <c r="U29" i="8"/>
  <c r="T39" i="10"/>
  <c r="U28" i="10"/>
  <c r="U36" i="8"/>
  <c r="T28" i="10"/>
  <c r="U53" i="10"/>
  <c r="U7" i="8"/>
  <c r="T53" i="10"/>
  <c r="U30" i="10"/>
  <c r="U22" i="8"/>
  <c r="T30" i="10"/>
  <c r="U20" i="8"/>
  <c r="U40" i="10"/>
  <c r="T40" i="10"/>
  <c r="U6" i="10"/>
  <c r="U49" i="8"/>
  <c r="T6" i="10"/>
  <c r="U29" i="10"/>
  <c r="U24" i="8"/>
  <c r="T29" i="10"/>
  <c r="U5" i="8"/>
  <c r="U33" i="10"/>
  <c r="T33" i="10"/>
  <c r="T35" i="10"/>
  <c r="U50" i="8"/>
  <c r="U35" i="10"/>
  <c r="U26" i="10"/>
  <c r="U14" i="8"/>
  <c r="T26" i="10"/>
  <c r="U36" i="10"/>
  <c r="U16" i="8"/>
  <c r="T36" i="10"/>
  <c r="S42" i="10"/>
  <c r="S19" i="10"/>
  <c r="S20" i="10"/>
  <c r="U47" i="10"/>
  <c r="T47" i="10"/>
  <c r="U28" i="8"/>
  <c r="T51" i="10"/>
  <c r="U12" i="8"/>
  <c r="U51" i="10"/>
  <c r="U23" i="10"/>
  <c r="T23" i="10"/>
  <c r="U45" i="8"/>
  <c r="S13" i="10"/>
  <c r="S51" i="10"/>
  <c r="U8" i="8"/>
  <c r="U48" i="10"/>
  <c r="T48" i="10"/>
  <c r="S17" i="10"/>
  <c r="S48" i="10"/>
  <c r="S22" i="10"/>
  <c r="S24" i="10"/>
  <c r="S10" i="10"/>
  <c r="S39" i="10"/>
  <c r="S28" i="10"/>
  <c r="S53" i="10"/>
  <c r="S30" i="10"/>
  <c r="S40" i="10"/>
  <c r="S6" i="10"/>
  <c r="S29" i="10"/>
  <c r="S33" i="10"/>
  <c r="W13" i="10"/>
  <c r="Q17" i="10"/>
  <c r="W35" i="8"/>
  <c r="Q47" i="10"/>
  <c r="Q27" i="10"/>
  <c r="Q8" i="8"/>
  <c r="W42" i="10"/>
  <c r="W54" i="10"/>
  <c r="W12" i="10"/>
  <c r="Q22" i="10"/>
  <c r="Q50" i="8"/>
  <c r="Q54" i="8"/>
  <c r="W17" i="8"/>
  <c r="W44" i="8"/>
  <c r="W25" i="10"/>
  <c r="W11" i="10"/>
  <c r="W38" i="8"/>
  <c r="W10" i="10"/>
  <c r="Q19" i="10"/>
  <c r="W13" i="8"/>
  <c r="W39" i="10"/>
  <c r="Q21" i="8"/>
  <c r="Q3" i="10"/>
  <c r="Q39" i="8"/>
  <c r="W36" i="8"/>
  <c r="Q14" i="8"/>
  <c r="Q32" i="10"/>
  <c r="Q53" i="10"/>
  <c r="W15" i="10"/>
  <c r="W49" i="10"/>
  <c r="W22" i="8"/>
  <c r="W36" i="10"/>
  <c r="Q5" i="10"/>
  <c r="W41" i="8"/>
  <c r="Q40" i="10"/>
  <c r="W50" i="10"/>
  <c r="Q37" i="8"/>
  <c r="Q42" i="8"/>
  <c r="Q49" i="8"/>
  <c r="Q32" i="8"/>
  <c r="Q23" i="10"/>
  <c r="W9" i="8"/>
  <c r="W24" i="8"/>
  <c r="Q21" i="10"/>
  <c r="W25" i="8"/>
  <c r="W33" i="10"/>
  <c r="Q37" i="10"/>
  <c r="Q4" i="10" l="1"/>
  <c r="Q23" i="8"/>
  <c r="Q33" i="10"/>
  <c r="Q19" i="8"/>
  <c r="J17" i="8"/>
  <c r="W37" i="8"/>
  <c r="W16" i="10"/>
  <c r="W4" i="10"/>
  <c r="Q40" i="8"/>
  <c r="W19" i="8"/>
  <c r="Q30" i="10"/>
  <c r="W53" i="8"/>
  <c r="Q52" i="8"/>
  <c r="W46" i="8"/>
  <c r="V42" i="10"/>
  <c r="V21" i="10"/>
  <c r="V29" i="10"/>
  <c r="V24" i="10"/>
  <c r="V22" i="10"/>
  <c r="V20" i="10"/>
  <c r="V53" i="10"/>
  <c r="V30" i="10"/>
  <c r="V15" i="10"/>
  <c r="V44" i="10"/>
  <c r="V26" i="10"/>
  <c r="W16" i="8"/>
  <c r="Q9" i="10"/>
  <c r="Q29" i="10"/>
  <c r="Q24" i="10"/>
  <c r="Q27" i="8"/>
  <c r="W53" i="10"/>
  <c r="Q10" i="8"/>
  <c r="Q34" i="8"/>
  <c r="Q24" i="8"/>
  <c r="Q44" i="8"/>
  <c r="W28" i="8"/>
  <c r="W40" i="10"/>
  <c r="W7" i="8"/>
  <c r="W3" i="10"/>
  <c r="Q36" i="10"/>
  <c r="W18" i="10"/>
  <c r="Q15" i="10"/>
  <c r="Q20" i="10"/>
  <c r="W50" i="8"/>
  <c r="Q36" i="8"/>
  <c r="W45" i="8"/>
  <c r="W26" i="10"/>
  <c r="W5" i="8"/>
  <c r="W6" i="10"/>
  <c r="Q52" i="10"/>
  <c r="Q6" i="8"/>
  <c r="W34" i="8"/>
  <c r="Q26" i="10"/>
  <c r="Q16" i="8"/>
  <c r="W20" i="10"/>
  <c r="Q20" i="8"/>
  <c r="W14" i="8"/>
  <c r="W49" i="8"/>
  <c r="W21" i="8"/>
  <c r="Q49" i="10"/>
  <c r="Q50" i="10"/>
  <c r="W32" i="8"/>
  <c r="W41" i="10"/>
  <c r="Q28" i="10"/>
  <c r="W40" i="8"/>
  <c r="Q11" i="8"/>
  <c r="V39" i="10"/>
  <c r="V41" i="10"/>
  <c r="V14" i="10"/>
  <c r="V45" i="10"/>
  <c r="V51" i="10"/>
  <c r="V36" i="10"/>
  <c r="V28" i="10"/>
  <c r="V19" i="10"/>
  <c r="V11" i="10"/>
  <c r="V38" i="10"/>
  <c r="V18" i="10"/>
  <c r="V43" i="10"/>
  <c r="V31" i="10"/>
  <c r="V48" i="10"/>
  <c r="V7" i="10"/>
  <c r="V37" i="10"/>
  <c r="V6" i="10"/>
  <c r="V17" i="10"/>
  <c r="V5" i="10"/>
  <c r="V12" i="10"/>
  <c r="V3" i="10"/>
  <c r="J44" i="10"/>
  <c r="N8" i="10"/>
  <c r="O8" i="10"/>
  <c r="G8" i="10"/>
  <c r="G8" i="11"/>
  <c r="O14" i="10"/>
  <c r="N14" i="10"/>
  <c r="G14" i="11"/>
  <c r="G14" i="10"/>
  <c r="O7" i="10"/>
  <c r="N7" i="10"/>
  <c r="G7" i="10"/>
  <c r="G7" i="11"/>
  <c r="L48" i="8"/>
  <c r="L46" i="10"/>
  <c r="W39" i="8"/>
  <c r="H31" i="8"/>
  <c r="N21" i="10"/>
  <c r="G21" i="11"/>
  <c r="G21" i="10"/>
  <c r="O21" i="10"/>
  <c r="J26" i="10"/>
  <c r="L26" i="10"/>
  <c r="W17" i="10"/>
  <c r="V27" i="10"/>
  <c r="W7" i="10"/>
  <c r="W27" i="10"/>
  <c r="O5" i="10"/>
  <c r="N5" i="10"/>
  <c r="G5" i="11"/>
  <c r="G5" i="10"/>
  <c r="N46" i="10"/>
  <c r="G46" i="10"/>
  <c r="G46" i="11"/>
  <c r="O46" i="10"/>
  <c r="G51" i="11"/>
  <c r="N51" i="10"/>
  <c r="G51" i="10"/>
  <c r="O51" i="10"/>
  <c r="N43" i="10"/>
  <c r="G43" i="10"/>
  <c r="O43" i="10"/>
  <c r="G43" i="11"/>
  <c r="L22" i="8"/>
  <c r="L53" i="8"/>
  <c r="W30" i="8"/>
  <c r="Q18" i="10"/>
  <c r="Q46" i="8"/>
  <c r="W8" i="10"/>
  <c r="V23" i="10"/>
  <c r="N45" i="10"/>
  <c r="G45" i="11"/>
  <c r="G45" i="10"/>
  <c r="O45" i="10"/>
  <c r="N4" i="10"/>
  <c r="G4" i="10"/>
  <c r="N54" i="8"/>
  <c r="G4" i="11"/>
  <c r="O4" i="10"/>
  <c r="N54" i="10"/>
  <c r="G54" i="10"/>
  <c r="O54" i="10"/>
  <c r="G54" i="11"/>
  <c r="J38" i="10"/>
  <c r="J8" i="10"/>
  <c r="L14" i="10"/>
  <c r="J18" i="10"/>
  <c r="J7" i="10"/>
  <c r="L52" i="8"/>
  <c r="L43" i="10"/>
  <c r="Q22" i="8"/>
  <c r="Q29" i="8"/>
  <c r="Q51" i="10"/>
  <c r="W23" i="10"/>
  <c r="W35" i="10"/>
  <c r="W30" i="10"/>
  <c r="W29" i="8"/>
  <c r="W5" i="10"/>
  <c r="W3" i="8"/>
  <c r="Q9" i="8"/>
  <c r="Q17" i="8"/>
  <c r="W14" i="10"/>
  <c r="W44" i="10"/>
  <c r="W52" i="8"/>
  <c r="Q45" i="8"/>
  <c r="V46" i="10"/>
  <c r="V25" i="10"/>
  <c r="J32" i="10"/>
  <c r="W48" i="10"/>
  <c r="L31" i="10"/>
  <c r="N32" i="10"/>
  <c r="O32" i="10"/>
  <c r="G32" i="10"/>
  <c r="G32" i="11"/>
  <c r="J12" i="8"/>
  <c r="V34" i="10"/>
  <c r="W34" i="10"/>
  <c r="J32" i="8"/>
  <c r="W22" i="10"/>
  <c r="Q7" i="10"/>
  <c r="N16" i="10"/>
  <c r="G16" i="11"/>
  <c r="G16" i="10"/>
  <c r="O16" i="10"/>
  <c r="N3" i="10"/>
  <c r="G3" i="11"/>
  <c r="G3" i="10"/>
  <c r="O3" i="10"/>
  <c r="L36" i="8"/>
  <c r="Q47" i="8"/>
  <c r="N37" i="10"/>
  <c r="O37" i="10"/>
  <c r="G37" i="11"/>
  <c r="G37" i="10"/>
  <c r="N20" i="10"/>
  <c r="G20" i="10"/>
  <c r="G20" i="11"/>
  <c r="O20" i="10"/>
  <c r="N50" i="10"/>
  <c r="O50" i="10"/>
  <c r="G50" i="10"/>
  <c r="G50" i="11"/>
  <c r="N36" i="10"/>
  <c r="G36" i="10"/>
  <c r="G36" i="11"/>
  <c r="O36" i="10"/>
  <c r="N15" i="10"/>
  <c r="G15" i="10"/>
  <c r="G15" i="11"/>
  <c r="O15" i="10"/>
  <c r="N26" i="10"/>
  <c r="G26" i="10"/>
  <c r="O26" i="10"/>
  <c r="G26" i="11"/>
  <c r="G52" i="10"/>
  <c r="N52" i="10"/>
  <c r="G52" i="11"/>
  <c r="O52" i="10"/>
  <c r="G19" i="11"/>
  <c r="G19" i="10"/>
  <c r="N19" i="10"/>
  <c r="O19" i="10"/>
  <c r="N25" i="10"/>
  <c r="G25" i="10"/>
  <c r="O25" i="10"/>
  <c r="G25" i="11"/>
  <c r="O47" i="10"/>
  <c r="N47" i="10"/>
  <c r="G47" i="11"/>
  <c r="G47" i="10"/>
  <c r="N13" i="10"/>
  <c r="G13" i="10"/>
  <c r="G13" i="11"/>
  <c r="O13" i="10"/>
  <c r="J21" i="10"/>
  <c r="L49" i="10"/>
  <c r="J46" i="8"/>
  <c r="L3" i="10"/>
  <c r="L11" i="10"/>
  <c r="L43" i="8"/>
  <c r="Q6" i="10"/>
  <c r="Q39" i="10"/>
  <c r="Q13" i="10"/>
  <c r="W12" i="8"/>
  <c r="Q11" i="10"/>
  <c r="W47" i="8"/>
  <c r="V52" i="10"/>
  <c r="W11" i="8"/>
  <c r="Q31" i="10"/>
  <c r="Q14" i="10"/>
  <c r="Q41" i="10"/>
  <c r="Q4" i="8"/>
  <c r="V54" i="10"/>
  <c r="W46" i="10"/>
  <c r="W54" i="8"/>
  <c r="W19" i="10"/>
  <c r="W51" i="8"/>
  <c r="Q46" i="10"/>
  <c r="W21" i="10"/>
  <c r="W26" i="8"/>
  <c r="W43" i="8"/>
  <c r="Q18" i="8"/>
  <c r="O38" i="10"/>
  <c r="N38" i="10"/>
  <c r="G38" i="10"/>
  <c r="G38" i="11"/>
  <c r="N22" i="10"/>
  <c r="G22" i="11"/>
  <c r="O22" i="10"/>
  <c r="G22" i="10"/>
  <c r="N48" i="10"/>
  <c r="O48" i="10"/>
  <c r="G48" i="11"/>
  <c r="G48" i="10"/>
  <c r="L41" i="10"/>
  <c r="Q48" i="10"/>
  <c r="W38" i="10"/>
  <c r="N34" i="10"/>
  <c r="O34" i="10"/>
  <c r="G34" i="10"/>
  <c r="G34" i="11"/>
  <c r="N44" i="10"/>
  <c r="G44" i="10"/>
  <c r="O44" i="10"/>
  <c r="G44" i="11"/>
  <c r="N41" i="10"/>
  <c r="G41" i="11"/>
  <c r="O41" i="10"/>
  <c r="G41" i="10"/>
  <c r="N17" i="10"/>
  <c r="G17" i="10"/>
  <c r="G17" i="11"/>
  <c r="O17" i="10"/>
  <c r="J47" i="8"/>
  <c r="J47" i="10"/>
  <c r="W42" i="8"/>
  <c r="N27" i="10"/>
  <c r="G27" i="11"/>
  <c r="G27" i="10"/>
  <c r="O27" i="10"/>
  <c r="L23" i="8"/>
  <c r="J19" i="10"/>
  <c r="Q34" i="10"/>
  <c r="W32" i="10"/>
  <c r="Q31" i="8"/>
  <c r="O23" i="10"/>
  <c r="N23" i="10"/>
  <c r="G23" i="10"/>
  <c r="G23" i="11"/>
  <c r="J5" i="8"/>
  <c r="J19" i="8"/>
  <c r="Q12" i="8"/>
  <c r="Q41" i="8"/>
  <c r="H24" i="8"/>
  <c r="N29" i="10"/>
  <c r="O29" i="10"/>
  <c r="G29" i="10"/>
  <c r="G29" i="11"/>
  <c r="G35" i="11"/>
  <c r="N35" i="10"/>
  <c r="O35" i="10"/>
  <c r="G35" i="10"/>
  <c r="G42" i="10"/>
  <c r="N42" i="10"/>
  <c r="O42" i="10"/>
  <c r="G42" i="11"/>
  <c r="L45" i="10"/>
  <c r="L11" i="8"/>
  <c r="J34" i="8"/>
  <c r="L52" i="10"/>
  <c r="L18" i="8"/>
  <c r="L25" i="10"/>
  <c r="L42" i="10"/>
  <c r="V33" i="10"/>
  <c r="V10" i="10"/>
  <c r="Q30" i="8"/>
  <c r="W8" i="8"/>
  <c r="V13" i="10"/>
  <c r="W47" i="10"/>
  <c r="Q42" i="10"/>
  <c r="V47" i="10"/>
  <c r="V9" i="10"/>
  <c r="V8" i="10"/>
  <c r="Q51" i="8"/>
  <c r="Q44" i="10"/>
  <c r="Q43" i="10"/>
  <c r="Q54" i="10"/>
  <c r="V35" i="10"/>
  <c r="W27" i="8"/>
  <c r="W15" i="8"/>
  <c r="W43" i="10"/>
  <c r="V16" i="10"/>
  <c r="Q48" i="8"/>
  <c r="W31" i="8"/>
  <c r="Q45" i="10"/>
  <c r="Q25" i="10"/>
  <c r="W45" i="10"/>
  <c r="W18" i="8"/>
  <c r="W37" i="10"/>
  <c r="N31" i="10"/>
  <c r="O31" i="10"/>
  <c r="G31" i="11"/>
  <c r="G31" i="10"/>
  <c r="J41" i="8"/>
  <c r="L27" i="10"/>
  <c r="G18" i="10"/>
  <c r="N18" i="10"/>
  <c r="G18" i="11"/>
  <c r="O18" i="10"/>
  <c r="L45" i="8"/>
  <c r="J54" i="8"/>
  <c r="Q38" i="10"/>
  <c r="Q38" i="8"/>
  <c r="W10" i="8"/>
  <c r="N12" i="10"/>
  <c r="G12" i="11"/>
  <c r="O12" i="10"/>
  <c r="G12" i="10"/>
  <c r="L9" i="10"/>
  <c r="Q25" i="8"/>
  <c r="N49" i="10"/>
  <c r="O49" i="10"/>
  <c r="G49" i="10"/>
  <c r="G49" i="11"/>
  <c r="N11" i="10"/>
  <c r="G11" i="10"/>
  <c r="G11" i="11"/>
  <c r="O11" i="10"/>
  <c r="L49" i="8"/>
  <c r="J30" i="8"/>
  <c r="Q53" i="8"/>
  <c r="Q26" i="8"/>
  <c r="N33" i="10"/>
  <c r="G33" i="11"/>
  <c r="G33" i="10"/>
  <c r="O33" i="10"/>
  <c r="N6" i="10"/>
  <c r="G6" i="11"/>
  <c r="G6" i="10"/>
  <c r="O6" i="10"/>
  <c r="N40" i="10"/>
  <c r="G40" i="10"/>
  <c r="G40" i="11"/>
  <c r="O40" i="10"/>
  <c r="N30" i="10"/>
  <c r="O30" i="10"/>
  <c r="G30" i="10"/>
  <c r="G30" i="11"/>
  <c r="N53" i="10"/>
  <c r="G53" i="11"/>
  <c r="O53" i="10"/>
  <c r="G53" i="10"/>
  <c r="N28" i="10"/>
  <c r="G28" i="11"/>
  <c r="O28" i="10"/>
  <c r="G28" i="10"/>
  <c r="N39" i="10"/>
  <c r="G39" i="10"/>
  <c r="O39" i="10"/>
  <c r="G39" i="11"/>
  <c r="H19" i="8"/>
  <c r="N10" i="10"/>
  <c r="G10" i="11"/>
  <c r="G10" i="10"/>
  <c r="O10" i="10"/>
  <c r="N24" i="10"/>
  <c r="O24" i="10"/>
  <c r="G24" i="11"/>
  <c r="G24" i="10"/>
  <c r="H35" i="8"/>
  <c r="N9" i="10"/>
  <c r="G9" i="11"/>
  <c r="O9" i="10"/>
  <c r="G9" i="10"/>
  <c r="J29" i="10"/>
  <c r="J20" i="8"/>
  <c r="J7" i="8"/>
  <c r="L39" i="10"/>
  <c r="L24" i="10"/>
  <c r="J8" i="8"/>
  <c r="Q5" i="8"/>
  <c r="V40" i="10"/>
  <c r="Q7" i="8"/>
  <c r="Q10" i="10"/>
  <c r="Q43" i="8"/>
  <c r="W51" i="10"/>
  <c r="Q15" i="8"/>
  <c r="W29" i="10"/>
  <c r="W20" i="8"/>
  <c r="W28" i="10"/>
  <c r="W24" i="10"/>
  <c r="Q28" i="8"/>
  <c r="Q35" i="8"/>
  <c r="W52" i="10"/>
  <c r="W9" i="10"/>
  <c r="Q8" i="10"/>
  <c r="V32" i="10"/>
  <c r="Q13" i="8"/>
  <c r="Q12" i="10"/>
  <c r="V49" i="10"/>
  <c r="W48" i="8"/>
  <c r="V50" i="10"/>
  <c r="Q35" i="10"/>
  <c r="W31" i="10"/>
  <c r="W4" i="8"/>
  <c r="Q16" i="10"/>
  <c r="V4" i="10"/>
  <c r="W6" i="8"/>
  <c r="Q33" i="8"/>
  <c r="W33" i="8"/>
  <c r="W23" i="8"/>
  <c r="S32" i="8"/>
  <c r="T32" i="8"/>
  <c r="T27" i="8"/>
  <c r="S27" i="8"/>
  <c r="V27" i="8" s="1"/>
  <c r="S35" i="8"/>
  <c r="V35" i="8" s="1"/>
  <c r="T35" i="8"/>
  <c r="S22" i="8"/>
  <c r="V22" i="8" s="1"/>
  <c r="T22" i="8"/>
  <c r="S19" i="8"/>
  <c r="V19" i="8" s="1"/>
  <c r="T19" i="8"/>
  <c r="S53" i="8"/>
  <c r="V53" i="8" s="1"/>
  <c r="T53" i="8"/>
  <c r="S25" i="8"/>
  <c r="V25" i="8" s="1"/>
  <c r="T25" i="8"/>
  <c r="S42" i="8"/>
  <c r="V42" i="8" s="1"/>
  <c r="T42" i="8"/>
  <c r="S51" i="8"/>
  <c r="V51" i="8" s="1"/>
  <c r="T51" i="8"/>
  <c r="S39" i="8"/>
  <c r="V39" i="8" s="1"/>
  <c r="T39" i="8"/>
  <c r="S38" i="8"/>
  <c r="V38" i="8" s="1"/>
  <c r="T38" i="8"/>
  <c r="S52" i="8"/>
  <c r="V52" i="8" s="1"/>
  <c r="T52" i="8"/>
  <c r="T4" i="8"/>
  <c r="S4" i="8"/>
  <c r="V4" i="8" s="1"/>
  <c r="S31" i="8"/>
  <c r="V31" i="8" s="1"/>
  <c r="T31" i="8"/>
  <c r="T37" i="8"/>
  <c r="S37" i="8"/>
  <c r="V37" i="8" s="1"/>
  <c r="S6" i="8"/>
  <c r="V6" i="8" s="1"/>
  <c r="T6" i="8"/>
  <c r="S46" i="8"/>
  <c r="V46" i="8" s="1"/>
  <c r="T46" i="8"/>
  <c r="T26" i="8"/>
  <c r="S26" i="8"/>
  <c r="V26" i="8" s="1"/>
  <c r="S3" i="8"/>
  <c r="V3" i="8" s="1"/>
  <c r="S43" i="8"/>
  <c r="V43" i="8" s="1"/>
  <c r="T43" i="8"/>
  <c r="S14" i="8"/>
  <c r="V14" i="8" s="1"/>
  <c r="T14" i="8"/>
  <c r="S49" i="8"/>
  <c r="V49" i="8" s="1"/>
  <c r="T49" i="8"/>
  <c r="S33" i="8"/>
  <c r="V33" i="8" s="1"/>
  <c r="T33" i="8"/>
  <c r="S11" i="8"/>
  <c r="V11" i="8" s="1"/>
  <c r="T11" i="8"/>
  <c r="T34" i="8"/>
  <c r="S34" i="8"/>
  <c r="V34" i="8" s="1"/>
  <c r="S21" i="8"/>
  <c r="V21" i="8" s="1"/>
  <c r="T21" i="8"/>
  <c r="S18" i="8"/>
  <c r="V18" i="8" s="1"/>
  <c r="T18" i="8"/>
  <c r="S15" i="8"/>
  <c r="V15" i="8" s="1"/>
  <c r="T15" i="8"/>
  <c r="S24" i="8"/>
  <c r="V24" i="8" s="1"/>
  <c r="T24" i="8"/>
  <c r="S20" i="8"/>
  <c r="V20" i="8" s="1"/>
  <c r="T20" i="8"/>
  <c r="S7" i="8"/>
  <c r="V7" i="8" s="1"/>
  <c r="T7" i="8"/>
  <c r="S29" i="8"/>
  <c r="V29" i="8" s="1"/>
  <c r="T29" i="8"/>
  <c r="S44" i="8"/>
  <c r="V44" i="8" s="1"/>
  <c r="T44" i="8"/>
  <c r="S8" i="8"/>
  <c r="V8" i="8" s="1"/>
  <c r="T8" i="8"/>
  <c r="S16" i="8"/>
  <c r="V16" i="8" s="1"/>
  <c r="T16" i="8"/>
  <c r="T50" i="8"/>
  <c r="S50" i="8"/>
  <c r="V50" i="8" s="1"/>
  <c r="T5" i="8"/>
  <c r="S5" i="8"/>
  <c r="V5" i="8" s="1"/>
  <c r="S36" i="8"/>
  <c r="V36" i="8" s="1"/>
  <c r="T36" i="8"/>
  <c r="S30" i="8"/>
  <c r="V30" i="8" s="1"/>
  <c r="T30" i="8"/>
  <c r="T9" i="8"/>
  <c r="S9" i="8"/>
  <c r="V9" i="8" s="1"/>
  <c r="S41" i="8"/>
  <c r="V41" i="8" s="1"/>
  <c r="T41" i="8"/>
  <c r="S10" i="8"/>
  <c r="V10" i="8" s="1"/>
  <c r="T10" i="8"/>
  <c r="S13" i="8"/>
  <c r="V13" i="8" s="1"/>
  <c r="T13" i="8"/>
  <c r="S17" i="8"/>
  <c r="V17" i="8" s="1"/>
  <c r="T17" i="8"/>
  <c r="T40" i="8"/>
  <c r="S40" i="8"/>
  <c r="S45" i="8"/>
  <c r="V45" i="8" s="1"/>
  <c r="T45" i="8"/>
  <c r="S47" i="8"/>
  <c r="V47" i="8" s="1"/>
  <c r="T47" i="8"/>
  <c r="S48" i="8"/>
  <c r="V48" i="8" s="1"/>
  <c r="T48" i="8"/>
  <c r="T12" i="8"/>
  <c r="S12" i="8"/>
  <c r="V12" i="8" s="1"/>
  <c r="S54" i="8"/>
  <c r="V54" i="8" s="1"/>
  <c r="T54" i="8"/>
  <c r="T28" i="8"/>
  <c r="S28" i="8"/>
  <c r="V28" i="8" s="1"/>
  <c r="H46" i="8"/>
  <c r="C20" i="11"/>
  <c r="H20" i="10"/>
  <c r="E20" i="11"/>
  <c r="E20" i="10"/>
  <c r="C20" i="10"/>
  <c r="C15" i="10"/>
  <c r="C15" i="11"/>
  <c r="E15" i="11"/>
  <c r="H15" i="10"/>
  <c r="E15" i="10"/>
  <c r="H19" i="10"/>
  <c r="E19" i="10"/>
  <c r="C19" i="11"/>
  <c r="C19" i="10"/>
  <c r="E19" i="11"/>
  <c r="C47" i="10"/>
  <c r="C47" i="11"/>
  <c r="H47" i="10"/>
  <c r="E47" i="10"/>
  <c r="E47" i="11"/>
  <c r="C29" i="10"/>
  <c r="C29" i="11"/>
  <c r="E29" i="11"/>
  <c r="H29" i="10"/>
  <c r="E29" i="10"/>
  <c r="H35" i="10"/>
  <c r="E35" i="10"/>
  <c r="C35" i="10"/>
  <c r="C35" i="11"/>
  <c r="E35" i="11"/>
  <c r="E42" i="10"/>
  <c r="E42" i="11"/>
  <c r="C42" i="10"/>
  <c r="C42" i="11"/>
  <c r="H42" i="10"/>
  <c r="E6" i="11"/>
  <c r="C6" i="10"/>
  <c r="H6" i="10"/>
  <c r="E6" i="10"/>
  <c r="C6" i="11"/>
  <c r="H40" i="10"/>
  <c r="E40" i="10"/>
  <c r="C40" i="10"/>
  <c r="E40" i="11"/>
  <c r="C40" i="11"/>
  <c r="E30" i="11"/>
  <c r="C30" i="10"/>
  <c r="H30" i="10"/>
  <c r="E30" i="10"/>
  <c r="C30" i="11"/>
  <c r="C53" i="10"/>
  <c r="C53" i="11"/>
  <c r="H53" i="10"/>
  <c r="E53" i="11"/>
  <c r="E53" i="10"/>
  <c r="C28" i="11"/>
  <c r="E28" i="11"/>
  <c r="E28" i="10"/>
  <c r="H28" i="10"/>
  <c r="C28" i="10"/>
  <c r="H39" i="10"/>
  <c r="C39" i="10"/>
  <c r="E39" i="10"/>
  <c r="C39" i="11"/>
  <c r="E39" i="11"/>
  <c r="E10" i="10"/>
  <c r="C10" i="11"/>
  <c r="E10" i="11"/>
  <c r="C10" i="10"/>
  <c r="H10" i="10"/>
  <c r="E24" i="10"/>
  <c r="C24" i="10"/>
  <c r="C24" i="11"/>
  <c r="H24" i="10"/>
  <c r="E24" i="11"/>
  <c r="H9" i="10"/>
  <c r="C9" i="11"/>
  <c r="E9" i="10"/>
  <c r="E9" i="11"/>
  <c r="C9" i="10"/>
  <c r="E38" i="11"/>
  <c r="C38" i="10"/>
  <c r="H38" i="10"/>
  <c r="E38" i="10"/>
  <c r="C38" i="11"/>
  <c r="E22" i="11"/>
  <c r="C22" i="10"/>
  <c r="H22" i="10"/>
  <c r="E22" i="10"/>
  <c r="C22" i="11"/>
  <c r="C48" i="10"/>
  <c r="H48" i="10"/>
  <c r="E48" i="11"/>
  <c r="C48" i="11"/>
  <c r="E48" i="10"/>
  <c r="C36" i="11"/>
  <c r="E36" i="11"/>
  <c r="H36" i="10"/>
  <c r="E36" i="10"/>
  <c r="C36" i="10"/>
  <c r="C52" i="11"/>
  <c r="E52" i="11"/>
  <c r="H52" i="10"/>
  <c r="E52" i="10"/>
  <c r="C52" i="10"/>
  <c r="C33" i="11"/>
  <c r="E33" i="11"/>
  <c r="H33" i="10"/>
  <c r="C33" i="10"/>
  <c r="E33" i="10"/>
  <c r="C31" i="10"/>
  <c r="C31" i="11"/>
  <c r="E31" i="11"/>
  <c r="H31" i="10"/>
  <c r="E31" i="10"/>
  <c r="H34" i="10"/>
  <c r="C34" i="11"/>
  <c r="E34" i="10"/>
  <c r="E34" i="11"/>
  <c r="C34" i="10"/>
  <c r="C32" i="10"/>
  <c r="H32" i="10"/>
  <c r="E32" i="10"/>
  <c r="C32" i="11"/>
  <c r="E32" i="11"/>
  <c r="E44" i="10"/>
  <c r="C44" i="11"/>
  <c r="E44" i="11"/>
  <c r="H44" i="10"/>
  <c r="C44" i="10"/>
  <c r="C17" i="11"/>
  <c r="E17" i="11"/>
  <c r="C17" i="10"/>
  <c r="H17" i="10"/>
  <c r="E17" i="10"/>
  <c r="H23" i="10"/>
  <c r="E23" i="10"/>
  <c r="C23" i="10"/>
  <c r="C23" i="11"/>
  <c r="E23" i="11"/>
  <c r="C16" i="10"/>
  <c r="H16" i="10"/>
  <c r="E16" i="10"/>
  <c r="C16" i="11"/>
  <c r="E16" i="11"/>
  <c r="C5" i="10"/>
  <c r="H5" i="10"/>
  <c r="E5" i="10"/>
  <c r="C5" i="11"/>
  <c r="E5" i="11"/>
  <c r="C49" i="11"/>
  <c r="E49" i="11"/>
  <c r="C49" i="10"/>
  <c r="H49" i="10"/>
  <c r="E49" i="10"/>
  <c r="E46" i="11"/>
  <c r="C46" i="10"/>
  <c r="H46" i="10"/>
  <c r="E46" i="10"/>
  <c r="C46" i="11"/>
  <c r="H3" i="10"/>
  <c r="E3" i="10"/>
  <c r="E3" i="11"/>
  <c r="C3" i="10"/>
  <c r="C3" i="11"/>
  <c r="H51" i="10"/>
  <c r="E51" i="10"/>
  <c r="C51" i="10"/>
  <c r="C51" i="11"/>
  <c r="E51" i="11"/>
  <c r="E11" i="10"/>
  <c r="C11" i="10"/>
  <c r="H11" i="10"/>
  <c r="C11" i="11"/>
  <c r="E11" i="11"/>
  <c r="E27" i="10"/>
  <c r="J27" i="10"/>
  <c r="C27" i="11"/>
  <c r="H27" i="10"/>
  <c r="E27" i="11"/>
  <c r="C27" i="10"/>
  <c r="E43" i="10"/>
  <c r="C43" i="10"/>
  <c r="E43" i="11"/>
  <c r="C43" i="11"/>
  <c r="H43" i="10"/>
  <c r="E50" i="11"/>
  <c r="C50" i="10"/>
  <c r="H50" i="10"/>
  <c r="C50" i="11"/>
  <c r="E50" i="10"/>
  <c r="E26" i="10"/>
  <c r="C26" i="11"/>
  <c r="E26" i="11"/>
  <c r="C26" i="10"/>
  <c r="H26" i="10"/>
  <c r="E25" i="10"/>
  <c r="C25" i="11"/>
  <c r="E25" i="11"/>
  <c r="C25" i="10"/>
  <c r="J25" i="10"/>
  <c r="H25" i="10"/>
  <c r="C13" i="10"/>
  <c r="E13" i="10"/>
  <c r="C13" i="11"/>
  <c r="E13" i="11"/>
  <c r="H13" i="10"/>
  <c r="H8" i="10"/>
  <c r="E8" i="10"/>
  <c r="C8" i="10"/>
  <c r="C8" i="11"/>
  <c r="E8" i="11"/>
  <c r="E14" i="11"/>
  <c r="C14" i="10"/>
  <c r="J14" i="10"/>
  <c r="H14" i="10"/>
  <c r="C14" i="11"/>
  <c r="E14" i="10"/>
  <c r="H18" i="10"/>
  <c r="C18" i="11"/>
  <c r="E18" i="10"/>
  <c r="E18" i="11"/>
  <c r="C18" i="10"/>
  <c r="H7" i="10"/>
  <c r="C7" i="10"/>
  <c r="E7" i="10"/>
  <c r="C7" i="11"/>
  <c r="E7" i="11"/>
  <c r="C21" i="10"/>
  <c r="H21" i="10"/>
  <c r="E21" i="10"/>
  <c r="C21" i="11"/>
  <c r="E21" i="11"/>
  <c r="H41" i="10"/>
  <c r="C41" i="11"/>
  <c r="E41" i="10"/>
  <c r="E41" i="11"/>
  <c r="C41" i="10"/>
  <c r="J41" i="10"/>
  <c r="E12" i="10"/>
  <c r="C12" i="11"/>
  <c r="E12" i="11"/>
  <c r="H12" i="10"/>
  <c r="C12" i="10"/>
  <c r="C37" i="10"/>
  <c r="H37" i="10"/>
  <c r="E37" i="10"/>
  <c r="C37" i="11"/>
  <c r="E37" i="11"/>
  <c r="C45" i="10"/>
  <c r="E45" i="10"/>
  <c r="C45" i="11"/>
  <c r="H45" i="10"/>
  <c r="E45" i="11"/>
  <c r="H14" i="8"/>
  <c r="C4" i="11"/>
  <c r="E4" i="11"/>
  <c r="H4" i="10"/>
  <c r="E4" i="10"/>
  <c r="C4" i="10"/>
  <c r="E54" i="11"/>
  <c r="C54" i="10"/>
  <c r="H54" i="10"/>
  <c r="C54" i="11"/>
  <c r="E54" i="10"/>
  <c r="H18" i="8"/>
  <c r="H3" i="8"/>
  <c r="H45" i="8"/>
  <c r="H54" i="8"/>
  <c r="H49" i="8"/>
  <c r="H41" i="8"/>
  <c r="H40" i="8"/>
  <c r="H36" i="8"/>
  <c r="G4" i="8"/>
  <c r="H4" i="8"/>
  <c r="O37" i="8"/>
  <c r="O46" i="8"/>
  <c r="O26" i="8"/>
  <c r="O3" i="8"/>
  <c r="O43" i="8"/>
  <c r="O33" i="8"/>
  <c r="O34" i="8"/>
  <c r="O18" i="8"/>
  <c r="H30" i="8"/>
  <c r="O20" i="8"/>
  <c r="O29" i="8"/>
  <c r="O44" i="8"/>
  <c r="O8" i="8"/>
  <c r="H37" i="8"/>
  <c r="H16" i="8"/>
  <c r="H7" i="8"/>
  <c r="E48" i="8"/>
  <c r="G39" i="8"/>
  <c r="H39" i="8"/>
  <c r="H29" i="8"/>
  <c r="J40" i="8"/>
  <c r="H43" i="8"/>
  <c r="O9" i="8"/>
  <c r="O41" i="8"/>
  <c r="O10" i="8"/>
  <c r="O13" i="8"/>
  <c r="O17" i="8"/>
  <c r="O40" i="8"/>
  <c r="G42" i="8"/>
  <c r="H42" i="8"/>
  <c r="H34" i="8"/>
  <c r="E20" i="8"/>
  <c r="H20" i="8"/>
  <c r="O11" i="8"/>
  <c r="O21" i="8"/>
  <c r="O15" i="8"/>
  <c r="E23" i="8"/>
  <c r="H23" i="8"/>
  <c r="O23" i="8"/>
  <c r="G38" i="8"/>
  <c r="H38" i="8"/>
  <c r="H15" i="8"/>
  <c r="O48" i="8"/>
  <c r="O12" i="8"/>
  <c r="O54" i="8"/>
  <c r="O28" i="8"/>
  <c r="H6" i="8"/>
  <c r="E27" i="8"/>
  <c r="H27" i="8"/>
  <c r="H53" i="8"/>
  <c r="O32" i="8"/>
  <c r="O16" i="8"/>
  <c r="O14" i="8"/>
  <c r="O27" i="8"/>
  <c r="O50" i="8"/>
  <c r="O35" i="8"/>
  <c r="H21" i="8"/>
  <c r="E17" i="8"/>
  <c r="H17" i="8"/>
  <c r="O6" i="8"/>
  <c r="G51" i="8"/>
  <c r="H51" i="8"/>
  <c r="H12" i="8"/>
  <c r="O24" i="8"/>
  <c r="O47" i="8"/>
  <c r="E5" i="8"/>
  <c r="H5" i="8"/>
  <c r="H33" i="8"/>
  <c r="H11" i="8"/>
  <c r="H10" i="8"/>
  <c r="E13" i="8"/>
  <c r="H13" i="8"/>
  <c r="N50" i="8"/>
  <c r="H50" i="8"/>
  <c r="G52" i="8"/>
  <c r="H52" i="8"/>
  <c r="E28" i="8"/>
  <c r="H28" i="8"/>
  <c r="O5" i="8"/>
  <c r="O49" i="8"/>
  <c r="O22" i="8"/>
  <c r="O36" i="8"/>
  <c r="O19" i="8"/>
  <c r="O30" i="8"/>
  <c r="O53" i="8"/>
  <c r="O31" i="8"/>
  <c r="E47" i="8"/>
  <c r="H47" i="8"/>
  <c r="H32" i="8"/>
  <c r="H48" i="8"/>
  <c r="O7" i="8"/>
  <c r="E9" i="8"/>
  <c r="H9" i="8"/>
  <c r="J16" i="8"/>
  <c r="E44" i="8"/>
  <c r="H44" i="8"/>
  <c r="O45" i="8"/>
  <c r="G25" i="8"/>
  <c r="H25" i="8"/>
  <c r="H22" i="8"/>
  <c r="H26" i="8"/>
  <c r="J50" i="8"/>
  <c r="N8" i="8"/>
  <c r="H8" i="8"/>
  <c r="O25" i="8"/>
  <c r="O42" i="8"/>
  <c r="O51" i="8"/>
  <c r="O39" i="8"/>
  <c r="O38" i="8"/>
  <c r="O52" i="8"/>
  <c r="O4" i="8"/>
  <c r="E45" i="8"/>
  <c r="J51" i="8"/>
  <c r="E30" i="8"/>
  <c r="E54" i="8"/>
  <c r="N30" i="8"/>
  <c r="N16" i="8"/>
  <c r="L51" i="8"/>
  <c r="N52" i="8"/>
  <c r="E41" i="8"/>
  <c r="N21" i="8"/>
  <c r="N53" i="8"/>
  <c r="N19" i="8"/>
  <c r="L17" i="8"/>
  <c r="L40" i="8"/>
  <c r="E16" i="8"/>
  <c r="N36" i="8"/>
  <c r="C46" i="8"/>
  <c r="G26" i="8"/>
  <c r="E34" i="8"/>
  <c r="E29" i="8"/>
  <c r="E40" i="8"/>
  <c r="G15" i="8"/>
  <c r="E12" i="8"/>
  <c r="N5" i="8"/>
  <c r="J3" i="8"/>
  <c r="G44" i="8"/>
  <c r="N29" i="8"/>
  <c r="G49" i="8"/>
  <c r="J37" i="8"/>
  <c r="N34" i="8"/>
  <c r="E10" i="8"/>
  <c r="E33" i="8"/>
  <c r="E21" i="8"/>
  <c r="N27" i="8"/>
  <c r="C37" i="8"/>
  <c r="N24" i="8"/>
  <c r="E15" i="8"/>
  <c r="C11" i="8"/>
  <c r="G21" i="8"/>
  <c r="C15" i="8"/>
  <c r="E32" i="8"/>
  <c r="N25" i="8"/>
  <c r="N38" i="8"/>
  <c r="N33" i="8"/>
  <c r="E7" i="8"/>
  <c r="E49" i="8"/>
  <c r="N32" i="8"/>
  <c r="N44" i="8"/>
  <c r="G32" i="8"/>
  <c r="G14" i="8"/>
  <c r="G19" i="8"/>
  <c r="G35" i="8"/>
  <c r="G22" i="8"/>
  <c r="E18" i="8"/>
  <c r="E50" i="8"/>
  <c r="N49" i="8"/>
  <c r="C45" i="8"/>
  <c r="C48" i="8"/>
  <c r="C12" i="8"/>
  <c r="C54" i="8"/>
  <c r="C28" i="8"/>
  <c r="C23" i="8"/>
  <c r="C16" i="8"/>
  <c r="G16" i="8"/>
  <c r="V23" i="8"/>
  <c r="G50" i="8"/>
  <c r="C5" i="8"/>
  <c r="C49" i="8"/>
  <c r="C22" i="8"/>
  <c r="C36" i="8"/>
  <c r="C19" i="8"/>
  <c r="C30" i="8"/>
  <c r="C53" i="8"/>
  <c r="G6" i="8"/>
  <c r="G43" i="8"/>
  <c r="C47" i="8"/>
  <c r="G37" i="8"/>
  <c r="C32" i="8"/>
  <c r="C14" i="8"/>
  <c r="C27" i="8"/>
  <c r="C50" i="8"/>
  <c r="C35" i="8"/>
  <c r="G23" i="8"/>
  <c r="C25" i="8"/>
  <c r="C42" i="8"/>
  <c r="C51" i="8"/>
  <c r="C39" i="8"/>
  <c r="C38" i="8"/>
  <c r="C52" i="8"/>
  <c r="C4" i="8"/>
  <c r="G34" i="8"/>
  <c r="C31" i="8"/>
  <c r="C6" i="8"/>
  <c r="C26" i="8"/>
  <c r="C3" i="8"/>
  <c r="C43" i="8"/>
  <c r="G46" i="8"/>
  <c r="G27" i="8"/>
  <c r="C33" i="8"/>
  <c r="C34" i="8"/>
  <c r="C18" i="8"/>
  <c r="C24" i="8"/>
  <c r="C20" i="8"/>
  <c r="C7" i="8"/>
  <c r="C29" i="8"/>
  <c r="C44" i="8"/>
  <c r="C8" i="8"/>
  <c r="G33" i="8"/>
  <c r="G29" i="8"/>
  <c r="C21" i="8"/>
  <c r="G5" i="8"/>
  <c r="G30" i="8"/>
  <c r="C9" i="8"/>
  <c r="C41" i="8"/>
  <c r="C10" i="8"/>
  <c r="C13" i="8"/>
  <c r="C17" i="8"/>
  <c r="C40" i="8"/>
  <c r="G31" i="8"/>
  <c r="N14" i="8"/>
  <c r="N22" i="8"/>
  <c r="E36" i="8"/>
  <c r="G24" i="8"/>
  <c r="G7" i="8"/>
  <c r="G8" i="8"/>
  <c r="N51" i="8"/>
  <c r="N39" i="8"/>
  <c r="N4" i="8"/>
  <c r="E25" i="8"/>
  <c r="E42" i="8"/>
  <c r="E51" i="8"/>
  <c r="E39" i="8"/>
  <c r="E38" i="8"/>
  <c r="E52" i="8"/>
  <c r="E4" i="8"/>
  <c r="G9" i="8"/>
  <c r="G41" i="8"/>
  <c r="G10" i="8"/>
  <c r="G13" i="8"/>
  <c r="G17" i="8"/>
  <c r="G40" i="8"/>
  <c r="N31" i="8"/>
  <c r="N37" i="8"/>
  <c r="N6" i="8"/>
  <c r="N46" i="8"/>
  <c r="N26" i="8"/>
  <c r="N3" i="8"/>
  <c r="N43" i="8"/>
  <c r="E22" i="8"/>
  <c r="E19" i="8"/>
  <c r="E53" i="8"/>
  <c r="G20" i="8"/>
  <c r="N42" i="8"/>
  <c r="E31" i="8"/>
  <c r="E37" i="8"/>
  <c r="E6" i="8"/>
  <c r="E46" i="8"/>
  <c r="E26" i="8"/>
  <c r="E3" i="8"/>
  <c r="E43" i="8"/>
  <c r="G45" i="8"/>
  <c r="G47" i="8"/>
  <c r="G48" i="8"/>
  <c r="G12" i="8"/>
  <c r="G54" i="8"/>
  <c r="G28" i="8"/>
  <c r="N11" i="8"/>
  <c r="N18" i="8"/>
  <c r="N15" i="8"/>
  <c r="N23" i="8"/>
  <c r="G3" i="8"/>
  <c r="N35" i="8"/>
  <c r="E35" i="8"/>
  <c r="E11" i="8"/>
  <c r="N20" i="8"/>
  <c r="N7" i="8"/>
  <c r="E24" i="8"/>
  <c r="E8" i="8"/>
  <c r="G36" i="8"/>
  <c r="G53" i="8"/>
  <c r="N9" i="8"/>
  <c r="N41" i="8"/>
  <c r="N10" i="8"/>
  <c r="N13" i="8"/>
  <c r="N17" i="8"/>
  <c r="N40" i="8"/>
  <c r="E14" i="8"/>
  <c r="G11" i="8"/>
  <c r="G18" i="8"/>
  <c r="N45" i="8"/>
  <c r="N47" i="8"/>
  <c r="N48" i="8"/>
  <c r="N12" i="8"/>
  <c r="N28" i="8"/>
  <c r="J50" i="10" l="1"/>
  <c r="J17" i="10"/>
  <c r="L17" i="10"/>
  <c r="J53" i="8"/>
  <c r="J49" i="10"/>
  <c r="J33" i="10"/>
  <c r="L44" i="8"/>
  <c r="J49" i="8"/>
  <c r="J6" i="10"/>
  <c r="L6" i="10"/>
  <c r="L33" i="10"/>
  <c r="J52" i="8"/>
  <c r="J31" i="10"/>
  <c r="L44" i="10"/>
  <c r="L14" i="8"/>
  <c r="L5" i="8"/>
  <c r="J48" i="8"/>
  <c r="L24" i="8"/>
  <c r="J26" i="8"/>
  <c r="J44" i="8"/>
  <c r="L21" i="10"/>
  <c r="L54" i="8"/>
  <c r="L26" i="8"/>
  <c r="J6" i="8"/>
  <c r="J13" i="8"/>
  <c r="J48" i="10"/>
  <c r="L46" i="8"/>
  <c r="J11" i="10"/>
  <c r="J46" i="10"/>
  <c r="J24" i="8"/>
  <c r="L6" i="8"/>
  <c r="J24" i="10"/>
  <c r="L29" i="10"/>
  <c r="L5" i="10"/>
  <c r="J38" i="8"/>
  <c r="L40" i="10"/>
  <c r="L22" i="10"/>
  <c r="L50" i="10"/>
  <c r="L12" i="10"/>
  <c r="J14" i="8"/>
  <c r="J3" i="10"/>
  <c r="L25" i="8"/>
  <c r="J22" i="10"/>
  <c r="L8" i="10"/>
  <c r="J45" i="10"/>
  <c r="J22" i="8"/>
  <c r="J21" i="8"/>
  <c r="J18" i="8"/>
  <c r="J10" i="10"/>
  <c r="L48" i="10"/>
  <c r="L18" i="10"/>
  <c r="L4" i="8"/>
  <c r="J33" i="8"/>
  <c r="L54" i="10"/>
  <c r="L15" i="8"/>
  <c r="J31" i="8"/>
  <c r="J43" i="10"/>
  <c r="J4" i="8"/>
  <c r="L21" i="8"/>
  <c r="J12" i="10"/>
  <c r="J42" i="10"/>
  <c r="J15" i="8"/>
  <c r="J30" i="10"/>
  <c r="L33" i="8"/>
  <c r="L38" i="8"/>
  <c r="J28" i="8"/>
  <c r="J25" i="8"/>
  <c r="J5" i="10"/>
  <c r="J52" i="10"/>
  <c r="L36" i="10"/>
  <c r="L4" i="10"/>
  <c r="L34" i="10"/>
  <c r="L28" i="10"/>
  <c r="L30" i="10"/>
  <c r="J51" i="10"/>
  <c r="J39" i="10"/>
  <c r="L31" i="8"/>
  <c r="J45" i="8"/>
  <c r="L13" i="8"/>
  <c r="J39" i="8"/>
  <c r="J11" i="8"/>
  <c r="J9" i="10"/>
  <c r="J20" i="10"/>
  <c r="L23" i="10"/>
  <c r="L10" i="10"/>
  <c r="L12" i="8"/>
  <c r="L47" i="8"/>
  <c r="J4" i="10"/>
  <c r="J35" i="8"/>
  <c r="L16" i="10"/>
  <c r="J29" i="8"/>
  <c r="L29" i="8"/>
  <c r="J43" i="8"/>
  <c r="L32" i="8"/>
  <c r="J10" i="8"/>
  <c r="J54" i="10"/>
  <c r="J28" i="10"/>
  <c r="L47" i="10"/>
  <c r="L7" i="10"/>
  <c r="L38" i="10"/>
  <c r="L10" i="8"/>
  <c r="L39" i="8"/>
  <c r="L19" i="8"/>
  <c r="L35" i="8"/>
  <c r="J23" i="10"/>
  <c r="L37" i="10"/>
  <c r="L13" i="10"/>
  <c r="L51" i="10"/>
  <c r="L32" i="10"/>
  <c r="L8" i="8"/>
  <c r="J27" i="8"/>
  <c r="J36" i="10"/>
  <c r="L20" i="8"/>
  <c r="J36" i="8"/>
  <c r="J23" i="8"/>
  <c r="J15" i="10"/>
  <c r="L53" i="10"/>
  <c r="L15" i="10"/>
  <c r="L19" i="10"/>
  <c r="L20" i="10"/>
  <c r="J9" i="8"/>
  <c r="L7" i="8"/>
  <c r="J13" i="10"/>
  <c r="J53" i="10"/>
  <c r="L34" i="8"/>
  <c r="L28" i="8"/>
  <c r="J40" i="10"/>
  <c r="L42" i="8"/>
  <c r="J42" i="8"/>
  <c r="L9" i="8"/>
  <c r="L30" i="8"/>
  <c r="J37" i="10"/>
  <c r="J34" i="10"/>
  <c r="L27" i="8"/>
  <c r="J35" i="10"/>
  <c r="L41" i="8"/>
  <c r="J16" i="10"/>
  <c r="L35" i="10"/>
  <c r="V32" i="8"/>
  <c r="L16" i="8"/>
  <c r="L50" i="8"/>
  <c r="V40" i="8"/>
  <c r="L3" i="8"/>
  <c r="L37" i="8"/>
</calcChain>
</file>

<file path=xl/sharedStrings.xml><?xml version="1.0" encoding="utf-8"?>
<sst xmlns="http://schemas.openxmlformats.org/spreadsheetml/2006/main" count="980" uniqueCount="172">
  <si>
    <t>Code</t>
  </si>
  <si>
    <t xml:space="preserve">State </t>
  </si>
  <si>
    <t>US</t>
  </si>
  <si>
    <t>United States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</si>
  <si>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</si>
  <si>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</si>
  <si>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</si>
  <si>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</si>
  <si>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</si>
  <si>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</si>
  <si>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</si>
  <si>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</si>
  <si>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</si>
  <si>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</si>
  <si>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</si>
  <si>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</si>
  <si>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</si>
  <si>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</si>
  <si>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</si>
  <si>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</si>
  <si>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</si>
  <si>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</si>
  <si>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</si>
  <si>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</si>
  <si>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</si>
  <si>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</si>
  <si>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</si>
  <si>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</si>
  <si>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</si>
  <si>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</si>
  <si>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</si>
  <si>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</si>
  <si>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</si>
  <si>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</si>
  <si>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</si>
  <si>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</si>
  <si>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</si>
  <si>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</si>
  <si>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</si>
  <si>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</si>
  <si>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</si>
  <si>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</si>
  <si>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</si>
  <si>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</si>
  <si>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</si>
  <si>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</si>
  <si>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</si>
  <si>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</si>
  <si>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</si>
  <si>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</si>
  <si>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</si>
  <si>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</si>
  <si>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</si>
  <si>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</si>
  <si>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</si>
  <si>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</si>
  <si>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</si>
  <si>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</si>
  <si>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</si>
  <si>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</si>
  <si>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</si>
  <si>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</si>
  <si>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</si>
  <si>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</si>
  <si>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</si>
  <si>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</si>
  <si>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</si>
  <si>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</si>
  <si>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</si>
  <si>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</si>
  <si>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</si>
  <si>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</si>
  <si>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</si>
  <si>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</si>
  <si>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</si>
  <si>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</si>
  <si>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</si>
  <si>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</si>
  <si>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</si>
  <si>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</si>
  <si>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</si>
  <si>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</si>
  <si>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</si>
  <si>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</si>
  <si>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</si>
  <si>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</si>
  <si>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</si>
  <si>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</si>
  <si>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</si>
  <si>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</si>
  <si>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</si>
  <si>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</si>
  <si>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</si>
  <si>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</si>
  <si>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</si>
  <si>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</si>
  <si>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</si>
  <si>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</si>
  <si>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</si>
  <si>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</si>
  <si>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</si>
  <si>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</si>
  <si>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</si>
  <si>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</si>
  <si>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</si>
  <si>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</si>
  <si>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Population</t>
  </si>
  <si>
    <t>Caseloads</t>
  </si>
  <si>
    <t>Payroll</t>
  </si>
  <si>
    <t>Spending Per Capita</t>
  </si>
  <si>
    <t>Expenditures</t>
  </si>
  <si>
    <t>Recipients Per Capita</t>
  </si>
  <si>
    <t>Payroll Per Expenditure</t>
  </si>
  <si>
    <t>Payroll Per Unit</t>
  </si>
  <si>
    <t>Payroll Per Recipient</t>
  </si>
  <si>
    <t xml:space="preserve">Term </t>
  </si>
  <si>
    <t>Source</t>
  </si>
  <si>
    <t xml:space="preserve">Public and private school enrollment plus 16 through 19 year olds not in high school without a high school deploma. </t>
  </si>
  <si>
    <t>See above</t>
  </si>
  <si>
    <t xml:space="preserve">Public school enrollment </t>
  </si>
  <si>
    <t xml:space="preserve">Elementary and Secondary Education State and Local Expenditure </t>
  </si>
  <si>
    <t xml:space="preserve">
</t>
  </si>
  <si>
    <t>March 2012 Payroll * 10</t>
  </si>
  <si>
    <t xml:space="preserve">March 2012 Full Time Equivalent Employment </t>
  </si>
  <si>
    <t>Notes</t>
  </si>
  <si>
    <t>U.S. Census, 2012 American Community 1-Year Estimates 
--&gt; B14002: Public Enrollment</t>
  </si>
  <si>
    <t xml:space="preserve">U.S. Census, 2012 American Community 1-Year Estimates 
--&gt; B14002: Public and Private School Enrollment
--&gt; C14005: SEX BY SCHOOL ENROLLMENT BY EDUCATIONAL ATTAINMENT BY EMPLOYMENT STATUS FOR THE POPULATION 16 TO 19 YEARS - Universe: Population 16 to 19 years
</t>
  </si>
  <si>
    <t>U.S. and state population</t>
  </si>
  <si>
    <t xml:space="preserve">Potentially Eligible Population </t>
  </si>
  <si>
    <t xml:space="preserve">Eligible Population </t>
  </si>
  <si>
    <t>Potentially Eligible Population Per Capita</t>
  </si>
  <si>
    <t>Eligible Population Per Potentially Elegible Population</t>
  </si>
  <si>
    <t>=</t>
  </si>
  <si>
    <t>*</t>
  </si>
  <si>
    <t>(1)</t>
  </si>
  <si>
    <t>(2)</t>
  </si>
  <si>
    <t>(3)</t>
  </si>
  <si>
    <t>Spending Per Recipient</t>
  </si>
  <si>
    <t>Recipient Per Capita</t>
  </si>
  <si>
    <t>Non-Payroll Per Unit</t>
  </si>
  <si>
    <t>Unit Per Recipient</t>
  </si>
  <si>
    <t>Spending Per Unit</t>
  </si>
  <si>
    <t>Total Expenditures</t>
  </si>
  <si>
    <t>Current Expenditures</t>
  </si>
  <si>
    <t xml:space="preserve">Capital Expenditures </t>
  </si>
  <si>
    <t xml:space="preserve">Recipient Per Eligible Population </t>
  </si>
  <si>
    <t>(4)</t>
  </si>
  <si>
    <t>Elementary and Secondary Education</t>
  </si>
  <si>
    <t xml:space="preserve">Other Education </t>
  </si>
  <si>
    <t>Libraries</t>
  </si>
  <si>
    <t>Total</t>
  </si>
  <si>
    <t xml:space="preserve">Elementary and Secondary Specific </t>
  </si>
  <si>
    <t>Units</t>
  </si>
  <si>
    <t>Year</t>
  </si>
  <si>
    <t>Math - 4th</t>
  </si>
  <si>
    <t xml:space="preserve">Math - 8th </t>
  </si>
  <si>
    <t>Reading - 4th</t>
  </si>
  <si>
    <t>Reading - 8th</t>
  </si>
  <si>
    <t xml:space="preserve">U.S. Census - See expenditure 1972 -2012 Data. Census catagories: Elementary and Secondary Education (12), Other Education (21) and Libraries (52). Current expenditures (E), construction (F) and other capital outlays (G). </t>
  </si>
  <si>
    <t>U.S. Census: See payroll and employment 1940 - 2012 data - STATE AND LOCAL GOVERNMENT: EMPLOYMENT AND PAYROLL DATA, BY STATE AND BY FUNCTION: MARCH 2012 Payroll</t>
  </si>
  <si>
    <t>U.S. Census: See payroll and employment 1940 - 2012 data - STATE AND LOCAL GOVERNMENT: EMPLOYMENT AND PAYROLL DATA, BY STATE AND BY FUNCTION: MARCH 2012 employment</t>
  </si>
  <si>
    <t>Updated</t>
  </si>
  <si>
    <t xml:space="preserve">Units - Total </t>
  </si>
  <si>
    <t xml:space="preserve">Units - Instructional </t>
  </si>
  <si>
    <t xml:space="preserve">Payroll - Total </t>
  </si>
  <si>
    <t xml:space="preserve">Payroll - Instructional </t>
  </si>
  <si>
    <t>Units - Other</t>
  </si>
  <si>
    <t>Payroll - Other</t>
  </si>
  <si>
    <t>U.S. BEA 1972 - 2012 based on Census Bureau midyear population Estimates. (Last Updated March 25, 2015). Accessed through BEA Regional Data: SA1 Personal Income Summary: Personal Income, Population, Per Capita Personal Income</t>
  </si>
  <si>
    <t>Outcomes</t>
  </si>
  <si>
    <t>Math and reading scores</t>
  </si>
  <si>
    <t>NCES data on NAEP testing, reading and math 2011 and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</si>
</sst>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43" fontId="0" fillId="0" borderId="0" xfId="1" applyFont="1"/>
    <xf numFmtId="0" fontId="0" fillId="0" borderId="0" xfId="0" applyAlignment="1">
      <alignment wrapText="1"/>
    </xf>
    <xf numFmtId="43" fontId="0" fillId="0" borderId="4" xfId="1" applyFont="1" applyBorder="1"/>
    <xf numFmtId="43" fontId="0" fillId="0" borderId="0" xfId="1" applyFont="1" applyBorder="1"/>
    <xf numFmtId="43" fontId="0" fillId="0" borderId="5" xfId="1" applyFont="1" applyBorder="1"/>
    <xf numFmtId="43" fontId="0" fillId="0" borderId="6" xfId="1" applyFont="1" applyBorder="1"/>
    <xf numFmtId="43" fontId="0" fillId="0" borderId="7" xfId="1" applyFont="1" applyBorder="1"/>
    <xf numFmtId="43" fontId="0" fillId="0" borderId="8" xfId="1" applyFont="1" applyBorder="1"/>
    <xf numFmtId="43" fontId="0" fillId="0" borderId="0" xfId="0" applyNumberFormat="1"/>
    <xf numFmtId="0" fontId="2" fillId="0" borderId="9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9" xfId="0" quotePrefix="1" applyBorder="1" applyAlignment="1">
      <alignment wrapText="1"/>
    </xf>
    <xf numFmtId="43" fontId="0" fillId="0" borderId="1" xfId="1" applyFont="1" applyBorder="1"/>
    <xf numFmtId="43" fontId="0" fillId="0" borderId="2" xfId="1" applyFont="1" applyBorder="1"/>
    <xf numFmtId="43" fontId="0" fillId="0" borderId="3" xfId="1" applyFont="1" applyBorder="1"/>
    <xf numFmtId="0" fontId="2" fillId="0" borderId="7" xfId="0" applyFont="1" applyBorder="1"/>
    <xf numFmtId="43" fontId="2" fillId="0" borderId="9" xfId="1" applyFont="1" applyBorder="1" applyAlignment="1">
      <alignment wrapText="1"/>
    </xf>
    <xf numFmtId="43" fontId="0" fillId="0" borderId="9" xfId="1" applyFont="1" applyBorder="1" applyAlignment="1">
      <alignment wrapText="1"/>
    </xf>
    <xf numFmtId="43" fontId="0" fillId="0" borderId="9" xfId="1" quotePrefix="1" applyFont="1" applyBorder="1" applyAlignment="1">
      <alignment wrapText="1"/>
    </xf>
    <xf numFmtId="0" fontId="0" fillId="0" borderId="5" xfId="0" applyBorder="1"/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72-12_expend_k1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PC/CENTER/SLFI/WebInteractive/Webtool%20Data/Elementary%20and%20Secondary%20Education/Census%20-%20Public%20and%20Private%20School%20Enrollment%20by%20State%20(201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16-19%20(2005%20-%202012)/Census%20-%20Teens%20Age%2016-19%20Not%20Enrolled%20In%20School%20And%20Not%20A%20High%20School%20Graduate%20by%20State%20(201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40-12_employ_k12.xlsx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TPC/CENTER/SLFI/WebInteractive/Webtool%20Data/Elementary%20and%20Secondary%20Education/Outcomes/NCES%20Score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TPC/CENTER/SLFI/WebInteractive/Webtool%20Data/New%20Data%20-%2010.10/General%20Data/BEA%20-%20State%20Population%201972%20-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>
            <v>1972</v>
          </cell>
          <cell r="C2" t="str">
            <v>AL</v>
          </cell>
          <cell r="D2">
            <v>431948000</v>
          </cell>
          <cell r="G2">
            <v>41015000</v>
          </cell>
          <cell r="J2">
            <v>52136000</v>
          </cell>
          <cell r="M2">
            <v>525099008</v>
          </cell>
          <cell r="N2">
            <v>64116000</v>
          </cell>
          <cell r="O2">
            <v>5440000</v>
          </cell>
        </row>
        <row r="3">
          <cell r="A3">
            <v>1972</v>
          </cell>
          <cell r="C3" t="str">
            <v>AK</v>
          </cell>
          <cell r="D3">
            <v>129307000</v>
          </cell>
          <cell r="G3">
            <v>41154000</v>
          </cell>
          <cell r="J3">
            <v>43701000</v>
          </cell>
          <cell r="M3">
            <v>214162000</v>
          </cell>
          <cell r="N3">
            <v>11934000</v>
          </cell>
          <cell r="O3">
            <v>2102000</v>
          </cell>
        </row>
        <row r="4">
          <cell r="A4">
            <v>1972</v>
          </cell>
          <cell r="C4" t="str">
            <v>AZ</v>
          </cell>
          <cell r="D4">
            <v>389735000</v>
          </cell>
          <cell r="G4">
            <v>59917000</v>
          </cell>
          <cell r="J4">
            <v>82355000</v>
          </cell>
          <cell r="M4">
            <v>532007008</v>
          </cell>
          <cell r="N4">
            <v>16268000</v>
          </cell>
          <cell r="O4">
            <v>7635000</v>
          </cell>
        </row>
        <row r="5">
          <cell r="A5">
            <v>1972</v>
          </cell>
          <cell r="C5" t="str">
            <v>AR</v>
          </cell>
          <cell r="D5">
            <v>248774000</v>
          </cell>
          <cell r="G5">
            <v>16584000</v>
          </cell>
          <cell r="J5">
            <v>21259000</v>
          </cell>
          <cell r="M5">
            <v>286616992</v>
          </cell>
          <cell r="N5">
            <v>28595000</v>
          </cell>
          <cell r="O5">
            <v>3068000</v>
          </cell>
        </row>
        <row r="6">
          <cell r="A6">
            <v>1972</v>
          </cell>
          <cell r="C6" t="str">
            <v>CA</v>
          </cell>
          <cell r="D6">
            <v>4816670000</v>
          </cell>
          <cell r="G6">
            <v>282195000</v>
          </cell>
          <cell r="J6">
            <v>366700000</v>
          </cell>
          <cell r="M6">
            <v>5465565184</v>
          </cell>
          <cell r="N6">
            <v>70577000</v>
          </cell>
          <cell r="O6">
            <v>126699000</v>
          </cell>
        </row>
        <row r="7">
          <cell r="A7">
            <v>1972</v>
          </cell>
          <cell r="C7" t="str">
            <v>CO</v>
          </cell>
          <cell r="D7">
            <v>485835000</v>
          </cell>
          <cell r="G7">
            <v>51583000</v>
          </cell>
          <cell r="J7">
            <v>68213000</v>
          </cell>
          <cell r="M7">
            <v>605630976</v>
          </cell>
          <cell r="N7">
            <v>22423000</v>
          </cell>
          <cell r="O7">
            <v>10400000</v>
          </cell>
        </row>
        <row r="8">
          <cell r="A8">
            <v>1972</v>
          </cell>
          <cell r="C8" t="str">
            <v>CT</v>
          </cell>
          <cell r="D8">
            <v>684619000</v>
          </cell>
          <cell r="G8">
            <v>101595000</v>
          </cell>
          <cell r="J8">
            <v>107510000</v>
          </cell>
          <cell r="M8">
            <v>893724032</v>
          </cell>
          <cell r="N8">
            <v>62108000</v>
          </cell>
          <cell r="O8">
            <v>16320000</v>
          </cell>
        </row>
        <row r="9">
          <cell r="A9">
            <v>1972</v>
          </cell>
          <cell r="C9" t="str">
            <v>DE</v>
          </cell>
          <cell r="D9">
            <v>130068000</v>
          </cell>
          <cell r="G9">
            <v>27984000</v>
          </cell>
          <cell r="J9">
            <v>37858000</v>
          </cell>
          <cell r="M9">
            <v>195910000</v>
          </cell>
          <cell r="N9">
            <v>17030000</v>
          </cell>
          <cell r="O9">
            <v>1644000</v>
          </cell>
        </row>
        <row r="10">
          <cell r="A10">
            <v>1972</v>
          </cell>
          <cell r="C10" t="str">
            <v>DC</v>
          </cell>
          <cell r="D10">
            <v>184484000</v>
          </cell>
          <cell r="G10">
            <v>17218000</v>
          </cell>
          <cell r="J10">
            <v>28981000</v>
          </cell>
          <cell r="M10">
            <v>230683008</v>
          </cell>
          <cell r="N10">
            <v>0</v>
          </cell>
          <cell r="O10">
            <v>9872000</v>
          </cell>
        </row>
        <row r="11">
          <cell r="A11">
            <v>1972</v>
          </cell>
          <cell r="C11" t="str">
            <v>FL</v>
          </cell>
          <cell r="D11">
            <v>1252158000</v>
          </cell>
          <cell r="G11">
            <v>128157000</v>
          </cell>
          <cell r="J11">
            <v>182543000</v>
          </cell>
          <cell r="M11">
            <v>1562857984</v>
          </cell>
          <cell r="N11">
            <v>69439000</v>
          </cell>
          <cell r="O11">
            <v>16787000</v>
          </cell>
        </row>
        <row r="12">
          <cell r="A12">
            <v>1972</v>
          </cell>
          <cell r="C12" t="str">
            <v>GA</v>
          </cell>
          <cell r="D12">
            <v>732537000</v>
          </cell>
          <cell r="G12">
            <v>87710000</v>
          </cell>
          <cell r="J12">
            <v>103519000</v>
          </cell>
          <cell r="M12">
            <v>923766016</v>
          </cell>
          <cell r="N12">
            <v>46913000</v>
          </cell>
          <cell r="O12">
            <v>9348000</v>
          </cell>
        </row>
        <row r="13">
          <cell r="A13">
            <v>1972</v>
          </cell>
          <cell r="C13" t="str">
            <v>HI</v>
          </cell>
          <cell r="D13">
            <v>164686000</v>
          </cell>
          <cell r="G13">
            <v>24940000</v>
          </cell>
          <cell r="J13">
            <v>24962000</v>
          </cell>
          <cell r="M13">
            <v>214588000</v>
          </cell>
          <cell r="N13">
            <v>9798000</v>
          </cell>
          <cell r="O13">
            <v>5457000</v>
          </cell>
        </row>
        <row r="14">
          <cell r="A14">
            <v>1972</v>
          </cell>
          <cell r="C14" t="str">
            <v>ID</v>
          </cell>
          <cell r="D14">
            <v>113369000</v>
          </cell>
          <cell r="G14">
            <v>11596000</v>
          </cell>
          <cell r="J14">
            <v>13603000</v>
          </cell>
          <cell r="M14">
            <v>138568000</v>
          </cell>
          <cell r="N14">
            <v>13352000</v>
          </cell>
          <cell r="O14">
            <v>2797000</v>
          </cell>
        </row>
        <row r="15">
          <cell r="A15">
            <v>1972</v>
          </cell>
          <cell r="C15" t="str">
            <v>IL</v>
          </cell>
          <cell r="D15">
            <v>2191218000</v>
          </cell>
          <cell r="G15">
            <v>186629000</v>
          </cell>
          <cell r="J15">
            <v>268179000</v>
          </cell>
          <cell r="M15">
            <v>2646025984</v>
          </cell>
          <cell r="N15">
            <v>92466000</v>
          </cell>
          <cell r="O15">
            <v>50496000</v>
          </cell>
        </row>
        <row r="16">
          <cell r="A16">
            <v>1972</v>
          </cell>
          <cell r="C16" t="str">
            <v>IN</v>
          </cell>
          <cell r="D16">
            <v>1019509000</v>
          </cell>
          <cell r="G16">
            <v>165137000</v>
          </cell>
          <cell r="J16">
            <v>195898000</v>
          </cell>
          <cell r="M16">
            <v>1380544000</v>
          </cell>
          <cell r="N16">
            <v>53134000</v>
          </cell>
          <cell r="O16">
            <v>27354000</v>
          </cell>
        </row>
        <row r="17">
          <cell r="A17">
            <v>1972</v>
          </cell>
          <cell r="C17" t="str">
            <v>IA</v>
          </cell>
          <cell r="D17">
            <v>668723000</v>
          </cell>
          <cell r="G17">
            <v>53945000</v>
          </cell>
          <cell r="J17">
            <v>74487000</v>
          </cell>
          <cell r="M17">
            <v>797155008</v>
          </cell>
          <cell r="N17">
            <v>24669000</v>
          </cell>
          <cell r="O17">
            <v>9108000</v>
          </cell>
        </row>
        <row r="18">
          <cell r="A18">
            <v>1972</v>
          </cell>
          <cell r="C18" t="str">
            <v>KS</v>
          </cell>
          <cell r="D18">
            <v>416904000</v>
          </cell>
          <cell r="G18">
            <v>30504000</v>
          </cell>
          <cell r="J18">
            <v>38620000</v>
          </cell>
          <cell r="M18">
            <v>486028000</v>
          </cell>
          <cell r="N18">
            <v>13194000</v>
          </cell>
          <cell r="O18">
            <v>5847000</v>
          </cell>
        </row>
        <row r="19">
          <cell r="A19">
            <v>1972</v>
          </cell>
          <cell r="C19" t="str">
            <v>KY</v>
          </cell>
          <cell r="D19">
            <v>440650000</v>
          </cell>
          <cell r="G19">
            <v>39670000</v>
          </cell>
          <cell r="J19">
            <v>50289000</v>
          </cell>
          <cell r="M19">
            <v>530608992</v>
          </cell>
          <cell r="N19">
            <v>46104000</v>
          </cell>
          <cell r="O19">
            <v>7455000</v>
          </cell>
        </row>
        <row r="20">
          <cell r="A20">
            <v>1972</v>
          </cell>
          <cell r="C20" t="str">
            <v>LA</v>
          </cell>
          <cell r="D20">
            <v>656891000</v>
          </cell>
          <cell r="G20">
            <v>49742000</v>
          </cell>
          <cell r="J20">
            <v>64113000</v>
          </cell>
          <cell r="M20">
            <v>770745984</v>
          </cell>
          <cell r="N20">
            <v>33185000</v>
          </cell>
          <cell r="O20">
            <v>14190000</v>
          </cell>
        </row>
        <row r="21">
          <cell r="A21">
            <v>1972</v>
          </cell>
          <cell r="C21" t="str">
            <v>ME</v>
          </cell>
          <cell r="D21">
            <v>180425000</v>
          </cell>
          <cell r="G21">
            <v>6224000</v>
          </cell>
          <cell r="J21">
            <v>8612000</v>
          </cell>
          <cell r="M21">
            <v>195260992</v>
          </cell>
          <cell r="N21">
            <v>18385000</v>
          </cell>
          <cell r="O21">
            <v>2540000</v>
          </cell>
        </row>
        <row r="22">
          <cell r="A22">
            <v>1972</v>
          </cell>
          <cell r="C22" t="str">
            <v>MD</v>
          </cell>
          <cell r="D22">
            <v>908239000</v>
          </cell>
          <cell r="G22">
            <v>122372000</v>
          </cell>
          <cell r="J22">
            <v>151571000</v>
          </cell>
          <cell r="M22">
            <v>1182182016</v>
          </cell>
          <cell r="N22">
            <v>71004000</v>
          </cell>
          <cell r="O22">
            <v>23905000</v>
          </cell>
        </row>
        <row r="23">
          <cell r="A23">
            <v>1972</v>
          </cell>
          <cell r="C23" t="str">
            <v>MA</v>
          </cell>
          <cell r="D23">
            <v>1144650000</v>
          </cell>
          <cell r="G23">
            <v>200757000</v>
          </cell>
          <cell r="J23">
            <v>214656000</v>
          </cell>
          <cell r="M23">
            <v>1560062976</v>
          </cell>
          <cell r="N23">
            <v>60713000</v>
          </cell>
          <cell r="O23">
            <v>57155000</v>
          </cell>
        </row>
        <row r="24">
          <cell r="A24">
            <v>1972</v>
          </cell>
          <cell r="C24" t="str">
            <v>MI</v>
          </cell>
          <cell r="D24">
            <v>2069826000</v>
          </cell>
          <cell r="G24">
            <v>180213000</v>
          </cell>
          <cell r="J24">
            <v>226706000</v>
          </cell>
          <cell r="M24">
            <v>2476744960</v>
          </cell>
          <cell r="N24">
            <v>106439000</v>
          </cell>
          <cell r="O24">
            <v>31873000</v>
          </cell>
        </row>
        <row r="25">
          <cell r="A25">
            <v>1972</v>
          </cell>
          <cell r="C25" t="str">
            <v>MN</v>
          </cell>
          <cell r="D25">
            <v>946813000</v>
          </cell>
          <cell r="G25">
            <v>98664000</v>
          </cell>
          <cell r="J25">
            <v>125904000</v>
          </cell>
          <cell r="M25">
            <v>1171380992</v>
          </cell>
          <cell r="N25">
            <v>22215000</v>
          </cell>
          <cell r="O25">
            <v>20917000</v>
          </cell>
        </row>
        <row r="26">
          <cell r="A26">
            <v>1972</v>
          </cell>
          <cell r="C26" t="str">
            <v>MS</v>
          </cell>
          <cell r="D26">
            <v>317533000</v>
          </cell>
          <cell r="G26">
            <v>15344000</v>
          </cell>
          <cell r="J26">
            <v>23069000</v>
          </cell>
          <cell r="M26">
            <v>355945984</v>
          </cell>
          <cell r="N26">
            <v>28390000</v>
          </cell>
          <cell r="O26">
            <v>5786000</v>
          </cell>
        </row>
        <row r="27">
          <cell r="A27">
            <v>1972</v>
          </cell>
          <cell r="C27" t="str">
            <v>MO</v>
          </cell>
          <cell r="D27">
            <v>836565000</v>
          </cell>
          <cell r="G27">
            <v>75724000</v>
          </cell>
          <cell r="J27">
            <v>90968000</v>
          </cell>
          <cell r="M27">
            <v>1003257024</v>
          </cell>
          <cell r="N27">
            <v>29501000</v>
          </cell>
          <cell r="O27">
            <v>19102000</v>
          </cell>
        </row>
        <row r="28">
          <cell r="A28">
            <v>1972</v>
          </cell>
          <cell r="C28" t="str">
            <v>MT</v>
          </cell>
          <cell r="D28">
            <v>154310000</v>
          </cell>
          <cell r="G28">
            <v>6499000</v>
          </cell>
          <cell r="J28">
            <v>10035000</v>
          </cell>
          <cell r="M28">
            <v>170844000</v>
          </cell>
          <cell r="N28">
            <v>11456000</v>
          </cell>
          <cell r="O28">
            <v>2553000</v>
          </cell>
        </row>
        <row r="29">
          <cell r="A29">
            <v>1972</v>
          </cell>
          <cell r="C29" t="str">
            <v>NE</v>
          </cell>
          <cell r="D29">
            <v>291906000</v>
          </cell>
          <cell r="G29">
            <v>17561000</v>
          </cell>
          <cell r="J29">
            <v>23549000</v>
          </cell>
          <cell r="M29">
            <v>333016000</v>
          </cell>
          <cell r="N29">
            <v>13365000</v>
          </cell>
          <cell r="O29">
            <v>5895000</v>
          </cell>
        </row>
        <row r="30">
          <cell r="A30">
            <v>1972</v>
          </cell>
          <cell r="C30" t="str">
            <v>NV</v>
          </cell>
          <cell r="D30">
            <v>109028000</v>
          </cell>
          <cell r="G30">
            <v>20808000</v>
          </cell>
          <cell r="J30">
            <v>23717000</v>
          </cell>
          <cell r="M30">
            <v>153552992</v>
          </cell>
          <cell r="N30">
            <v>4107000</v>
          </cell>
          <cell r="O30">
            <v>2163000</v>
          </cell>
        </row>
        <row r="31">
          <cell r="A31">
            <v>1972</v>
          </cell>
          <cell r="C31" t="str">
            <v>NH</v>
          </cell>
          <cell r="D31">
            <v>125705000</v>
          </cell>
          <cell r="G31">
            <v>11718000</v>
          </cell>
          <cell r="J31">
            <v>15478000</v>
          </cell>
          <cell r="M31">
            <v>152900992</v>
          </cell>
          <cell r="N31">
            <v>8170000</v>
          </cell>
          <cell r="O31">
            <v>3152000</v>
          </cell>
        </row>
        <row r="32">
          <cell r="A32">
            <v>1972</v>
          </cell>
          <cell r="C32" t="str">
            <v>NJ</v>
          </cell>
          <cell r="D32">
            <v>1670889000</v>
          </cell>
          <cell r="G32">
            <v>161852000</v>
          </cell>
          <cell r="J32">
            <v>190221000</v>
          </cell>
          <cell r="M32">
            <v>2022962048</v>
          </cell>
          <cell r="N32">
            <v>111710000</v>
          </cell>
          <cell r="O32">
            <v>37719000</v>
          </cell>
        </row>
        <row r="33">
          <cell r="A33">
            <v>1972</v>
          </cell>
          <cell r="C33" t="str">
            <v>NM</v>
          </cell>
          <cell r="D33">
            <v>224784000</v>
          </cell>
          <cell r="G33">
            <v>12589000</v>
          </cell>
          <cell r="J33">
            <v>18715000</v>
          </cell>
          <cell r="M33">
            <v>256088000</v>
          </cell>
          <cell r="N33">
            <v>11281000</v>
          </cell>
          <cell r="O33">
            <v>2722000</v>
          </cell>
        </row>
        <row r="34">
          <cell r="A34">
            <v>1972</v>
          </cell>
          <cell r="C34" t="str">
            <v>NY</v>
          </cell>
          <cell r="D34">
            <v>5215184000</v>
          </cell>
          <cell r="G34">
            <v>346206000</v>
          </cell>
          <cell r="J34">
            <v>401479000</v>
          </cell>
          <cell r="M34">
            <v>5962869248</v>
          </cell>
          <cell r="N34">
            <v>463131008</v>
          </cell>
          <cell r="O34">
            <v>125797000</v>
          </cell>
        </row>
        <row r="35">
          <cell r="A35">
            <v>1972</v>
          </cell>
          <cell r="C35" t="str">
            <v>NC</v>
          </cell>
          <cell r="D35">
            <v>813212000</v>
          </cell>
          <cell r="G35">
            <v>60066000</v>
          </cell>
          <cell r="J35">
            <v>80847000</v>
          </cell>
          <cell r="M35">
            <v>954124992</v>
          </cell>
          <cell r="N35">
            <v>46311000</v>
          </cell>
          <cell r="O35">
            <v>27110000</v>
          </cell>
        </row>
        <row r="36">
          <cell r="A36">
            <v>1972</v>
          </cell>
          <cell r="C36" t="str">
            <v>ND</v>
          </cell>
          <cell r="D36">
            <v>117113000</v>
          </cell>
          <cell r="G36">
            <v>8946000</v>
          </cell>
          <cell r="J36">
            <v>11318000</v>
          </cell>
          <cell r="M36">
            <v>137376992</v>
          </cell>
          <cell r="N36">
            <v>9252000</v>
          </cell>
          <cell r="O36">
            <v>2974000</v>
          </cell>
        </row>
        <row r="37">
          <cell r="A37">
            <v>1972</v>
          </cell>
          <cell r="C37" t="str">
            <v>OH</v>
          </cell>
          <cell r="D37">
            <v>1863771000</v>
          </cell>
          <cell r="G37">
            <v>128436000</v>
          </cell>
          <cell r="J37">
            <v>168745000</v>
          </cell>
          <cell r="M37">
            <v>2160952064</v>
          </cell>
          <cell r="N37">
            <v>66758000</v>
          </cell>
          <cell r="O37">
            <v>21091000</v>
          </cell>
        </row>
        <row r="38">
          <cell r="A38">
            <v>1972</v>
          </cell>
          <cell r="C38" t="str">
            <v>OK</v>
          </cell>
          <cell r="D38">
            <v>404696000</v>
          </cell>
          <cell r="G38">
            <v>24114000</v>
          </cell>
          <cell r="J38">
            <v>34173000</v>
          </cell>
          <cell r="M38">
            <v>462983008</v>
          </cell>
          <cell r="N38">
            <v>32619000</v>
          </cell>
          <cell r="O38">
            <v>7367000</v>
          </cell>
        </row>
        <row r="39">
          <cell r="A39">
            <v>1972</v>
          </cell>
          <cell r="C39" t="str">
            <v>OR</v>
          </cell>
          <cell r="D39">
            <v>505987000</v>
          </cell>
          <cell r="G39">
            <v>32087000</v>
          </cell>
          <cell r="J39">
            <v>45342000</v>
          </cell>
          <cell r="M39">
            <v>583416000</v>
          </cell>
          <cell r="N39">
            <v>20985000</v>
          </cell>
          <cell r="O39">
            <v>8477000</v>
          </cell>
        </row>
        <row r="40">
          <cell r="A40">
            <v>1972</v>
          </cell>
          <cell r="C40" t="str">
            <v>PA</v>
          </cell>
          <cell r="D40">
            <v>2314033000</v>
          </cell>
          <cell r="G40">
            <v>276684000</v>
          </cell>
          <cell r="J40">
            <v>321963000</v>
          </cell>
          <cell r="M40">
            <v>2912679936</v>
          </cell>
          <cell r="N40">
            <v>300256000</v>
          </cell>
          <cell r="O40">
            <v>26004000</v>
          </cell>
        </row>
        <row r="41">
          <cell r="A41">
            <v>1972</v>
          </cell>
          <cell r="C41" t="str">
            <v>RI</v>
          </cell>
          <cell r="D41">
            <v>165891000</v>
          </cell>
          <cell r="G41">
            <v>9913000</v>
          </cell>
          <cell r="J41">
            <v>11597000</v>
          </cell>
          <cell r="M41">
            <v>187400992</v>
          </cell>
          <cell r="N41">
            <v>19947000</v>
          </cell>
          <cell r="O41">
            <v>3407000</v>
          </cell>
        </row>
        <row r="42">
          <cell r="A42">
            <v>1972</v>
          </cell>
          <cell r="C42" t="str">
            <v>SC</v>
          </cell>
          <cell r="D42">
            <v>409243000</v>
          </cell>
          <cell r="G42">
            <v>36737000</v>
          </cell>
          <cell r="J42">
            <v>49612000</v>
          </cell>
          <cell r="M42">
            <v>495592000</v>
          </cell>
          <cell r="N42">
            <v>62399000</v>
          </cell>
          <cell r="O42">
            <v>5554000</v>
          </cell>
        </row>
        <row r="43">
          <cell r="A43">
            <v>1972</v>
          </cell>
          <cell r="C43" t="str">
            <v>SD</v>
          </cell>
          <cell r="D43">
            <v>130205000</v>
          </cell>
          <cell r="G43">
            <v>6841000</v>
          </cell>
          <cell r="J43">
            <v>10324000</v>
          </cell>
          <cell r="M43">
            <v>147370000</v>
          </cell>
          <cell r="N43">
            <v>5034000</v>
          </cell>
          <cell r="O43">
            <v>6181000</v>
          </cell>
        </row>
        <row r="44">
          <cell r="A44">
            <v>1972</v>
          </cell>
          <cell r="C44" t="str">
            <v>TN</v>
          </cell>
          <cell r="D44">
            <v>554089000</v>
          </cell>
          <cell r="G44">
            <v>66640000</v>
          </cell>
          <cell r="J44">
            <v>84754000</v>
          </cell>
          <cell r="M44">
            <v>705483008</v>
          </cell>
          <cell r="N44">
            <v>45145000</v>
          </cell>
          <cell r="O44">
            <v>10654000</v>
          </cell>
        </row>
        <row r="45">
          <cell r="A45">
            <v>1972</v>
          </cell>
          <cell r="C45" t="str">
            <v>TX</v>
          </cell>
          <cell r="D45">
            <v>2029292000</v>
          </cell>
          <cell r="G45">
            <v>221278000</v>
          </cell>
          <cell r="J45">
            <v>287044000</v>
          </cell>
          <cell r="M45">
            <v>2537614080</v>
          </cell>
          <cell r="N45">
            <v>69209000</v>
          </cell>
          <cell r="O45">
            <v>32368000</v>
          </cell>
        </row>
        <row r="46">
          <cell r="A46">
            <v>1972</v>
          </cell>
          <cell r="C46" t="str">
            <v>US</v>
          </cell>
          <cell r="D46">
            <v>41837762000</v>
          </cell>
          <cell r="G46">
            <v>3851607000</v>
          </cell>
          <cell r="J46">
            <v>4832622000</v>
          </cell>
          <cell r="M46">
            <v>50521989120</v>
          </cell>
          <cell r="N46">
            <v>2529733120</v>
          </cell>
          <cell r="O46">
            <v>899518016</v>
          </cell>
        </row>
        <row r="47">
          <cell r="A47">
            <v>1972</v>
          </cell>
          <cell r="C47" t="str">
            <v>UT</v>
          </cell>
          <cell r="D47">
            <v>209206000</v>
          </cell>
          <cell r="G47">
            <v>18454000</v>
          </cell>
          <cell r="J47">
            <v>24974000</v>
          </cell>
          <cell r="M47">
            <v>252634000</v>
          </cell>
          <cell r="N47">
            <v>9192000</v>
          </cell>
          <cell r="O47">
            <v>4645000</v>
          </cell>
        </row>
        <row r="48">
          <cell r="A48">
            <v>1972</v>
          </cell>
          <cell r="C48" t="str">
            <v>VT</v>
          </cell>
          <cell r="D48">
            <v>90975000</v>
          </cell>
          <cell r="G48">
            <v>12266000</v>
          </cell>
          <cell r="J48">
            <v>14926000</v>
          </cell>
          <cell r="M48">
            <v>118167000</v>
          </cell>
          <cell r="N48">
            <v>21766000</v>
          </cell>
          <cell r="O48">
            <v>1893000</v>
          </cell>
        </row>
        <row r="49">
          <cell r="A49">
            <v>1972</v>
          </cell>
          <cell r="C49" t="str">
            <v>VA</v>
          </cell>
          <cell r="D49">
            <v>825921000</v>
          </cell>
          <cell r="G49">
            <v>101364000</v>
          </cell>
          <cell r="J49">
            <v>128687000</v>
          </cell>
          <cell r="M49">
            <v>1055971968</v>
          </cell>
          <cell r="N49">
            <v>73412000</v>
          </cell>
          <cell r="O49">
            <v>16264000</v>
          </cell>
        </row>
        <row r="50">
          <cell r="A50">
            <v>1972</v>
          </cell>
          <cell r="C50" t="str">
            <v>WA</v>
          </cell>
          <cell r="D50">
            <v>736680000</v>
          </cell>
          <cell r="G50">
            <v>66420000</v>
          </cell>
          <cell r="J50">
            <v>88462000</v>
          </cell>
          <cell r="M50">
            <v>891561984</v>
          </cell>
          <cell r="N50">
            <v>18689000</v>
          </cell>
          <cell r="O50">
            <v>24071000</v>
          </cell>
        </row>
        <row r="51">
          <cell r="A51">
            <v>1972</v>
          </cell>
          <cell r="C51" t="str">
            <v>WV</v>
          </cell>
          <cell r="D51">
            <v>298035000</v>
          </cell>
          <cell r="G51">
            <v>16668000</v>
          </cell>
          <cell r="J51">
            <v>22932000</v>
          </cell>
          <cell r="M51">
            <v>337635008</v>
          </cell>
          <cell r="N51">
            <v>21134000</v>
          </cell>
          <cell r="O51">
            <v>4972000</v>
          </cell>
        </row>
        <row r="52">
          <cell r="A52">
            <v>1972</v>
          </cell>
          <cell r="C52" t="str">
            <v>WI</v>
          </cell>
          <cell r="D52">
            <v>929633000</v>
          </cell>
          <cell r="G52">
            <v>65618000</v>
          </cell>
          <cell r="J52">
            <v>90411000</v>
          </cell>
          <cell r="M52">
            <v>1085661952</v>
          </cell>
          <cell r="N52">
            <v>49988000</v>
          </cell>
          <cell r="O52">
            <v>20690000</v>
          </cell>
        </row>
        <row r="53">
          <cell r="A53">
            <v>1972</v>
          </cell>
          <cell r="C53" t="str">
            <v>WY</v>
          </cell>
          <cell r="D53">
            <v>85838000</v>
          </cell>
          <cell r="G53">
            <v>5269000</v>
          </cell>
          <cell r="J53">
            <v>6905000</v>
          </cell>
          <cell r="M53">
            <v>98012000</v>
          </cell>
          <cell r="N53">
            <v>2465000</v>
          </cell>
          <cell r="O53">
            <v>2498000</v>
          </cell>
        </row>
        <row r="54">
          <cell r="A54">
            <v>1977</v>
          </cell>
          <cell r="C54" t="str">
            <v>AL</v>
          </cell>
          <cell r="D54">
            <v>749401000</v>
          </cell>
          <cell r="G54">
            <v>71537000</v>
          </cell>
          <cell r="J54">
            <v>88089000</v>
          </cell>
          <cell r="M54">
            <v>909027008</v>
          </cell>
          <cell r="N54">
            <v>135915008</v>
          </cell>
          <cell r="O54">
            <v>12299000</v>
          </cell>
        </row>
        <row r="55">
          <cell r="A55">
            <v>1977</v>
          </cell>
          <cell r="C55" t="str">
            <v>AK</v>
          </cell>
          <cell r="D55">
            <v>279374000</v>
          </cell>
          <cell r="G55">
            <v>49772000</v>
          </cell>
          <cell r="J55">
            <v>55031000</v>
          </cell>
          <cell r="M55">
            <v>384176992</v>
          </cell>
          <cell r="N55">
            <v>17729000</v>
          </cell>
          <cell r="O55">
            <v>16160000</v>
          </cell>
        </row>
        <row r="56">
          <cell r="A56">
            <v>1977</v>
          </cell>
          <cell r="C56" t="str">
            <v>AZ</v>
          </cell>
          <cell r="D56">
            <v>726927000</v>
          </cell>
          <cell r="G56">
            <v>102367000</v>
          </cell>
          <cell r="J56">
            <v>143834000</v>
          </cell>
          <cell r="M56">
            <v>973128000</v>
          </cell>
          <cell r="N56">
            <v>28339000</v>
          </cell>
          <cell r="O56">
            <v>17900000</v>
          </cell>
        </row>
        <row r="57">
          <cell r="A57">
            <v>1977</v>
          </cell>
          <cell r="C57" t="str">
            <v>AR</v>
          </cell>
          <cell r="D57">
            <v>436089000</v>
          </cell>
          <cell r="G57">
            <v>28202000</v>
          </cell>
          <cell r="J57">
            <v>44319000</v>
          </cell>
          <cell r="M57">
            <v>508609984</v>
          </cell>
          <cell r="N57">
            <v>57935000</v>
          </cell>
          <cell r="O57">
            <v>4769000</v>
          </cell>
        </row>
        <row r="58">
          <cell r="A58">
            <v>1977</v>
          </cell>
          <cell r="C58" t="str">
            <v>CA</v>
          </cell>
          <cell r="D58">
            <v>7593796000</v>
          </cell>
          <cell r="G58">
            <v>331683000</v>
          </cell>
          <cell r="J58">
            <v>528163000</v>
          </cell>
          <cell r="M58">
            <v>8453642240</v>
          </cell>
          <cell r="N58">
            <v>215800000</v>
          </cell>
          <cell r="O58">
            <v>191844000</v>
          </cell>
        </row>
        <row r="59">
          <cell r="A59">
            <v>1977</v>
          </cell>
          <cell r="C59" t="str">
            <v>CO</v>
          </cell>
          <cell r="D59">
            <v>898715000</v>
          </cell>
          <cell r="G59">
            <v>75339000</v>
          </cell>
          <cell r="J59">
            <v>129278000</v>
          </cell>
          <cell r="M59">
            <v>1103331968</v>
          </cell>
          <cell r="N59">
            <v>12963000</v>
          </cell>
          <cell r="O59">
            <v>17968000</v>
          </cell>
        </row>
        <row r="60">
          <cell r="A60">
            <v>1977</v>
          </cell>
          <cell r="C60" t="str">
            <v>CT</v>
          </cell>
          <cell r="D60">
            <v>1005828000</v>
          </cell>
          <cell r="G60">
            <v>39964000</v>
          </cell>
          <cell r="J60">
            <v>48632000</v>
          </cell>
          <cell r="M60">
            <v>1094424064</v>
          </cell>
          <cell r="N60">
            <v>95768000</v>
          </cell>
          <cell r="O60">
            <v>26412000</v>
          </cell>
        </row>
        <row r="61">
          <cell r="A61">
            <v>1977</v>
          </cell>
          <cell r="C61" t="str">
            <v>DE</v>
          </cell>
          <cell r="D61">
            <v>194085000</v>
          </cell>
          <cell r="G61">
            <v>6092000</v>
          </cell>
          <cell r="J61">
            <v>10434000</v>
          </cell>
          <cell r="M61">
            <v>210611008</v>
          </cell>
          <cell r="N61">
            <v>22274000</v>
          </cell>
          <cell r="O61">
            <v>2713000</v>
          </cell>
        </row>
        <row r="62">
          <cell r="A62">
            <v>1977</v>
          </cell>
          <cell r="C62" t="str">
            <v>DC</v>
          </cell>
          <cell r="D62">
            <v>262151000</v>
          </cell>
          <cell r="G62">
            <v>20121000</v>
          </cell>
          <cell r="J62">
            <v>22719000</v>
          </cell>
          <cell r="M62">
            <v>304991008</v>
          </cell>
          <cell r="N62">
            <v>0</v>
          </cell>
          <cell r="O62">
            <v>9599000</v>
          </cell>
        </row>
        <row r="63">
          <cell r="A63">
            <v>1977</v>
          </cell>
          <cell r="C63" t="str">
            <v>FL</v>
          </cell>
          <cell r="D63">
            <v>2181541000</v>
          </cell>
          <cell r="G63">
            <v>177725000</v>
          </cell>
          <cell r="J63">
            <v>266125000</v>
          </cell>
          <cell r="M63">
            <v>2625391104</v>
          </cell>
          <cell r="N63">
            <v>81531000</v>
          </cell>
          <cell r="O63">
            <v>39662000</v>
          </cell>
        </row>
        <row r="64">
          <cell r="A64">
            <v>1977</v>
          </cell>
          <cell r="C64" t="str">
            <v>GA</v>
          </cell>
          <cell r="D64">
            <v>1231009000</v>
          </cell>
          <cell r="G64">
            <v>93932000</v>
          </cell>
          <cell r="J64">
            <v>139398000</v>
          </cell>
          <cell r="M64">
            <v>1464338944</v>
          </cell>
          <cell r="N64">
            <v>86355000</v>
          </cell>
          <cell r="O64">
            <v>14376000</v>
          </cell>
        </row>
        <row r="65">
          <cell r="A65">
            <v>1977</v>
          </cell>
          <cell r="C65" t="str">
            <v>HI</v>
          </cell>
          <cell r="D65">
            <v>254545000</v>
          </cell>
          <cell r="G65">
            <v>34573000</v>
          </cell>
          <cell r="J65">
            <v>38183000</v>
          </cell>
          <cell r="M65">
            <v>327300992</v>
          </cell>
          <cell r="N65">
            <v>7148000</v>
          </cell>
          <cell r="O65">
            <v>8327000</v>
          </cell>
        </row>
        <row r="66">
          <cell r="A66">
            <v>1977</v>
          </cell>
          <cell r="C66" t="str">
            <v>ID</v>
          </cell>
          <cell r="D66">
            <v>209764000</v>
          </cell>
          <cell r="G66">
            <v>20134000</v>
          </cell>
          <cell r="J66">
            <v>28206000</v>
          </cell>
          <cell r="M66">
            <v>258104000</v>
          </cell>
          <cell r="N66">
            <v>14957000</v>
          </cell>
          <cell r="O66">
            <v>8178000</v>
          </cell>
        </row>
        <row r="67">
          <cell r="A67">
            <v>1977</v>
          </cell>
          <cell r="C67" t="str">
            <v>IL</v>
          </cell>
          <cell r="D67">
            <v>3493150000</v>
          </cell>
          <cell r="G67">
            <v>221628000</v>
          </cell>
          <cell r="J67">
            <v>286956000</v>
          </cell>
          <cell r="M67">
            <v>4001733888</v>
          </cell>
          <cell r="N67">
            <v>123282000</v>
          </cell>
          <cell r="O67">
            <v>94323000</v>
          </cell>
        </row>
        <row r="68">
          <cell r="A68">
            <v>1977</v>
          </cell>
          <cell r="C68" t="str">
            <v>IN</v>
          </cell>
          <cell r="D68">
            <v>1362321000</v>
          </cell>
          <cell r="G68">
            <v>133725000</v>
          </cell>
          <cell r="J68">
            <v>179678000</v>
          </cell>
          <cell r="M68">
            <v>1675724032</v>
          </cell>
          <cell r="N68">
            <v>53012000</v>
          </cell>
          <cell r="O68">
            <v>36376000</v>
          </cell>
        </row>
        <row r="69">
          <cell r="A69">
            <v>1977</v>
          </cell>
          <cell r="C69" t="str">
            <v>IA</v>
          </cell>
          <cell r="D69">
            <v>950818000</v>
          </cell>
          <cell r="G69">
            <v>36641000</v>
          </cell>
          <cell r="J69">
            <v>56931000</v>
          </cell>
          <cell r="M69">
            <v>1044390016</v>
          </cell>
          <cell r="N69">
            <v>39550000</v>
          </cell>
          <cell r="O69">
            <v>13792000</v>
          </cell>
        </row>
        <row r="70">
          <cell r="A70">
            <v>1977</v>
          </cell>
          <cell r="C70" t="str">
            <v>KS</v>
          </cell>
          <cell r="D70">
            <v>663253000</v>
          </cell>
          <cell r="G70">
            <v>42567000</v>
          </cell>
          <cell r="J70">
            <v>60983000</v>
          </cell>
          <cell r="M70">
            <v>766803008</v>
          </cell>
          <cell r="N70">
            <v>20506000</v>
          </cell>
          <cell r="O70">
            <v>8418000</v>
          </cell>
        </row>
        <row r="71">
          <cell r="A71">
            <v>1977</v>
          </cell>
          <cell r="C71" t="str">
            <v>KY</v>
          </cell>
          <cell r="D71">
            <v>723485000</v>
          </cell>
          <cell r="G71">
            <v>88168000</v>
          </cell>
          <cell r="J71">
            <v>109574000</v>
          </cell>
          <cell r="M71">
            <v>921227008</v>
          </cell>
          <cell r="N71">
            <v>124403000</v>
          </cell>
          <cell r="O71">
            <v>12849000</v>
          </cell>
        </row>
        <row r="72">
          <cell r="A72">
            <v>1977</v>
          </cell>
          <cell r="C72" t="str">
            <v>LA</v>
          </cell>
          <cell r="D72">
            <v>971652000</v>
          </cell>
          <cell r="G72">
            <v>66921000</v>
          </cell>
          <cell r="J72">
            <v>94421000</v>
          </cell>
          <cell r="M72">
            <v>1132994048</v>
          </cell>
          <cell r="N72">
            <v>118793000</v>
          </cell>
          <cell r="O72">
            <v>20422000</v>
          </cell>
        </row>
        <row r="73">
          <cell r="A73">
            <v>1977</v>
          </cell>
          <cell r="C73" t="str">
            <v>ME</v>
          </cell>
          <cell r="D73">
            <v>294147000</v>
          </cell>
          <cell r="G73">
            <v>21763000</v>
          </cell>
          <cell r="J73">
            <v>29908000</v>
          </cell>
          <cell r="M73">
            <v>345817984</v>
          </cell>
          <cell r="N73">
            <v>10196000</v>
          </cell>
          <cell r="O73">
            <v>4399000</v>
          </cell>
        </row>
        <row r="74">
          <cell r="A74">
            <v>1977</v>
          </cell>
          <cell r="C74" t="str">
            <v>MD</v>
          </cell>
          <cell r="D74">
            <v>1498775000</v>
          </cell>
          <cell r="G74">
            <v>135148000</v>
          </cell>
          <cell r="J74">
            <v>186079000</v>
          </cell>
          <cell r="M74">
            <v>1820002048</v>
          </cell>
          <cell r="N74">
            <v>95063000</v>
          </cell>
          <cell r="O74">
            <v>40216000</v>
          </cell>
        </row>
        <row r="75">
          <cell r="A75">
            <v>1977</v>
          </cell>
          <cell r="C75" t="str">
            <v>MA</v>
          </cell>
          <cell r="D75">
            <v>2190667000</v>
          </cell>
          <cell r="G75">
            <v>69146000</v>
          </cell>
          <cell r="J75">
            <v>88427000</v>
          </cell>
          <cell r="M75">
            <v>2348239872</v>
          </cell>
          <cell r="N75">
            <v>170978000</v>
          </cell>
          <cell r="O75">
            <v>55711000</v>
          </cell>
        </row>
        <row r="76">
          <cell r="A76">
            <v>1977</v>
          </cell>
          <cell r="C76" t="str">
            <v>MI</v>
          </cell>
          <cell r="D76">
            <v>3172900000</v>
          </cell>
          <cell r="G76">
            <v>138971000</v>
          </cell>
          <cell r="J76">
            <v>211102000</v>
          </cell>
          <cell r="M76">
            <v>3522972928</v>
          </cell>
          <cell r="N76">
            <v>188732000</v>
          </cell>
          <cell r="O76">
            <v>47175000</v>
          </cell>
        </row>
        <row r="77">
          <cell r="A77">
            <v>1977</v>
          </cell>
          <cell r="C77" t="str">
            <v>MN</v>
          </cell>
          <cell r="D77">
            <v>1403370000</v>
          </cell>
          <cell r="G77">
            <v>70201000</v>
          </cell>
          <cell r="J77">
            <v>119266000</v>
          </cell>
          <cell r="M77">
            <v>1592836992</v>
          </cell>
          <cell r="N77">
            <v>52465000</v>
          </cell>
          <cell r="O77">
            <v>29256000</v>
          </cell>
        </row>
        <row r="78">
          <cell r="A78">
            <v>1977</v>
          </cell>
          <cell r="C78" t="str">
            <v>MS</v>
          </cell>
          <cell r="D78">
            <v>498003000</v>
          </cell>
          <cell r="G78">
            <v>30751000</v>
          </cell>
          <cell r="J78">
            <v>41117000</v>
          </cell>
          <cell r="M78">
            <v>569870976</v>
          </cell>
          <cell r="N78">
            <v>38827000</v>
          </cell>
          <cell r="O78">
            <v>12693000</v>
          </cell>
        </row>
        <row r="79">
          <cell r="A79">
            <v>1977</v>
          </cell>
          <cell r="C79" t="str">
            <v>MO</v>
          </cell>
          <cell r="D79">
            <v>1228732000</v>
          </cell>
          <cell r="G79">
            <v>55782000</v>
          </cell>
          <cell r="J79">
            <v>68811000</v>
          </cell>
          <cell r="M79">
            <v>1353325056</v>
          </cell>
          <cell r="N79">
            <v>49484000</v>
          </cell>
          <cell r="O79">
            <v>29224000</v>
          </cell>
        </row>
        <row r="80">
          <cell r="A80">
            <v>1977</v>
          </cell>
          <cell r="C80" t="str">
            <v>MT</v>
          </cell>
          <cell r="D80">
            <v>271993000</v>
          </cell>
          <cell r="G80">
            <v>12894000</v>
          </cell>
          <cell r="J80">
            <v>20167000</v>
          </cell>
          <cell r="M80">
            <v>305054016</v>
          </cell>
          <cell r="N80">
            <v>16157000</v>
          </cell>
          <cell r="O80">
            <v>5905000</v>
          </cell>
        </row>
        <row r="81">
          <cell r="A81">
            <v>1977</v>
          </cell>
          <cell r="C81" t="str">
            <v>NE</v>
          </cell>
          <cell r="D81">
            <v>502122000</v>
          </cell>
          <cell r="G81">
            <v>28964000</v>
          </cell>
          <cell r="J81">
            <v>44982000</v>
          </cell>
          <cell r="M81">
            <v>576067968</v>
          </cell>
          <cell r="N81">
            <v>20170000</v>
          </cell>
          <cell r="O81">
            <v>8131000</v>
          </cell>
        </row>
        <row r="82">
          <cell r="A82">
            <v>1977</v>
          </cell>
          <cell r="C82" t="str">
            <v>NV</v>
          </cell>
          <cell r="D82">
            <v>189961000</v>
          </cell>
          <cell r="G82">
            <v>16637000</v>
          </cell>
          <cell r="J82">
            <v>21034000</v>
          </cell>
          <cell r="M82">
            <v>227632000</v>
          </cell>
          <cell r="N82">
            <v>7668000</v>
          </cell>
          <cell r="O82">
            <v>6280000</v>
          </cell>
        </row>
        <row r="83">
          <cell r="A83">
            <v>1977</v>
          </cell>
          <cell r="C83" t="str">
            <v>NH</v>
          </cell>
          <cell r="D83">
            <v>220279000</v>
          </cell>
          <cell r="G83">
            <v>12035000</v>
          </cell>
          <cell r="J83">
            <v>16969000</v>
          </cell>
          <cell r="M83">
            <v>249283008</v>
          </cell>
          <cell r="N83">
            <v>10492000</v>
          </cell>
          <cell r="O83">
            <v>4020000</v>
          </cell>
        </row>
        <row r="84">
          <cell r="A84">
            <v>1977</v>
          </cell>
          <cell r="C84" t="str">
            <v>NJ</v>
          </cell>
          <cell r="D84">
            <v>2580957000</v>
          </cell>
          <cell r="G84">
            <v>51463000</v>
          </cell>
          <cell r="J84">
            <v>96631000</v>
          </cell>
          <cell r="M84">
            <v>2729050880</v>
          </cell>
          <cell r="N84">
            <v>259772992</v>
          </cell>
          <cell r="O84">
            <v>57389000</v>
          </cell>
        </row>
        <row r="85">
          <cell r="A85">
            <v>1977</v>
          </cell>
          <cell r="C85" t="str">
            <v>NM</v>
          </cell>
          <cell r="D85">
            <v>379004000</v>
          </cell>
          <cell r="G85">
            <v>35712000</v>
          </cell>
          <cell r="J85">
            <v>45150000</v>
          </cell>
          <cell r="M85">
            <v>459865984</v>
          </cell>
          <cell r="N85">
            <v>20854000</v>
          </cell>
          <cell r="O85">
            <v>4775000</v>
          </cell>
        </row>
        <row r="86">
          <cell r="A86">
            <v>1977</v>
          </cell>
          <cell r="C86" t="str">
            <v>NY</v>
          </cell>
          <cell r="D86">
            <v>7082493000</v>
          </cell>
          <cell r="G86">
            <v>191978000</v>
          </cell>
          <cell r="J86">
            <v>272642000</v>
          </cell>
          <cell r="M86">
            <v>7547112960</v>
          </cell>
          <cell r="N86">
            <v>427724000</v>
          </cell>
          <cell r="O86">
            <v>135604000</v>
          </cell>
        </row>
        <row r="87">
          <cell r="A87">
            <v>1977</v>
          </cell>
          <cell r="C87" t="str">
            <v>NC</v>
          </cell>
          <cell r="D87">
            <v>1426270000</v>
          </cell>
          <cell r="G87">
            <v>113433000</v>
          </cell>
          <cell r="J87">
            <v>155553000</v>
          </cell>
          <cell r="M87">
            <v>1695256064</v>
          </cell>
          <cell r="N87">
            <v>82471000</v>
          </cell>
          <cell r="O87">
            <v>27203000</v>
          </cell>
        </row>
        <row r="88">
          <cell r="A88">
            <v>1977</v>
          </cell>
          <cell r="C88" t="str">
            <v>ND</v>
          </cell>
          <cell r="D88">
            <v>189633000</v>
          </cell>
          <cell r="G88">
            <v>11858000</v>
          </cell>
          <cell r="J88">
            <v>19376000</v>
          </cell>
          <cell r="M88">
            <v>220867008</v>
          </cell>
          <cell r="N88">
            <v>11128000</v>
          </cell>
          <cell r="O88">
            <v>2122000</v>
          </cell>
        </row>
        <row r="89">
          <cell r="A89">
            <v>1977</v>
          </cell>
          <cell r="C89" t="str">
            <v>OH</v>
          </cell>
          <cell r="D89">
            <v>3297492000</v>
          </cell>
          <cell r="G89">
            <v>120346000</v>
          </cell>
          <cell r="J89">
            <v>221462000</v>
          </cell>
          <cell r="M89">
            <v>3639300096</v>
          </cell>
          <cell r="N89">
            <v>105607000</v>
          </cell>
          <cell r="O89">
            <v>56358000</v>
          </cell>
        </row>
        <row r="90">
          <cell r="A90">
            <v>1977</v>
          </cell>
          <cell r="C90" t="str">
            <v>OK</v>
          </cell>
          <cell r="D90">
            <v>657660000</v>
          </cell>
          <cell r="G90">
            <v>65723000</v>
          </cell>
          <cell r="J90">
            <v>105695000</v>
          </cell>
          <cell r="M90">
            <v>829078016</v>
          </cell>
          <cell r="N90">
            <v>41898000</v>
          </cell>
          <cell r="O90">
            <v>8656000</v>
          </cell>
        </row>
        <row r="91">
          <cell r="A91">
            <v>1977</v>
          </cell>
          <cell r="C91" t="str">
            <v>OR</v>
          </cell>
          <cell r="D91">
            <v>799936000</v>
          </cell>
          <cell r="G91">
            <v>83782000</v>
          </cell>
          <cell r="J91">
            <v>101149000</v>
          </cell>
          <cell r="M91">
            <v>984867008</v>
          </cell>
          <cell r="N91">
            <v>37769000</v>
          </cell>
          <cell r="O91">
            <v>13237000</v>
          </cell>
        </row>
        <row r="92">
          <cell r="A92">
            <v>1977</v>
          </cell>
          <cell r="C92" t="str">
            <v>PA</v>
          </cell>
          <cell r="D92">
            <v>3370134000</v>
          </cell>
          <cell r="G92">
            <v>161246000</v>
          </cell>
          <cell r="J92">
            <v>285296000</v>
          </cell>
          <cell r="M92">
            <v>3816676096</v>
          </cell>
          <cell r="N92">
            <v>221592992</v>
          </cell>
          <cell r="O92">
            <v>53819000</v>
          </cell>
        </row>
        <row r="93">
          <cell r="A93">
            <v>1977</v>
          </cell>
          <cell r="C93" t="str">
            <v>RI</v>
          </cell>
          <cell r="D93">
            <v>265205000</v>
          </cell>
          <cell r="G93">
            <v>101000</v>
          </cell>
          <cell r="J93">
            <v>1964000</v>
          </cell>
          <cell r="M93">
            <v>267270000</v>
          </cell>
          <cell r="N93">
            <v>27561000</v>
          </cell>
          <cell r="O93">
            <v>5182000</v>
          </cell>
        </row>
        <row r="94">
          <cell r="A94">
            <v>1977</v>
          </cell>
          <cell r="C94" t="str">
            <v>SC</v>
          </cell>
          <cell r="D94">
            <v>633720000</v>
          </cell>
          <cell r="G94">
            <v>49318000</v>
          </cell>
          <cell r="J94">
            <v>73782000</v>
          </cell>
          <cell r="M94">
            <v>756819968</v>
          </cell>
          <cell r="N94">
            <v>94482000</v>
          </cell>
          <cell r="O94">
            <v>10098000</v>
          </cell>
        </row>
        <row r="95">
          <cell r="A95">
            <v>1977</v>
          </cell>
          <cell r="C95" t="str">
            <v>SD</v>
          </cell>
          <cell r="D95">
            <v>185122000</v>
          </cell>
          <cell r="G95">
            <v>13615000</v>
          </cell>
          <cell r="J95">
            <v>19524000</v>
          </cell>
          <cell r="M95">
            <v>218260992</v>
          </cell>
          <cell r="N95">
            <v>8528000</v>
          </cell>
          <cell r="O95">
            <v>4052000</v>
          </cell>
        </row>
        <row r="96">
          <cell r="A96">
            <v>1977</v>
          </cell>
          <cell r="C96" t="str">
            <v>TN</v>
          </cell>
          <cell r="D96">
            <v>924673000</v>
          </cell>
          <cell r="G96">
            <v>76793000</v>
          </cell>
          <cell r="J96">
            <v>99824000</v>
          </cell>
          <cell r="M96">
            <v>1101289984</v>
          </cell>
          <cell r="N96">
            <v>173427008</v>
          </cell>
          <cell r="O96">
            <v>13792000</v>
          </cell>
        </row>
        <row r="97">
          <cell r="A97">
            <v>1977</v>
          </cell>
          <cell r="C97" t="str">
            <v>TX</v>
          </cell>
          <cell r="D97">
            <v>3210429000</v>
          </cell>
          <cell r="G97">
            <v>322071000</v>
          </cell>
          <cell r="J97">
            <v>439737000</v>
          </cell>
          <cell r="M97">
            <v>3972237056</v>
          </cell>
          <cell r="N97">
            <v>133014000</v>
          </cell>
          <cell r="O97">
            <v>67725000</v>
          </cell>
        </row>
        <row r="98">
          <cell r="A98">
            <v>1977</v>
          </cell>
          <cell r="C98" t="str">
            <v>US</v>
          </cell>
          <cell r="D98">
            <v>65864854000</v>
          </cell>
          <cell r="G98">
            <v>3946290000</v>
          </cell>
          <cell r="J98">
            <v>5681283000</v>
          </cell>
          <cell r="M98">
            <v>75492425728</v>
          </cell>
          <cell r="N98">
            <v>3867260928</v>
          </cell>
          <cell r="O98">
            <v>1380697984</v>
          </cell>
        </row>
        <row r="99">
          <cell r="A99">
            <v>1977</v>
          </cell>
          <cell r="C99" t="str">
            <v>UT</v>
          </cell>
          <cell r="D99">
            <v>385534000</v>
          </cell>
          <cell r="G99">
            <v>71006000</v>
          </cell>
          <cell r="J99">
            <v>85518000</v>
          </cell>
          <cell r="M99">
            <v>542057984</v>
          </cell>
          <cell r="N99">
            <v>25338000</v>
          </cell>
          <cell r="O99">
            <v>9836000</v>
          </cell>
        </row>
        <row r="100">
          <cell r="A100">
            <v>1977</v>
          </cell>
          <cell r="C100" t="str">
            <v>VT</v>
          </cell>
          <cell r="D100">
            <v>147586000</v>
          </cell>
          <cell r="G100">
            <v>2659000</v>
          </cell>
          <cell r="J100">
            <v>5682000</v>
          </cell>
          <cell r="M100">
            <v>155927008</v>
          </cell>
          <cell r="N100">
            <v>9233000</v>
          </cell>
          <cell r="O100">
            <v>1711000</v>
          </cell>
        </row>
        <row r="101">
          <cell r="A101">
            <v>1977</v>
          </cell>
          <cell r="C101" t="str">
            <v>VA</v>
          </cell>
          <cell r="D101">
            <v>1359702000</v>
          </cell>
          <cell r="G101">
            <v>106376000</v>
          </cell>
          <cell r="J101">
            <v>147732000</v>
          </cell>
          <cell r="M101">
            <v>1613810048</v>
          </cell>
          <cell r="N101">
            <v>107236000</v>
          </cell>
          <cell r="O101">
            <v>31326000</v>
          </cell>
        </row>
        <row r="102">
          <cell r="A102">
            <v>1977</v>
          </cell>
          <cell r="C102" t="str">
            <v>WA</v>
          </cell>
          <cell r="D102">
            <v>1165374000</v>
          </cell>
          <cell r="G102">
            <v>93132000</v>
          </cell>
          <cell r="J102">
            <v>127162000</v>
          </cell>
          <cell r="M102">
            <v>1385667968</v>
          </cell>
          <cell r="N102">
            <v>66569000</v>
          </cell>
          <cell r="O102">
            <v>31503000</v>
          </cell>
        </row>
        <row r="103">
          <cell r="A103">
            <v>1977</v>
          </cell>
          <cell r="C103" t="str">
            <v>WV</v>
          </cell>
          <cell r="D103">
            <v>483599000</v>
          </cell>
          <cell r="G103">
            <v>52308000</v>
          </cell>
          <cell r="J103">
            <v>65697000</v>
          </cell>
          <cell r="M103">
            <v>601603968</v>
          </cell>
          <cell r="N103">
            <v>39306000</v>
          </cell>
          <cell r="O103">
            <v>9433000</v>
          </cell>
        </row>
        <row r="104">
          <cell r="A104">
            <v>1977</v>
          </cell>
          <cell r="C104" t="str">
            <v>WI</v>
          </cell>
          <cell r="D104">
            <v>1516997000</v>
          </cell>
          <cell r="G104">
            <v>71730000</v>
          </cell>
          <cell r="J104">
            <v>101827000</v>
          </cell>
          <cell r="M104">
            <v>1690553984</v>
          </cell>
          <cell r="N104">
            <v>51483000</v>
          </cell>
          <cell r="O104">
            <v>34306000</v>
          </cell>
        </row>
        <row r="105">
          <cell r="A105">
            <v>1977</v>
          </cell>
          <cell r="C105" t="str">
            <v>WY</v>
          </cell>
          <cell r="D105">
            <v>144481000</v>
          </cell>
          <cell r="G105">
            <v>18257000</v>
          </cell>
          <cell r="J105">
            <v>31064000</v>
          </cell>
          <cell r="M105">
            <v>193802000</v>
          </cell>
          <cell r="N105">
            <v>5775000</v>
          </cell>
          <cell r="O105">
            <v>3174000</v>
          </cell>
        </row>
        <row r="106">
          <cell r="A106">
            <v>1978</v>
          </cell>
          <cell r="C106" t="str">
            <v>AL</v>
          </cell>
          <cell r="D106">
            <v>838230000</v>
          </cell>
          <cell r="G106">
            <v>91377000</v>
          </cell>
          <cell r="J106">
            <v>116112000</v>
          </cell>
          <cell r="M106">
            <v>1045718976</v>
          </cell>
          <cell r="N106">
            <v>175360992</v>
          </cell>
          <cell r="O106">
            <v>13072000</v>
          </cell>
        </row>
        <row r="107">
          <cell r="A107">
            <v>1978</v>
          </cell>
          <cell r="C107" t="str">
            <v>AK</v>
          </cell>
          <cell r="D107">
            <v>294740000</v>
          </cell>
          <cell r="G107">
            <v>43338000</v>
          </cell>
          <cell r="J107">
            <v>45926000</v>
          </cell>
          <cell r="M107">
            <v>384004000</v>
          </cell>
          <cell r="N107">
            <v>14900000</v>
          </cell>
          <cell r="O107">
            <v>14135000</v>
          </cell>
        </row>
        <row r="108">
          <cell r="A108">
            <v>1978</v>
          </cell>
          <cell r="C108" t="str">
            <v>AZ</v>
          </cell>
          <cell r="D108">
            <v>750022000</v>
          </cell>
          <cell r="G108">
            <v>64154000</v>
          </cell>
          <cell r="J108">
            <v>113000000</v>
          </cell>
          <cell r="M108">
            <v>927176000</v>
          </cell>
          <cell r="N108">
            <v>31870000</v>
          </cell>
          <cell r="O108">
            <v>16922000</v>
          </cell>
        </row>
        <row r="109">
          <cell r="A109">
            <v>1978</v>
          </cell>
          <cell r="C109" t="str">
            <v>AR</v>
          </cell>
          <cell r="D109">
            <v>504736000</v>
          </cell>
          <cell r="G109">
            <v>25829000</v>
          </cell>
          <cell r="J109">
            <v>49908000</v>
          </cell>
          <cell r="M109">
            <v>580473024</v>
          </cell>
          <cell r="N109">
            <v>57664000</v>
          </cell>
          <cell r="O109">
            <v>6106000</v>
          </cell>
        </row>
        <row r="110">
          <cell r="A110">
            <v>1978</v>
          </cell>
          <cell r="C110" t="str">
            <v>CA</v>
          </cell>
          <cell r="D110">
            <v>8509424000</v>
          </cell>
          <cell r="G110">
            <v>349869000</v>
          </cell>
          <cell r="J110">
            <v>566178000</v>
          </cell>
          <cell r="M110">
            <v>9425471488</v>
          </cell>
          <cell r="N110">
            <v>272379008</v>
          </cell>
          <cell r="O110">
            <v>221424000</v>
          </cell>
        </row>
        <row r="111">
          <cell r="A111">
            <v>1978</v>
          </cell>
          <cell r="C111" t="str">
            <v>CO</v>
          </cell>
          <cell r="D111">
            <v>920590000</v>
          </cell>
          <cell r="G111">
            <v>68173000</v>
          </cell>
          <cell r="J111">
            <v>107678000</v>
          </cell>
          <cell r="M111">
            <v>1096440960</v>
          </cell>
          <cell r="N111">
            <v>16315000</v>
          </cell>
          <cell r="O111">
            <v>19970000</v>
          </cell>
        </row>
        <row r="112">
          <cell r="A112">
            <v>1978</v>
          </cell>
          <cell r="C112" t="str">
            <v>CT</v>
          </cell>
          <cell r="D112">
            <v>1081598000</v>
          </cell>
          <cell r="G112">
            <v>24223000</v>
          </cell>
          <cell r="J112">
            <v>33103000</v>
          </cell>
          <cell r="M112">
            <v>1138924032</v>
          </cell>
          <cell r="N112">
            <v>99658000</v>
          </cell>
          <cell r="O112">
            <v>29739000</v>
          </cell>
        </row>
        <row r="113">
          <cell r="A113">
            <v>1978</v>
          </cell>
          <cell r="C113" t="str">
            <v>DE</v>
          </cell>
          <cell r="D113">
            <v>201447000</v>
          </cell>
          <cell r="G113">
            <v>7238000</v>
          </cell>
          <cell r="J113">
            <v>11272000</v>
          </cell>
          <cell r="M113">
            <v>219956992</v>
          </cell>
          <cell r="N113">
            <v>20799000</v>
          </cell>
          <cell r="O113">
            <v>2848000</v>
          </cell>
        </row>
        <row r="114">
          <cell r="A114">
            <v>1978</v>
          </cell>
          <cell r="C114" t="str">
            <v>DC</v>
          </cell>
          <cell r="D114">
            <v>262421000</v>
          </cell>
          <cell r="G114">
            <v>4005000</v>
          </cell>
          <cell r="J114">
            <v>6291000</v>
          </cell>
          <cell r="M114">
            <v>272716992</v>
          </cell>
          <cell r="N114">
            <v>0</v>
          </cell>
          <cell r="O114">
            <v>10734000</v>
          </cell>
        </row>
        <row r="115">
          <cell r="A115">
            <v>1978</v>
          </cell>
          <cell r="C115" t="str">
            <v>FL</v>
          </cell>
          <cell r="D115">
            <v>2421632000</v>
          </cell>
          <cell r="G115">
            <v>177901000</v>
          </cell>
          <cell r="J115">
            <v>271446000</v>
          </cell>
          <cell r="M115">
            <v>2870979072</v>
          </cell>
          <cell r="N115">
            <v>71403000</v>
          </cell>
          <cell r="O115">
            <v>43466000</v>
          </cell>
        </row>
        <row r="116">
          <cell r="A116">
            <v>1978</v>
          </cell>
          <cell r="C116" t="str">
            <v>GA</v>
          </cell>
          <cell r="D116">
            <v>1227798000</v>
          </cell>
          <cell r="G116">
            <v>88481000</v>
          </cell>
          <cell r="J116">
            <v>134530000</v>
          </cell>
          <cell r="M116">
            <v>1450808960</v>
          </cell>
          <cell r="N116">
            <v>84435000</v>
          </cell>
          <cell r="O116">
            <v>17940000</v>
          </cell>
        </row>
        <row r="117">
          <cell r="A117">
            <v>1978</v>
          </cell>
          <cell r="C117" t="str">
            <v>HI</v>
          </cell>
          <cell r="D117">
            <v>263440000</v>
          </cell>
          <cell r="G117">
            <v>20354000</v>
          </cell>
          <cell r="J117">
            <v>23142000</v>
          </cell>
          <cell r="M117">
            <v>306936000</v>
          </cell>
          <cell r="N117">
            <v>7441000</v>
          </cell>
          <cell r="O117">
            <v>8161000</v>
          </cell>
        </row>
        <row r="118">
          <cell r="A118">
            <v>1978</v>
          </cell>
          <cell r="C118" t="str">
            <v>ID</v>
          </cell>
          <cell r="D118">
            <v>233099000</v>
          </cell>
          <cell r="G118">
            <v>23821000</v>
          </cell>
          <cell r="J118">
            <v>32268000</v>
          </cell>
          <cell r="M118">
            <v>289188000</v>
          </cell>
          <cell r="N118">
            <v>15740000</v>
          </cell>
          <cell r="O118">
            <v>3224000</v>
          </cell>
        </row>
        <row r="119">
          <cell r="A119">
            <v>1978</v>
          </cell>
          <cell r="C119" t="str">
            <v>IL</v>
          </cell>
          <cell r="D119">
            <v>3762378000</v>
          </cell>
          <cell r="G119">
            <v>165819000</v>
          </cell>
          <cell r="J119">
            <v>240094000</v>
          </cell>
          <cell r="M119">
            <v>4168291072</v>
          </cell>
          <cell r="N119">
            <v>273691008</v>
          </cell>
          <cell r="O119">
            <v>84956000</v>
          </cell>
        </row>
        <row r="120">
          <cell r="A120">
            <v>1978</v>
          </cell>
          <cell r="C120" t="str">
            <v>IN</v>
          </cell>
          <cell r="D120">
            <v>1441109000</v>
          </cell>
          <cell r="G120">
            <v>123245000</v>
          </cell>
          <cell r="J120">
            <v>164455000</v>
          </cell>
          <cell r="M120">
            <v>1728808960</v>
          </cell>
          <cell r="N120">
            <v>55020000</v>
          </cell>
          <cell r="O120">
            <v>31994000</v>
          </cell>
        </row>
        <row r="121">
          <cell r="A121">
            <v>1978</v>
          </cell>
          <cell r="C121" t="str">
            <v>IA</v>
          </cell>
          <cell r="D121">
            <v>983393000</v>
          </cell>
          <cell r="G121">
            <v>27348000</v>
          </cell>
          <cell r="J121">
            <v>48957000</v>
          </cell>
          <cell r="M121">
            <v>1059697984</v>
          </cell>
          <cell r="N121">
            <v>35579000</v>
          </cell>
          <cell r="O121">
            <v>13735000</v>
          </cell>
        </row>
        <row r="122">
          <cell r="A122">
            <v>1978</v>
          </cell>
          <cell r="C122" t="str">
            <v>KS</v>
          </cell>
          <cell r="D122">
            <v>724762000</v>
          </cell>
          <cell r="G122">
            <v>59273000</v>
          </cell>
          <cell r="J122">
            <v>86743000</v>
          </cell>
          <cell r="M122">
            <v>870777984</v>
          </cell>
          <cell r="N122">
            <v>12081000</v>
          </cell>
          <cell r="O122">
            <v>8768000</v>
          </cell>
        </row>
        <row r="123">
          <cell r="A123">
            <v>1978</v>
          </cell>
          <cell r="C123" t="str">
            <v>KY</v>
          </cell>
          <cell r="D123">
            <v>777293000</v>
          </cell>
          <cell r="G123">
            <v>49914000</v>
          </cell>
          <cell r="J123">
            <v>71862000</v>
          </cell>
          <cell r="M123">
            <v>899068992</v>
          </cell>
          <cell r="N123">
            <v>127968000</v>
          </cell>
          <cell r="O123">
            <v>16653000</v>
          </cell>
        </row>
        <row r="124">
          <cell r="A124">
            <v>1978</v>
          </cell>
          <cell r="C124" t="str">
            <v>LA</v>
          </cell>
          <cell r="D124">
            <v>1117124000</v>
          </cell>
          <cell r="G124">
            <v>66578000</v>
          </cell>
          <cell r="J124">
            <v>89736000</v>
          </cell>
          <cell r="M124">
            <v>1273437952</v>
          </cell>
          <cell r="N124">
            <v>78658000</v>
          </cell>
          <cell r="O124">
            <v>27000000</v>
          </cell>
        </row>
        <row r="125">
          <cell r="A125">
            <v>1978</v>
          </cell>
          <cell r="C125" t="str">
            <v>ME</v>
          </cell>
          <cell r="D125">
            <v>331718000</v>
          </cell>
          <cell r="G125">
            <v>10042000</v>
          </cell>
          <cell r="J125">
            <v>17400000</v>
          </cell>
          <cell r="M125">
            <v>359160000</v>
          </cell>
          <cell r="N125">
            <v>10307000</v>
          </cell>
          <cell r="O125">
            <v>4645000</v>
          </cell>
        </row>
        <row r="126">
          <cell r="A126">
            <v>1978</v>
          </cell>
          <cell r="C126" t="str">
            <v>MD</v>
          </cell>
          <cell r="D126">
            <v>1548928000</v>
          </cell>
          <cell r="G126">
            <v>121354000</v>
          </cell>
          <cell r="J126">
            <v>156525000</v>
          </cell>
          <cell r="M126">
            <v>1826807040</v>
          </cell>
          <cell r="N126">
            <v>105584000</v>
          </cell>
          <cell r="O126">
            <v>43077000</v>
          </cell>
        </row>
        <row r="127">
          <cell r="A127">
            <v>1978</v>
          </cell>
          <cell r="C127" t="str">
            <v>MA</v>
          </cell>
          <cell r="D127">
            <v>2118169000</v>
          </cell>
          <cell r="G127">
            <v>99311000</v>
          </cell>
          <cell r="J127">
            <v>114698000</v>
          </cell>
          <cell r="M127">
            <v>2332177920</v>
          </cell>
          <cell r="N127">
            <v>133086000</v>
          </cell>
          <cell r="O127">
            <v>63902000</v>
          </cell>
        </row>
        <row r="128">
          <cell r="A128">
            <v>1978</v>
          </cell>
          <cell r="C128" t="str">
            <v>MI</v>
          </cell>
          <cell r="D128">
            <v>3453920000</v>
          </cell>
          <cell r="G128">
            <v>131816000</v>
          </cell>
          <cell r="J128">
            <v>200873000</v>
          </cell>
          <cell r="M128">
            <v>3786608896</v>
          </cell>
          <cell r="N128">
            <v>201620992</v>
          </cell>
          <cell r="O128">
            <v>48533000</v>
          </cell>
        </row>
        <row r="129">
          <cell r="A129">
            <v>1978</v>
          </cell>
          <cell r="C129" t="str">
            <v>MN</v>
          </cell>
          <cell r="D129">
            <v>1486455000</v>
          </cell>
          <cell r="G129">
            <v>83123000</v>
          </cell>
          <cell r="J129">
            <v>129619000</v>
          </cell>
          <cell r="M129">
            <v>1699197056</v>
          </cell>
          <cell r="N129">
            <v>54157000</v>
          </cell>
          <cell r="O129">
            <v>31784000</v>
          </cell>
        </row>
        <row r="130">
          <cell r="A130">
            <v>1978</v>
          </cell>
          <cell r="C130" t="str">
            <v>MS</v>
          </cell>
          <cell r="D130">
            <v>598527000</v>
          </cell>
          <cell r="G130">
            <v>37885000</v>
          </cell>
          <cell r="J130">
            <v>51936000</v>
          </cell>
          <cell r="M130">
            <v>688348032</v>
          </cell>
          <cell r="N130">
            <v>40859000</v>
          </cell>
          <cell r="O130">
            <v>16408000</v>
          </cell>
        </row>
        <row r="131">
          <cell r="A131">
            <v>1978</v>
          </cell>
          <cell r="C131" t="str">
            <v>MO</v>
          </cell>
          <cell r="D131">
            <v>1313455000</v>
          </cell>
          <cell r="G131">
            <v>59033000</v>
          </cell>
          <cell r="J131">
            <v>72405000</v>
          </cell>
          <cell r="M131">
            <v>1444893056</v>
          </cell>
          <cell r="N131">
            <v>49207000</v>
          </cell>
          <cell r="O131">
            <v>17634000</v>
          </cell>
        </row>
        <row r="132">
          <cell r="A132">
            <v>1978</v>
          </cell>
          <cell r="C132" t="str">
            <v>MT</v>
          </cell>
          <cell r="D132">
            <v>333614000</v>
          </cell>
          <cell r="G132">
            <v>30641000</v>
          </cell>
          <cell r="J132">
            <v>41742000</v>
          </cell>
          <cell r="M132">
            <v>405996992</v>
          </cell>
          <cell r="N132">
            <v>12436000</v>
          </cell>
          <cell r="O132">
            <v>6348000</v>
          </cell>
        </row>
        <row r="133">
          <cell r="A133">
            <v>1978</v>
          </cell>
          <cell r="C133" t="str">
            <v>NE</v>
          </cell>
          <cell r="D133">
            <v>478117000</v>
          </cell>
          <cell r="G133">
            <v>30743000</v>
          </cell>
          <cell r="J133">
            <v>50290000</v>
          </cell>
          <cell r="M133">
            <v>559150016</v>
          </cell>
          <cell r="N133">
            <v>27427000</v>
          </cell>
          <cell r="O133">
            <v>11133000</v>
          </cell>
        </row>
        <row r="134">
          <cell r="A134">
            <v>1978</v>
          </cell>
          <cell r="C134" t="str">
            <v>NV</v>
          </cell>
          <cell r="D134">
            <v>219594000</v>
          </cell>
          <cell r="G134">
            <v>14212000</v>
          </cell>
          <cell r="J134">
            <v>18304000</v>
          </cell>
          <cell r="M134">
            <v>252110000</v>
          </cell>
          <cell r="N134">
            <v>7684000</v>
          </cell>
          <cell r="O134">
            <v>6108000</v>
          </cell>
        </row>
        <row r="135">
          <cell r="A135">
            <v>1978</v>
          </cell>
          <cell r="C135" t="str">
            <v>NH</v>
          </cell>
          <cell r="D135">
            <v>221256000</v>
          </cell>
          <cell r="G135">
            <v>14889000</v>
          </cell>
          <cell r="J135">
            <v>19257000</v>
          </cell>
          <cell r="M135">
            <v>255402000</v>
          </cell>
          <cell r="N135">
            <v>14203000</v>
          </cell>
          <cell r="O135">
            <v>4773000</v>
          </cell>
        </row>
        <row r="136">
          <cell r="A136">
            <v>1978</v>
          </cell>
          <cell r="C136" t="str">
            <v>NJ</v>
          </cell>
          <cell r="D136">
            <v>2742650000</v>
          </cell>
          <cell r="G136">
            <v>62913000</v>
          </cell>
          <cell r="J136">
            <v>103367000</v>
          </cell>
          <cell r="M136">
            <v>2908930048</v>
          </cell>
          <cell r="N136">
            <v>162280992</v>
          </cell>
          <cell r="O136">
            <v>53645000</v>
          </cell>
        </row>
        <row r="137">
          <cell r="A137">
            <v>1978</v>
          </cell>
          <cell r="C137" t="str">
            <v>NM</v>
          </cell>
          <cell r="D137">
            <v>423595000</v>
          </cell>
          <cell r="G137">
            <v>28776000</v>
          </cell>
          <cell r="J137">
            <v>37403000</v>
          </cell>
          <cell r="M137">
            <v>489774016</v>
          </cell>
          <cell r="N137">
            <v>37390000</v>
          </cell>
          <cell r="O137">
            <v>6801000</v>
          </cell>
        </row>
        <row r="138">
          <cell r="A138">
            <v>1978</v>
          </cell>
          <cell r="C138" t="str">
            <v>NY</v>
          </cell>
          <cell r="D138">
            <v>7271218000</v>
          </cell>
          <cell r="G138">
            <v>155828000</v>
          </cell>
          <cell r="J138">
            <v>227099000</v>
          </cell>
          <cell r="M138">
            <v>7654145024</v>
          </cell>
          <cell r="N138">
            <v>398107008</v>
          </cell>
          <cell r="O138">
            <v>145723008</v>
          </cell>
        </row>
        <row r="139">
          <cell r="A139">
            <v>1978</v>
          </cell>
          <cell r="C139" t="str">
            <v>NC</v>
          </cell>
          <cell r="D139">
            <v>1551302000</v>
          </cell>
          <cell r="G139">
            <v>114284000</v>
          </cell>
          <cell r="J139">
            <v>130946000</v>
          </cell>
          <cell r="M139">
            <v>1796531968</v>
          </cell>
          <cell r="N139">
            <v>77671000</v>
          </cell>
          <cell r="O139">
            <v>25113000</v>
          </cell>
        </row>
        <row r="140">
          <cell r="A140">
            <v>1978</v>
          </cell>
          <cell r="C140" t="str">
            <v>ND</v>
          </cell>
          <cell r="D140">
            <v>207043000</v>
          </cell>
          <cell r="G140">
            <v>11926000</v>
          </cell>
          <cell r="J140">
            <v>19607000</v>
          </cell>
          <cell r="M140">
            <v>238576000</v>
          </cell>
          <cell r="N140">
            <v>15836000</v>
          </cell>
          <cell r="O140">
            <v>2324000</v>
          </cell>
        </row>
        <row r="141">
          <cell r="A141">
            <v>1978</v>
          </cell>
          <cell r="C141" t="str">
            <v>OH</v>
          </cell>
          <cell r="D141">
            <v>3345459000</v>
          </cell>
          <cell r="G141">
            <v>98146000</v>
          </cell>
          <cell r="J141">
            <v>212241000</v>
          </cell>
          <cell r="M141">
            <v>3655845888</v>
          </cell>
          <cell r="N141">
            <v>101866000</v>
          </cell>
          <cell r="O141">
            <v>65163000</v>
          </cell>
        </row>
        <row r="142">
          <cell r="A142">
            <v>1978</v>
          </cell>
          <cell r="C142" t="str">
            <v>OK</v>
          </cell>
          <cell r="D142">
            <v>701917000</v>
          </cell>
          <cell r="G142">
            <v>55965000</v>
          </cell>
          <cell r="J142">
            <v>88321000</v>
          </cell>
          <cell r="M142">
            <v>846203008</v>
          </cell>
          <cell r="N142">
            <v>45177000</v>
          </cell>
          <cell r="O142">
            <v>9089000</v>
          </cell>
        </row>
        <row r="143">
          <cell r="A143">
            <v>1978</v>
          </cell>
          <cell r="C143" t="str">
            <v>OR</v>
          </cell>
          <cell r="D143">
            <v>878328000</v>
          </cell>
          <cell r="G143">
            <v>85589000</v>
          </cell>
          <cell r="J143">
            <v>106187000</v>
          </cell>
          <cell r="M143">
            <v>1070104000</v>
          </cell>
          <cell r="N143">
            <v>51313000</v>
          </cell>
          <cell r="O143">
            <v>20119000</v>
          </cell>
        </row>
        <row r="144">
          <cell r="A144">
            <v>1978</v>
          </cell>
          <cell r="C144" t="str">
            <v>PA</v>
          </cell>
          <cell r="D144">
            <v>3588308000</v>
          </cell>
          <cell r="G144">
            <v>101869000</v>
          </cell>
          <cell r="J144">
            <v>243333000</v>
          </cell>
          <cell r="M144">
            <v>3933509888</v>
          </cell>
          <cell r="N144">
            <v>220652992</v>
          </cell>
          <cell r="O144">
            <v>51183000</v>
          </cell>
        </row>
        <row r="145">
          <cell r="A145">
            <v>1978</v>
          </cell>
          <cell r="C145" t="str">
            <v>RI</v>
          </cell>
          <cell r="D145">
            <v>295473000</v>
          </cell>
          <cell r="G145">
            <v>722000</v>
          </cell>
          <cell r="J145">
            <v>2841000</v>
          </cell>
          <cell r="M145">
            <v>299036000</v>
          </cell>
          <cell r="N145">
            <v>33673000</v>
          </cell>
          <cell r="O145">
            <v>6039000</v>
          </cell>
        </row>
        <row r="146">
          <cell r="A146">
            <v>1978</v>
          </cell>
          <cell r="C146" t="str">
            <v>SC</v>
          </cell>
          <cell r="D146">
            <v>718215000</v>
          </cell>
          <cell r="G146">
            <v>69370000</v>
          </cell>
          <cell r="J146">
            <v>91403000</v>
          </cell>
          <cell r="M146">
            <v>878988032</v>
          </cell>
          <cell r="N146">
            <v>106344000</v>
          </cell>
          <cell r="O146">
            <v>11276000</v>
          </cell>
        </row>
        <row r="147">
          <cell r="A147">
            <v>1978</v>
          </cell>
          <cell r="C147" t="str">
            <v>SD</v>
          </cell>
          <cell r="D147">
            <v>194140000</v>
          </cell>
          <cell r="G147">
            <v>20914000</v>
          </cell>
          <cell r="J147">
            <v>22174000</v>
          </cell>
          <cell r="M147">
            <v>237228000</v>
          </cell>
          <cell r="N147">
            <v>8490000</v>
          </cell>
          <cell r="O147">
            <v>3400000</v>
          </cell>
        </row>
        <row r="148">
          <cell r="A148">
            <v>1978</v>
          </cell>
          <cell r="C148" t="str">
            <v>TN</v>
          </cell>
          <cell r="D148">
            <v>986466000</v>
          </cell>
          <cell r="G148">
            <v>86132000</v>
          </cell>
          <cell r="J148">
            <v>107176000</v>
          </cell>
          <cell r="M148">
            <v>1179773952</v>
          </cell>
          <cell r="N148">
            <v>151894000</v>
          </cell>
          <cell r="O148">
            <v>17778000</v>
          </cell>
        </row>
        <row r="149">
          <cell r="A149">
            <v>1978</v>
          </cell>
          <cell r="C149" t="str">
            <v>TX</v>
          </cell>
          <cell r="D149">
            <v>3945819000</v>
          </cell>
          <cell r="G149">
            <v>450554000</v>
          </cell>
          <cell r="J149">
            <v>590631000</v>
          </cell>
          <cell r="M149">
            <v>4987003904</v>
          </cell>
          <cell r="N149">
            <v>130251000</v>
          </cell>
          <cell r="O149">
            <v>67516000</v>
          </cell>
        </row>
        <row r="150">
          <cell r="A150">
            <v>1978</v>
          </cell>
          <cell r="C150" t="str">
            <v>US</v>
          </cell>
          <cell r="D150">
            <v>70994119000</v>
          </cell>
          <cell r="G150">
            <v>3952120000</v>
          </cell>
          <cell r="J150">
            <v>5708520000</v>
          </cell>
          <cell r="M150">
            <v>80654761984</v>
          </cell>
          <cell r="N150">
            <v>3979436032</v>
          </cell>
          <cell r="O150">
            <v>1455256960</v>
          </cell>
        </row>
        <row r="151">
          <cell r="A151">
            <v>1978</v>
          </cell>
          <cell r="C151" t="str">
            <v>UT</v>
          </cell>
          <cell r="D151">
            <v>430584000</v>
          </cell>
          <cell r="G151">
            <v>60765000</v>
          </cell>
          <cell r="J151">
            <v>77546000</v>
          </cell>
          <cell r="M151">
            <v>568894976</v>
          </cell>
          <cell r="N151">
            <v>21711000</v>
          </cell>
          <cell r="O151">
            <v>11001000</v>
          </cell>
        </row>
        <row r="152">
          <cell r="A152">
            <v>1978</v>
          </cell>
          <cell r="C152" t="str">
            <v>VT</v>
          </cell>
          <cell r="D152">
            <v>149169000</v>
          </cell>
          <cell r="G152">
            <v>4112000</v>
          </cell>
          <cell r="J152">
            <v>7478000</v>
          </cell>
          <cell r="M152">
            <v>160759008</v>
          </cell>
          <cell r="N152">
            <v>11701000</v>
          </cell>
          <cell r="O152">
            <v>2155000</v>
          </cell>
        </row>
        <row r="153">
          <cell r="A153">
            <v>1978</v>
          </cell>
          <cell r="C153" t="str">
            <v>VA</v>
          </cell>
          <cell r="D153">
            <v>1474263000</v>
          </cell>
          <cell r="G153">
            <v>109739000</v>
          </cell>
          <cell r="J153">
            <v>140672000</v>
          </cell>
          <cell r="M153">
            <v>1724674048</v>
          </cell>
          <cell r="N153">
            <v>121379000</v>
          </cell>
          <cell r="O153">
            <v>29875000</v>
          </cell>
        </row>
        <row r="154">
          <cell r="A154">
            <v>1978</v>
          </cell>
          <cell r="C154" t="str">
            <v>WA</v>
          </cell>
          <cell r="D154">
            <v>1351052000</v>
          </cell>
          <cell r="G154">
            <v>160570000</v>
          </cell>
          <cell r="J154">
            <v>199635000</v>
          </cell>
          <cell r="M154">
            <v>1711256960</v>
          </cell>
          <cell r="N154">
            <v>54177000</v>
          </cell>
          <cell r="O154">
            <v>30198000</v>
          </cell>
        </row>
        <row r="155">
          <cell r="A155">
            <v>1978</v>
          </cell>
          <cell r="C155" t="str">
            <v>WV</v>
          </cell>
          <cell r="D155">
            <v>540727000</v>
          </cell>
          <cell r="G155">
            <v>63600000</v>
          </cell>
          <cell r="J155">
            <v>80300000</v>
          </cell>
          <cell r="M155">
            <v>684627008</v>
          </cell>
          <cell r="N155">
            <v>41609000</v>
          </cell>
          <cell r="O155">
            <v>14887000</v>
          </cell>
        </row>
        <row r="156">
          <cell r="A156">
            <v>1978</v>
          </cell>
          <cell r="C156" t="str">
            <v>WI</v>
          </cell>
          <cell r="D156">
            <v>1613877000</v>
          </cell>
          <cell r="G156">
            <v>70816000</v>
          </cell>
          <cell r="J156">
            <v>98212000</v>
          </cell>
          <cell r="M156">
            <v>1782904960</v>
          </cell>
          <cell r="N156">
            <v>73847000</v>
          </cell>
          <cell r="O156">
            <v>33328000</v>
          </cell>
        </row>
        <row r="157">
          <cell r="A157">
            <v>1978</v>
          </cell>
          <cell r="C157" t="str">
            <v>WY</v>
          </cell>
          <cell r="D157">
            <v>165525000</v>
          </cell>
          <cell r="G157">
            <v>25541000</v>
          </cell>
          <cell r="J157">
            <v>36198000</v>
          </cell>
          <cell r="M157">
            <v>227264000</v>
          </cell>
          <cell r="N157">
            <v>6533000</v>
          </cell>
          <cell r="O157">
            <v>3452000</v>
          </cell>
        </row>
        <row r="158">
          <cell r="A158">
            <v>1979</v>
          </cell>
          <cell r="C158" t="str">
            <v>AL</v>
          </cell>
          <cell r="D158">
            <v>983345000</v>
          </cell>
          <cell r="G158">
            <v>99705000</v>
          </cell>
          <cell r="J158">
            <v>122533000</v>
          </cell>
          <cell r="M158">
            <v>1205582976</v>
          </cell>
          <cell r="N158">
            <v>165480992</v>
          </cell>
          <cell r="O158">
            <v>16439000</v>
          </cell>
        </row>
        <row r="159">
          <cell r="A159">
            <v>1979</v>
          </cell>
          <cell r="C159" t="str">
            <v>AK</v>
          </cell>
          <cell r="D159">
            <v>365041000</v>
          </cell>
          <cell r="G159">
            <v>77130000</v>
          </cell>
          <cell r="J159">
            <v>83773000</v>
          </cell>
          <cell r="M159">
            <v>525944000</v>
          </cell>
          <cell r="N159">
            <v>16540000</v>
          </cell>
          <cell r="O159">
            <v>6788000</v>
          </cell>
        </row>
        <row r="160">
          <cell r="A160">
            <v>1979</v>
          </cell>
          <cell r="C160" t="str">
            <v>AZ</v>
          </cell>
          <cell r="D160">
            <v>890557000</v>
          </cell>
          <cell r="G160">
            <v>104794000</v>
          </cell>
          <cell r="J160">
            <v>156616000</v>
          </cell>
          <cell r="M160">
            <v>1151966976</v>
          </cell>
          <cell r="N160">
            <v>34978000</v>
          </cell>
          <cell r="O160">
            <v>16793000</v>
          </cell>
        </row>
        <row r="161">
          <cell r="A161">
            <v>1979</v>
          </cell>
          <cell r="C161" t="str">
            <v>AR</v>
          </cell>
          <cell r="D161">
            <v>558586000</v>
          </cell>
          <cell r="G161">
            <v>37945000</v>
          </cell>
          <cell r="J161">
            <v>64547000</v>
          </cell>
          <cell r="M161">
            <v>661078016</v>
          </cell>
          <cell r="N161">
            <v>64035000</v>
          </cell>
          <cell r="O161">
            <v>6267000</v>
          </cell>
        </row>
        <row r="162">
          <cell r="A162">
            <v>1979</v>
          </cell>
          <cell r="C162" t="str">
            <v>CA</v>
          </cell>
          <cell r="D162">
            <v>8632158000</v>
          </cell>
          <cell r="G162">
            <v>263392000</v>
          </cell>
          <cell r="J162">
            <v>364514000</v>
          </cell>
          <cell r="M162">
            <v>9260063744</v>
          </cell>
          <cell r="N162">
            <v>256604992</v>
          </cell>
          <cell r="O162">
            <v>206060992</v>
          </cell>
        </row>
        <row r="163">
          <cell r="A163">
            <v>1979</v>
          </cell>
          <cell r="C163" t="str">
            <v>CO</v>
          </cell>
          <cell r="D163">
            <v>1017031000</v>
          </cell>
          <cell r="G163">
            <v>83002000</v>
          </cell>
          <cell r="J163">
            <v>153551000</v>
          </cell>
          <cell r="M163">
            <v>1253584000</v>
          </cell>
          <cell r="N163">
            <v>12711000</v>
          </cell>
          <cell r="O163">
            <v>20674000</v>
          </cell>
        </row>
        <row r="164">
          <cell r="A164">
            <v>1979</v>
          </cell>
          <cell r="C164" t="str">
            <v>CT</v>
          </cell>
          <cell r="D164">
            <v>1145561000</v>
          </cell>
          <cell r="G164">
            <v>28867000</v>
          </cell>
          <cell r="J164">
            <v>40100000</v>
          </cell>
          <cell r="M164">
            <v>1214528000</v>
          </cell>
          <cell r="N164">
            <v>104601000</v>
          </cell>
          <cell r="O164">
            <v>36945000</v>
          </cell>
        </row>
        <row r="165">
          <cell r="A165">
            <v>1979</v>
          </cell>
          <cell r="C165" t="str">
            <v>DE</v>
          </cell>
          <cell r="D165">
            <v>213569000</v>
          </cell>
          <cell r="G165">
            <v>4946000</v>
          </cell>
          <cell r="J165">
            <v>7770000</v>
          </cell>
          <cell r="M165">
            <v>226284992</v>
          </cell>
          <cell r="N165">
            <v>23161000</v>
          </cell>
          <cell r="O165">
            <v>3169000</v>
          </cell>
        </row>
        <row r="166">
          <cell r="A166">
            <v>1979</v>
          </cell>
          <cell r="C166" t="str">
            <v>DC</v>
          </cell>
          <cell r="D166">
            <v>277294000</v>
          </cell>
          <cell r="G166">
            <v>9834000</v>
          </cell>
          <cell r="J166">
            <v>10515000</v>
          </cell>
          <cell r="M166">
            <v>297643008</v>
          </cell>
          <cell r="N166">
            <v>0</v>
          </cell>
          <cell r="O166">
            <v>10459000</v>
          </cell>
        </row>
        <row r="167">
          <cell r="A167">
            <v>1979</v>
          </cell>
          <cell r="C167" t="str">
            <v>FL</v>
          </cell>
          <cell r="D167">
            <v>2607887000</v>
          </cell>
          <cell r="G167">
            <v>187957000</v>
          </cell>
          <cell r="J167">
            <v>294664000</v>
          </cell>
          <cell r="M167">
            <v>3090508032</v>
          </cell>
          <cell r="N167">
            <v>94164000</v>
          </cell>
          <cell r="O167">
            <v>48696000</v>
          </cell>
        </row>
        <row r="168">
          <cell r="A168">
            <v>1979</v>
          </cell>
          <cell r="C168" t="str">
            <v>GA</v>
          </cell>
          <cell r="D168">
            <v>1499417000</v>
          </cell>
          <cell r="G168">
            <v>117250000</v>
          </cell>
          <cell r="J168">
            <v>166038000</v>
          </cell>
          <cell r="M168">
            <v>1782705024</v>
          </cell>
          <cell r="N168">
            <v>79203000</v>
          </cell>
          <cell r="O168">
            <v>31740000</v>
          </cell>
        </row>
        <row r="169">
          <cell r="A169">
            <v>1979</v>
          </cell>
          <cell r="C169" t="str">
            <v>HI</v>
          </cell>
          <cell r="D169">
            <v>274166000</v>
          </cell>
          <cell r="G169">
            <v>25276000</v>
          </cell>
          <cell r="J169">
            <v>30494000</v>
          </cell>
          <cell r="M169">
            <v>329936000</v>
          </cell>
          <cell r="N169">
            <v>8135000</v>
          </cell>
          <cell r="O169">
            <v>8162000</v>
          </cell>
        </row>
        <row r="170">
          <cell r="A170">
            <v>1979</v>
          </cell>
          <cell r="C170" t="str">
            <v>ID</v>
          </cell>
          <cell r="D170">
            <v>257167000</v>
          </cell>
          <cell r="G170">
            <v>24247000</v>
          </cell>
          <cell r="J170">
            <v>35911000</v>
          </cell>
          <cell r="M170">
            <v>317324992</v>
          </cell>
          <cell r="N170">
            <v>25741000</v>
          </cell>
          <cell r="O170">
            <v>5201000</v>
          </cell>
        </row>
        <row r="171">
          <cell r="A171">
            <v>1979</v>
          </cell>
          <cell r="C171" t="str">
            <v>IL</v>
          </cell>
          <cell r="D171">
            <v>3928723000</v>
          </cell>
          <cell r="G171">
            <v>222281000</v>
          </cell>
          <cell r="J171">
            <v>293454000</v>
          </cell>
          <cell r="M171">
            <v>4444457984</v>
          </cell>
          <cell r="N171">
            <v>289427008</v>
          </cell>
          <cell r="O171">
            <v>104292000</v>
          </cell>
        </row>
        <row r="172">
          <cell r="A172">
            <v>1979</v>
          </cell>
          <cell r="C172" t="str">
            <v>IN</v>
          </cell>
          <cell r="D172">
            <v>1645006000</v>
          </cell>
          <cell r="G172">
            <v>90526000</v>
          </cell>
          <cell r="J172">
            <v>131348000</v>
          </cell>
          <cell r="M172">
            <v>1866880000</v>
          </cell>
          <cell r="N172">
            <v>81331000</v>
          </cell>
          <cell r="O172">
            <v>47389000</v>
          </cell>
        </row>
        <row r="173">
          <cell r="A173">
            <v>1979</v>
          </cell>
          <cell r="C173" t="str">
            <v>IA</v>
          </cell>
          <cell r="D173">
            <v>1104107000</v>
          </cell>
          <cell r="G173">
            <v>41517000</v>
          </cell>
          <cell r="J173">
            <v>74786000</v>
          </cell>
          <cell r="M173">
            <v>1220409984</v>
          </cell>
          <cell r="N173">
            <v>42897000</v>
          </cell>
          <cell r="O173">
            <v>19056000</v>
          </cell>
        </row>
        <row r="174">
          <cell r="A174">
            <v>1979</v>
          </cell>
          <cell r="C174" t="str">
            <v>KS</v>
          </cell>
          <cell r="D174">
            <v>760420000</v>
          </cell>
          <cell r="G174">
            <v>84125000</v>
          </cell>
          <cell r="J174">
            <v>108134000</v>
          </cell>
          <cell r="M174">
            <v>952678976</v>
          </cell>
          <cell r="N174">
            <v>20171000</v>
          </cell>
          <cell r="O174">
            <v>12199000</v>
          </cell>
        </row>
        <row r="175">
          <cell r="A175">
            <v>1979</v>
          </cell>
          <cell r="C175" t="str">
            <v>KY</v>
          </cell>
          <cell r="D175">
            <v>926792000</v>
          </cell>
          <cell r="G175">
            <v>108014000</v>
          </cell>
          <cell r="J175">
            <v>136118000</v>
          </cell>
          <cell r="M175">
            <v>1170924032</v>
          </cell>
          <cell r="N175">
            <v>138980000</v>
          </cell>
          <cell r="O175">
            <v>17447000</v>
          </cell>
        </row>
        <row r="176">
          <cell r="A176">
            <v>1979</v>
          </cell>
          <cell r="C176" t="str">
            <v>LA</v>
          </cell>
          <cell r="D176">
            <v>1223468000</v>
          </cell>
          <cell r="G176">
            <v>63630000</v>
          </cell>
          <cell r="J176">
            <v>92253000</v>
          </cell>
          <cell r="M176">
            <v>1379351040</v>
          </cell>
          <cell r="N176">
            <v>92281000</v>
          </cell>
          <cell r="O176">
            <v>26854000</v>
          </cell>
        </row>
        <row r="177">
          <cell r="A177">
            <v>1979</v>
          </cell>
          <cell r="C177" t="str">
            <v>ME</v>
          </cell>
          <cell r="D177">
            <v>350672000</v>
          </cell>
          <cell r="G177">
            <v>9545000</v>
          </cell>
          <cell r="J177">
            <v>23554000</v>
          </cell>
          <cell r="M177">
            <v>383771008</v>
          </cell>
          <cell r="N177">
            <v>14720000</v>
          </cell>
          <cell r="O177">
            <v>5623000</v>
          </cell>
        </row>
        <row r="178">
          <cell r="A178">
            <v>1979</v>
          </cell>
          <cell r="C178" t="str">
            <v>MD</v>
          </cell>
          <cell r="D178">
            <v>1628448000</v>
          </cell>
          <cell r="G178">
            <v>87413000</v>
          </cell>
          <cell r="J178">
            <v>115320000</v>
          </cell>
          <cell r="M178">
            <v>1831181056</v>
          </cell>
          <cell r="N178">
            <v>131495000</v>
          </cell>
          <cell r="O178">
            <v>51093000</v>
          </cell>
        </row>
        <row r="179">
          <cell r="A179">
            <v>1979</v>
          </cell>
          <cell r="C179" t="str">
            <v>MA</v>
          </cell>
          <cell r="D179">
            <v>2476824000</v>
          </cell>
          <cell r="G179">
            <v>99089000</v>
          </cell>
          <cell r="J179">
            <v>116145000</v>
          </cell>
          <cell r="M179">
            <v>2692058112</v>
          </cell>
          <cell r="N179">
            <v>128602000</v>
          </cell>
          <cell r="O179">
            <v>70052000</v>
          </cell>
        </row>
        <row r="180">
          <cell r="A180">
            <v>1979</v>
          </cell>
          <cell r="C180" t="str">
            <v>MI</v>
          </cell>
          <cell r="D180">
            <v>3772924000</v>
          </cell>
          <cell r="G180">
            <v>153371000</v>
          </cell>
          <cell r="J180">
            <v>229976000</v>
          </cell>
          <cell r="M180">
            <v>4156271104</v>
          </cell>
          <cell r="N180">
            <v>202144992</v>
          </cell>
          <cell r="O180">
            <v>62307000</v>
          </cell>
        </row>
        <row r="181">
          <cell r="A181">
            <v>1979</v>
          </cell>
          <cell r="C181" t="str">
            <v>MN</v>
          </cell>
          <cell r="D181">
            <v>1569129000</v>
          </cell>
          <cell r="G181">
            <v>73986000</v>
          </cell>
          <cell r="J181">
            <v>127089000</v>
          </cell>
          <cell r="M181">
            <v>1770204032</v>
          </cell>
          <cell r="N181">
            <v>50047000</v>
          </cell>
          <cell r="O181">
            <v>35525000</v>
          </cell>
        </row>
        <row r="182">
          <cell r="A182">
            <v>1979</v>
          </cell>
          <cell r="C182" t="str">
            <v>MS</v>
          </cell>
          <cell r="D182">
            <v>662626000</v>
          </cell>
          <cell r="G182">
            <v>33401000</v>
          </cell>
          <cell r="J182">
            <v>49852000</v>
          </cell>
          <cell r="M182">
            <v>745878976</v>
          </cell>
          <cell r="N182">
            <v>41758000</v>
          </cell>
          <cell r="O182">
            <v>15790000</v>
          </cell>
        </row>
        <row r="183">
          <cell r="A183">
            <v>1979</v>
          </cell>
          <cell r="C183" t="str">
            <v>MO</v>
          </cell>
          <cell r="D183">
            <v>1435577000</v>
          </cell>
          <cell r="G183">
            <v>64525000</v>
          </cell>
          <cell r="J183">
            <v>85421000</v>
          </cell>
          <cell r="M183">
            <v>1585522944</v>
          </cell>
          <cell r="N183">
            <v>47250000</v>
          </cell>
          <cell r="O183">
            <v>31778000</v>
          </cell>
        </row>
        <row r="184">
          <cell r="A184">
            <v>1979</v>
          </cell>
          <cell r="C184" t="str">
            <v>MT</v>
          </cell>
          <cell r="D184">
            <v>323008000</v>
          </cell>
          <cell r="G184">
            <v>25245000</v>
          </cell>
          <cell r="J184">
            <v>36965000</v>
          </cell>
          <cell r="M184">
            <v>385217984</v>
          </cell>
          <cell r="N184">
            <v>13447000</v>
          </cell>
          <cell r="O184">
            <v>5598000</v>
          </cell>
        </row>
        <row r="185">
          <cell r="A185">
            <v>1979</v>
          </cell>
          <cell r="C185" t="str">
            <v>NE</v>
          </cell>
          <cell r="D185">
            <v>544621000</v>
          </cell>
          <cell r="G185">
            <v>29225000</v>
          </cell>
          <cell r="J185">
            <v>50671000</v>
          </cell>
          <cell r="M185">
            <v>624516992</v>
          </cell>
          <cell r="N185">
            <v>24316000</v>
          </cell>
          <cell r="O185">
            <v>10502000</v>
          </cell>
        </row>
        <row r="186">
          <cell r="A186">
            <v>1979</v>
          </cell>
          <cell r="C186" t="str">
            <v>NV</v>
          </cell>
          <cell r="D186">
            <v>232984000</v>
          </cell>
          <cell r="G186">
            <v>23213000</v>
          </cell>
          <cell r="J186">
            <v>29668000</v>
          </cell>
          <cell r="M186">
            <v>285864992</v>
          </cell>
          <cell r="N186">
            <v>9276000</v>
          </cell>
          <cell r="O186">
            <v>8394000</v>
          </cell>
        </row>
        <row r="187">
          <cell r="A187">
            <v>1979</v>
          </cell>
          <cell r="C187" t="str">
            <v>NH</v>
          </cell>
          <cell r="D187">
            <v>254523000</v>
          </cell>
          <cell r="G187">
            <v>14635000</v>
          </cell>
          <cell r="J187">
            <v>20329000</v>
          </cell>
          <cell r="M187">
            <v>289487008</v>
          </cell>
          <cell r="N187">
            <v>10769000</v>
          </cell>
          <cell r="O187">
            <v>6098000</v>
          </cell>
        </row>
        <row r="188">
          <cell r="A188">
            <v>1979</v>
          </cell>
          <cell r="C188" t="str">
            <v>NJ</v>
          </cell>
          <cell r="D188">
            <v>3079407000</v>
          </cell>
          <cell r="G188">
            <v>88537000</v>
          </cell>
          <cell r="J188">
            <v>139981000</v>
          </cell>
          <cell r="M188">
            <v>3307924992</v>
          </cell>
          <cell r="N188">
            <v>183380992</v>
          </cell>
          <cell r="O188">
            <v>60329000</v>
          </cell>
        </row>
        <row r="189">
          <cell r="A189">
            <v>1979</v>
          </cell>
          <cell r="C189" t="str">
            <v>NM</v>
          </cell>
          <cell r="D189">
            <v>479568000</v>
          </cell>
          <cell r="G189">
            <v>41763000</v>
          </cell>
          <cell r="J189">
            <v>54402000</v>
          </cell>
          <cell r="M189">
            <v>575732992</v>
          </cell>
          <cell r="N189">
            <v>30303000</v>
          </cell>
          <cell r="O189">
            <v>7004000</v>
          </cell>
        </row>
        <row r="190">
          <cell r="A190">
            <v>1979</v>
          </cell>
          <cell r="C190" t="str">
            <v>NY</v>
          </cell>
          <cell r="D190">
            <v>7475821000</v>
          </cell>
          <cell r="G190">
            <v>211100000</v>
          </cell>
          <cell r="J190">
            <v>291690000</v>
          </cell>
          <cell r="M190">
            <v>7978611200</v>
          </cell>
          <cell r="N190">
            <v>422792992</v>
          </cell>
          <cell r="O190">
            <v>155144992</v>
          </cell>
        </row>
        <row r="191">
          <cell r="A191">
            <v>1979</v>
          </cell>
          <cell r="C191" t="str">
            <v>NC</v>
          </cell>
          <cell r="D191">
            <v>1747035000</v>
          </cell>
          <cell r="G191">
            <v>100602000</v>
          </cell>
          <cell r="J191">
            <v>126691000</v>
          </cell>
          <cell r="M191">
            <v>1974328064</v>
          </cell>
          <cell r="N191">
            <v>83264000</v>
          </cell>
          <cell r="O191">
            <v>30961000</v>
          </cell>
        </row>
        <row r="192">
          <cell r="A192">
            <v>1979</v>
          </cell>
          <cell r="C192" t="str">
            <v>ND</v>
          </cell>
          <cell r="D192">
            <v>227363000</v>
          </cell>
          <cell r="G192">
            <v>12617000</v>
          </cell>
          <cell r="J192">
            <v>21650000</v>
          </cell>
          <cell r="M192">
            <v>261630000</v>
          </cell>
          <cell r="N192">
            <v>13215000</v>
          </cell>
          <cell r="O192">
            <v>2671000</v>
          </cell>
        </row>
        <row r="193">
          <cell r="A193">
            <v>1979</v>
          </cell>
          <cell r="C193" t="str">
            <v>OH</v>
          </cell>
          <cell r="D193">
            <v>3705670000</v>
          </cell>
          <cell r="G193">
            <v>108814000</v>
          </cell>
          <cell r="J193">
            <v>217066000</v>
          </cell>
          <cell r="M193">
            <v>4031549952</v>
          </cell>
          <cell r="N193">
            <v>130498000</v>
          </cell>
          <cell r="O193">
            <v>71665000</v>
          </cell>
        </row>
        <row r="194">
          <cell r="A194">
            <v>1979</v>
          </cell>
          <cell r="C194" t="str">
            <v>OK</v>
          </cell>
          <cell r="D194">
            <v>809565000</v>
          </cell>
          <cell r="G194">
            <v>87529000</v>
          </cell>
          <cell r="J194">
            <v>124550000</v>
          </cell>
          <cell r="M194">
            <v>1021644032</v>
          </cell>
          <cell r="N194">
            <v>45785000</v>
          </cell>
          <cell r="O194">
            <v>9996000</v>
          </cell>
        </row>
        <row r="195">
          <cell r="A195">
            <v>1979</v>
          </cell>
          <cell r="C195" t="str">
            <v>OR</v>
          </cell>
          <cell r="D195">
            <v>1030886000</v>
          </cell>
          <cell r="G195">
            <v>88509000</v>
          </cell>
          <cell r="J195">
            <v>113926000</v>
          </cell>
          <cell r="M195">
            <v>1233320960</v>
          </cell>
          <cell r="N195">
            <v>52092000</v>
          </cell>
          <cell r="O195">
            <v>22198000</v>
          </cell>
        </row>
        <row r="196">
          <cell r="A196">
            <v>1979</v>
          </cell>
          <cell r="C196" t="str">
            <v>PA</v>
          </cell>
          <cell r="D196">
            <v>3992854000</v>
          </cell>
          <cell r="G196">
            <v>117212000</v>
          </cell>
          <cell r="J196">
            <v>241102000</v>
          </cell>
          <cell r="M196">
            <v>4351168000</v>
          </cell>
          <cell r="N196">
            <v>233368000</v>
          </cell>
          <cell r="O196">
            <v>48028000</v>
          </cell>
        </row>
        <row r="197">
          <cell r="A197">
            <v>1979</v>
          </cell>
          <cell r="C197" t="str">
            <v>RI</v>
          </cell>
          <cell r="D197">
            <v>317371000</v>
          </cell>
          <cell r="G197">
            <v>1000</v>
          </cell>
          <cell r="J197">
            <v>3110000</v>
          </cell>
          <cell r="M197">
            <v>320481984</v>
          </cell>
          <cell r="N197">
            <v>49308000</v>
          </cell>
          <cell r="O197">
            <v>6324000</v>
          </cell>
        </row>
        <row r="198">
          <cell r="A198">
            <v>1979</v>
          </cell>
          <cell r="C198" t="str">
            <v>SC</v>
          </cell>
          <cell r="D198">
            <v>815761000</v>
          </cell>
          <cell r="G198">
            <v>72439000</v>
          </cell>
          <cell r="J198">
            <v>103502000</v>
          </cell>
          <cell r="M198">
            <v>991702016</v>
          </cell>
          <cell r="N198">
            <v>110577000</v>
          </cell>
          <cell r="O198">
            <v>14836000</v>
          </cell>
        </row>
        <row r="199">
          <cell r="A199">
            <v>1979</v>
          </cell>
          <cell r="C199" t="str">
            <v>SD</v>
          </cell>
          <cell r="D199">
            <v>215980000</v>
          </cell>
          <cell r="G199">
            <v>30677000</v>
          </cell>
          <cell r="J199">
            <v>31705000</v>
          </cell>
          <cell r="M199">
            <v>278361984</v>
          </cell>
          <cell r="N199">
            <v>8933000</v>
          </cell>
          <cell r="O199">
            <v>4973000</v>
          </cell>
        </row>
        <row r="200">
          <cell r="A200">
            <v>1979</v>
          </cell>
          <cell r="C200" t="str">
            <v>TN</v>
          </cell>
          <cell r="D200">
            <v>1086212000</v>
          </cell>
          <cell r="G200">
            <v>117902000</v>
          </cell>
          <cell r="J200">
            <v>142362000</v>
          </cell>
          <cell r="M200">
            <v>1346476032</v>
          </cell>
          <cell r="N200">
            <v>146287008</v>
          </cell>
          <cell r="O200">
            <v>13280000</v>
          </cell>
        </row>
        <row r="201">
          <cell r="A201">
            <v>1979</v>
          </cell>
          <cell r="C201" t="str">
            <v>TX</v>
          </cell>
          <cell r="D201">
            <v>4059279000</v>
          </cell>
          <cell r="G201">
            <v>556883000</v>
          </cell>
          <cell r="J201">
            <v>737590000</v>
          </cell>
          <cell r="M201">
            <v>5353752064</v>
          </cell>
          <cell r="N201">
            <v>117300000</v>
          </cell>
          <cell r="O201">
            <v>81624000</v>
          </cell>
        </row>
        <row r="202">
          <cell r="A202">
            <v>1979</v>
          </cell>
          <cell r="C202" t="str">
            <v>US</v>
          </cell>
          <cell r="D202">
            <v>77015004000</v>
          </cell>
          <cell r="G202">
            <v>4503707000</v>
          </cell>
          <cell r="J202">
            <v>6370146000</v>
          </cell>
          <cell r="M202">
            <v>87888855040</v>
          </cell>
          <cell r="N202">
            <v>4154127872</v>
          </cell>
          <cell r="O202">
            <v>1628356992</v>
          </cell>
        </row>
        <row r="203">
          <cell r="A203">
            <v>1979</v>
          </cell>
          <cell r="C203" t="str">
            <v>UT</v>
          </cell>
          <cell r="D203">
            <v>491060000</v>
          </cell>
          <cell r="G203">
            <v>93058000</v>
          </cell>
          <cell r="J203">
            <v>115822000</v>
          </cell>
          <cell r="M203">
            <v>699939968</v>
          </cell>
          <cell r="N203">
            <v>19618000</v>
          </cell>
          <cell r="O203">
            <v>11934000</v>
          </cell>
        </row>
        <row r="204">
          <cell r="A204">
            <v>1979</v>
          </cell>
          <cell r="C204" t="str">
            <v>VT</v>
          </cell>
          <cell r="D204">
            <v>166820000</v>
          </cell>
          <cell r="G204">
            <v>8267000</v>
          </cell>
          <cell r="J204">
            <v>13192000</v>
          </cell>
          <cell r="M204">
            <v>188279008</v>
          </cell>
          <cell r="N204">
            <v>13048000</v>
          </cell>
          <cell r="O204">
            <v>2535000</v>
          </cell>
        </row>
        <row r="205">
          <cell r="A205">
            <v>1979</v>
          </cell>
          <cell r="C205" t="str">
            <v>VA</v>
          </cell>
          <cell r="D205">
            <v>1612052000</v>
          </cell>
          <cell r="G205">
            <v>120847000</v>
          </cell>
          <cell r="J205">
            <v>154735000</v>
          </cell>
          <cell r="M205">
            <v>1887634048</v>
          </cell>
          <cell r="N205">
            <v>83805000</v>
          </cell>
          <cell r="O205">
            <v>36493000</v>
          </cell>
        </row>
        <row r="206">
          <cell r="A206">
            <v>1979</v>
          </cell>
          <cell r="C206" t="str">
            <v>WA</v>
          </cell>
          <cell r="D206">
            <v>1496258000</v>
          </cell>
          <cell r="G206">
            <v>203181000</v>
          </cell>
          <cell r="J206">
            <v>264108000</v>
          </cell>
          <cell r="M206">
            <v>1963547008</v>
          </cell>
          <cell r="N206">
            <v>66658000</v>
          </cell>
          <cell r="O206">
            <v>45972000</v>
          </cell>
        </row>
        <row r="207">
          <cell r="A207">
            <v>1979</v>
          </cell>
          <cell r="C207" t="str">
            <v>WV</v>
          </cell>
          <cell r="D207">
            <v>599295000</v>
          </cell>
          <cell r="G207">
            <v>58623000</v>
          </cell>
          <cell r="J207">
            <v>75968000</v>
          </cell>
          <cell r="M207">
            <v>733886016</v>
          </cell>
          <cell r="N207">
            <v>47198000</v>
          </cell>
          <cell r="O207">
            <v>11967000</v>
          </cell>
        </row>
        <row r="208">
          <cell r="A208">
            <v>1979</v>
          </cell>
          <cell r="C208" t="str">
            <v>WI</v>
          </cell>
          <cell r="D208">
            <v>1849174000</v>
          </cell>
          <cell r="G208">
            <v>71403000</v>
          </cell>
          <cell r="J208">
            <v>102091000</v>
          </cell>
          <cell r="M208">
            <v>2022668032</v>
          </cell>
          <cell r="N208">
            <v>68995000</v>
          </cell>
          <cell r="O208">
            <v>35796000</v>
          </cell>
        </row>
        <row r="209">
          <cell r="A209">
            <v>1979</v>
          </cell>
          <cell r="C209" t="str">
            <v>WY</v>
          </cell>
          <cell r="D209">
            <v>195942000</v>
          </cell>
          <cell r="G209">
            <v>25657000</v>
          </cell>
          <cell r="J209">
            <v>42794000</v>
          </cell>
          <cell r="M209">
            <v>264392992</v>
          </cell>
          <cell r="N209">
            <v>3435000</v>
          </cell>
          <cell r="O209">
            <v>7235000</v>
          </cell>
        </row>
        <row r="210">
          <cell r="A210">
            <v>1980</v>
          </cell>
          <cell r="C210" t="str">
            <v>AL</v>
          </cell>
          <cell r="D210">
            <v>1067670000</v>
          </cell>
          <cell r="G210">
            <v>78341000</v>
          </cell>
          <cell r="J210">
            <v>107429000</v>
          </cell>
          <cell r="M210">
            <v>1253440000</v>
          </cell>
          <cell r="N210">
            <v>179672992</v>
          </cell>
          <cell r="O210">
            <v>19598000</v>
          </cell>
        </row>
        <row r="211">
          <cell r="A211">
            <v>1980</v>
          </cell>
          <cell r="C211" t="str">
            <v>AK</v>
          </cell>
          <cell r="D211">
            <v>397277000</v>
          </cell>
          <cell r="G211">
            <v>133675000</v>
          </cell>
          <cell r="J211">
            <v>141678000</v>
          </cell>
          <cell r="M211">
            <v>672630016</v>
          </cell>
          <cell r="N211">
            <v>13064000</v>
          </cell>
          <cell r="O211">
            <v>8922000</v>
          </cell>
        </row>
        <row r="212">
          <cell r="A212">
            <v>1980</v>
          </cell>
          <cell r="C212" t="str">
            <v>AZ</v>
          </cell>
          <cell r="D212">
            <v>953710000</v>
          </cell>
          <cell r="G212">
            <v>153426000</v>
          </cell>
          <cell r="J212">
            <v>222958000</v>
          </cell>
          <cell r="M212">
            <v>1330093952</v>
          </cell>
          <cell r="N212">
            <v>47862000</v>
          </cell>
          <cell r="O212">
            <v>22844000</v>
          </cell>
        </row>
        <row r="213">
          <cell r="A213">
            <v>1980</v>
          </cell>
          <cell r="C213" t="str">
            <v>AR</v>
          </cell>
          <cell r="D213">
            <v>652925000</v>
          </cell>
          <cell r="G213">
            <v>60909000</v>
          </cell>
          <cell r="J213">
            <v>95405000</v>
          </cell>
          <cell r="M213">
            <v>809238976</v>
          </cell>
          <cell r="N213">
            <v>69047000</v>
          </cell>
          <cell r="O213">
            <v>6208000</v>
          </cell>
        </row>
        <row r="214">
          <cell r="A214">
            <v>1980</v>
          </cell>
          <cell r="C214" t="str">
            <v>CA</v>
          </cell>
          <cell r="D214">
            <v>9621607000</v>
          </cell>
          <cell r="G214">
            <v>231274000</v>
          </cell>
          <cell r="J214">
            <v>346285000</v>
          </cell>
          <cell r="M214">
            <v>10199165952</v>
          </cell>
          <cell r="N214">
            <v>306158016</v>
          </cell>
          <cell r="O214">
            <v>218014000</v>
          </cell>
        </row>
        <row r="215">
          <cell r="A215">
            <v>1980</v>
          </cell>
          <cell r="C215" t="str">
            <v>CO</v>
          </cell>
          <cell r="D215">
            <v>1132024000</v>
          </cell>
          <cell r="G215">
            <v>75560000</v>
          </cell>
          <cell r="J215">
            <v>163698000</v>
          </cell>
          <cell r="M215">
            <v>1371282048</v>
          </cell>
          <cell r="N215">
            <v>15016000</v>
          </cell>
          <cell r="O215">
            <v>24863000</v>
          </cell>
        </row>
        <row r="216">
          <cell r="A216">
            <v>1980</v>
          </cell>
          <cell r="C216" t="str">
            <v>CT</v>
          </cell>
          <cell r="D216">
            <v>1238434000</v>
          </cell>
          <cell r="G216">
            <v>59788000</v>
          </cell>
          <cell r="J216">
            <v>72930000</v>
          </cell>
          <cell r="M216">
            <v>1371152000</v>
          </cell>
          <cell r="N216">
            <v>100260000</v>
          </cell>
          <cell r="O216">
            <v>38024000</v>
          </cell>
        </row>
        <row r="217">
          <cell r="A217">
            <v>1980</v>
          </cell>
          <cell r="C217" t="str">
            <v>DE</v>
          </cell>
          <cell r="D217">
            <v>245014000</v>
          </cell>
          <cell r="G217">
            <v>1401000</v>
          </cell>
          <cell r="J217">
            <v>4543000</v>
          </cell>
          <cell r="M217">
            <v>250958000</v>
          </cell>
          <cell r="N217">
            <v>26317000</v>
          </cell>
          <cell r="O217">
            <v>3453000</v>
          </cell>
        </row>
        <row r="218">
          <cell r="A218">
            <v>1980</v>
          </cell>
          <cell r="C218" t="str">
            <v>DC</v>
          </cell>
          <cell r="D218">
            <v>300840000</v>
          </cell>
          <cell r="G218">
            <v>4772000</v>
          </cell>
          <cell r="J218">
            <v>4772000</v>
          </cell>
          <cell r="M218">
            <v>310384000</v>
          </cell>
          <cell r="N218">
            <v>0</v>
          </cell>
          <cell r="O218">
            <v>10222000</v>
          </cell>
        </row>
        <row r="219">
          <cell r="A219">
            <v>1980</v>
          </cell>
          <cell r="C219" t="str">
            <v>FL</v>
          </cell>
          <cell r="D219">
            <v>2983110000</v>
          </cell>
          <cell r="G219">
            <v>210000000</v>
          </cell>
          <cell r="J219">
            <v>325949000</v>
          </cell>
          <cell r="M219">
            <v>3519058944</v>
          </cell>
          <cell r="N219">
            <v>96559000</v>
          </cell>
          <cell r="O219">
            <v>62712000</v>
          </cell>
        </row>
        <row r="220">
          <cell r="A220">
            <v>1980</v>
          </cell>
          <cell r="C220" t="str">
            <v>GA</v>
          </cell>
          <cell r="D220">
            <v>1686125000</v>
          </cell>
          <cell r="G220">
            <v>142879000</v>
          </cell>
          <cell r="J220">
            <v>201190000</v>
          </cell>
          <cell r="M220">
            <v>2030194048</v>
          </cell>
          <cell r="N220">
            <v>86967000</v>
          </cell>
          <cell r="O220">
            <v>29509000</v>
          </cell>
        </row>
        <row r="221">
          <cell r="A221">
            <v>1980</v>
          </cell>
          <cell r="C221" t="str">
            <v>HI</v>
          </cell>
          <cell r="D221">
            <v>295119000</v>
          </cell>
          <cell r="G221">
            <v>34947000</v>
          </cell>
          <cell r="J221">
            <v>42446000</v>
          </cell>
          <cell r="M221">
            <v>372512000</v>
          </cell>
          <cell r="N221">
            <v>8906000</v>
          </cell>
          <cell r="O221">
            <v>9862000</v>
          </cell>
        </row>
        <row r="222">
          <cell r="A222">
            <v>1980</v>
          </cell>
          <cell r="C222" t="str">
            <v>ID</v>
          </cell>
          <cell r="D222">
            <v>280333000</v>
          </cell>
          <cell r="G222">
            <v>27536000</v>
          </cell>
          <cell r="J222">
            <v>37507000</v>
          </cell>
          <cell r="M222">
            <v>345376000</v>
          </cell>
          <cell r="N222">
            <v>16989000</v>
          </cell>
          <cell r="O222">
            <v>6284000</v>
          </cell>
        </row>
        <row r="223">
          <cell r="A223">
            <v>1980</v>
          </cell>
          <cell r="C223" t="str">
            <v>IL</v>
          </cell>
          <cell r="D223">
            <v>4337346000</v>
          </cell>
          <cell r="G223">
            <v>215181000</v>
          </cell>
          <cell r="J223">
            <v>292853000</v>
          </cell>
          <cell r="M223">
            <v>4845380096</v>
          </cell>
          <cell r="N223">
            <v>237395008</v>
          </cell>
          <cell r="O223">
            <v>115221000</v>
          </cell>
        </row>
        <row r="224">
          <cell r="A224">
            <v>1980</v>
          </cell>
          <cell r="C224" t="str">
            <v>IN</v>
          </cell>
          <cell r="D224">
            <v>1766028000</v>
          </cell>
          <cell r="G224">
            <v>138419000</v>
          </cell>
          <cell r="J224">
            <v>189776000</v>
          </cell>
          <cell r="M224">
            <v>2094222976</v>
          </cell>
          <cell r="N224">
            <v>81865000</v>
          </cell>
          <cell r="O224">
            <v>42354000</v>
          </cell>
        </row>
        <row r="225">
          <cell r="A225">
            <v>1980</v>
          </cell>
          <cell r="C225" t="str">
            <v>IA</v>
          </cell>
          <cell r="D225">
            <v>1263462000</v>
          </cell>
          <cell r="G225">
            <v>53815000</v>
          </cell>
          <cell r="J225">
            <v>91801000</v>
          </cell>
          <cell r="M225">
            <v>1409078016</v>
          </cell>
          <cell r="N225">
            <v>46176000</v>
          </cell>
          <cell r="O225">
            <v>31050000</v>
          </cell>
        </row>
        <row r="226">
          <cell r="A226">
            <v>1980</v>
          </cell>
          <cell r="C226" t="str">
            <v>KS</v>
          </cell>
          <cell r="D226">
            <v>841536000</v>
          </cell>
          <cell r="G226">
            <v>36850000</v>
          </cell>
          <cell r="J226">
            <v>78463000</v>
          </cell>
          <cell r="M226">
            <v>956849024</v>
          </cell>
          <cell r="N226">
            <v>34495000</v>
          </cell>
          <cell r="O226">
            <v>11304000</v>
          </cell>
        </row>
        <row r="227">
          <cell r="A227">
            <v>1980</v>
          </cell>
          <cell r="C227" t="str">
            <v>KY</v>
          </cell>
          <cell r="D227">
            <v>1032868000</v>
          </cell>
          <cell r="G227">
            <v>86636000</v>
          </cell>
          <cell r="J227">
            <v>116921000</v>
          </cell>
          <cell r="M227">
            <v>1236424960</v>
          </cell>
          <cell r="N227">
            <v>148779008</v>
          </cell>
          <cell r="O227">
            <v>21361000</v>
          </cell>
        </row>
        <row r="228">
          <cell r="A228">
            <v>1980</v>
          </cell>
          <cell r="C228" t="str">
            <v>LA</v>
          </cell>
          <cell r="D228">
            <v>1412589000</v>
          </cell>
          <cell r="G228">
            <v>99555000</v>
          </cell>
          <cell r="J228">
            <v>138331000</v>
          </cell>
          <cell r="M228">
            <v>1650475008</v>
          </cell>
          <cell r="N228">
            <v>128668000</v>
          </cell>
          <cell r="O228">
            <v>36793000</v>
          </cell>
        </row>
        <row r="229">
          <cell r="A229">
            <v>1980</v>
          </cell>
          <cell r="C229" t="str">
            <v>ME</v>
          </cell>
          <cell r="D229">
            <v>376329000</v>
          </cell>
          <cell r="G229">
            <v>10767000</v>
          </cell>
          <cell r="J229">
            <v>20588000</v>
          </cell>
          <cell r="M229">
            <v>407684000</v>
          </cell>
          <cell r="N229">
            <v>13908000</v>
          </cell>
          <cell r="O229">
            <v>9378000</v>
          </cell>
        </row>
        <row r="230">
          <cell r="A230">
            <v>1980</v>
          </cell>
          <cell r="C230" t="str">
            <v>MD</v>
          </cell>
          <cell r="D230">
            <v>1713718000</v>
          </cell>
          <cell r="G230">
            <v>109495000</v>
          </cell>
          <cell r="J230">
            <v>140782000</v>
          </cell>
          <cell r="M230">
            <v>1963995008</v>
          </cell>
          <cell r="N230">
            <v>169844000</v>
          </cell>
          <cell r="O230">
            <v>53054000</v>
          </cell>
        </row>
        <row r="231">
          <cell r="A231">
            <v>1980</v>
          </cell>
          <cell r="C231" t="str">
            <v>MA</v>
          </cell>
          <cell r="D231">
            <v>2539971000</v>
          </cell>
          <cell r="G231">
            <v>95694000</v>
          </cell>
          <cell r="J231">
            <v>113659000</v>
          </cell>
          <cell r="M231">
            <v>2749324032</v>
          </cell>
          <cell r="N231">
            <v>106020000</v>
          </cell>
          <cell r="O231">
            <v>74552000</v>
          </cell>
        </row>
        <row r="232">
          <cell r="A232">
            <v>1980</v>
          </cell>
          <cell r="C232" t="str">
            <v>MI</v>
          </cell>
          <cell r="D232">
            <v>4131374000</v>
          </cell>
          <cell r="G232">
            <v>200520000</v>
          </cell>
          <cell r="J232">
            <v>273007000</v>
          </cell>
          <cell r="M232">
            <v>4604900864</v>
          </cell>
          <cell r="N232">
            <v>206404000</v>
          </cell>
          <cell r="O232">
            <v>66189000</v>
          </cell>
        </row>
        <row r="233">
          <cell r="A233">
            <v>1980</v>
          </cell>
          <cell r="C233" t="str">
            <v>MN</v>
          </cell>
          <cell r="D233">
            <v>1710493000</v>
          </cell>
          <cell r="G233">
            <v>107021000</v>
          </cell>
          <cell r="J233">
            <v>166546000</v>
          </cell>
          <cell r="M233">
            <v>1984060032</v>
          </cell>
          <cell r="N233">
            <v>55684000</v>
          </cell>
          <cell r="O233">
            <v>48542000</v>
          </cell>
        </row>
        <row r="234">
          <cell r="A234">
            <v>1980</v>
          </cell>
          <cell r="C234" t="str">
            <v>MS</v>
          </cell>
          <cell r="D234">
            <v>720808000</v>
          </cell>
          <cell r="G234">
            <v>42139000</v>
          </cell>
          <cell r="J234">
            <v>56059000</v>
          </cell>
          <cell r="M234">
            <v>819006016</v>
          </cell>
          <cell r="N234">
            <v>41938000</v>
          </cell>
          <cell r="O234">
            <v>10972000</v>
          </cell>
        </row>
        <row r="235">
          <cell r="A235">
            <v>1980</v>
          </cell>
          <cell r="C235" t="str">
            <v>MO</v>
          </cell>
          <cell r="D235">
            <v>1586517000</v>
          </cell>
          <cell r="G235">
            <v>78482000</v>
          </cell>
          <cell r="J235">
            <v>102974000</v>
          </cell>
          <cell r="M235">
            <v>1767972992</v>
          </cell>
          <cell r="N235">
            <v>63521000</v>
          </cell>
          <cell r="O235">
            <v>30882000</v>
          </cell>
        </row>
        <row r="236">
          <cell r="A236">
            <v>1980</v>
          </cell>
          <cell r="C236" t="str">
            <v>MT</v>
          </cell>
          <cell r="D236">
            <v>367272000</v>
          </cell>
          <cell r="G236">
            <v>42248000</v>
          </cell>
          <cell r="J236">
            <v>54750000</v>
          </cell>
          <cell r="M236">
            <v>464270016</v>
          </cell>
          <cell r="N236">
            <v>14871000</v>
          </cell>
          <cell r="O236">
            <v>5800000</v>
          </cell>
        </row>
        <row r="237">
          <cell r="A237">
            <v>1980</v>
          </cell>
          <cell r="C237" t="str">
            <v>NE</v>
          </cell>
          <cell r="D237">
            <v>595216000</v>
          </cell>
          <cell r="G237">
            <v>35369000</v>
          </cell>
          <cell r="J237">
            <v>56373000</v>
          </cell>
          <cell r="M237">
            <v>686958016</v>
          </cell>
          <cell r="N237">
            <v>25250000</v>
          </cell>
          <cell r="O237">
            <v>11175000</v>
          </cell>
        </row>
        <row r="238">
          <cell r="A238">
            <v>1980</v>
          </cell>
          <cell r="C238" t="str">
            <v>NV</v>
          </cell>
          <cell r="D238">
            <v>280821000</v>
          </cell>
          <cell r="G238">
            <v>44729000</v>
          </cell>
          <cell r="J238">
            <v>51950000</v>
          </cell>
          <cell r="M238">
            <v>377500000</v>
          </cell>
          <cell r="N238">
            <v>12243000</v>
          </cell>
          <cell r="O238">
            <v>9112000</v>
          </cell>
        </row>
        <row r="239">
          <cell r="A239">
            <v>1980</v>
          </cell>
          <cell r="C239" t="str">
            <v>NH</v>
          </cell>
          <cell r="D239">
            <v>278013000</v>
          </cell>
          <cell r="G239">
            <v>13390000</v>
          </cell>
          <cell r="J239">
            <v>20612000</v>
          </cell>
          <cell r="M239">
            <v>312015008</v>
          </cell>
          <cell r="N239">
            <v>11188000</v>
          </cell>
          <cell r="O239">
            <v>8489000</v>
          </cell>
        </row>
        <row r="240">
          <cell r="A240">
            <v>1980</v>
          </cell>
          <cell r="C240" t="str">
            <v>NJ</v>
          </cell>
          <cell r="D240">
            <v>3257298000</v>
          </cell>
          <cell r="G240">
            <v>96077000</v>
          </cell>
          <cell r="J240">
            <v>146290000</v>
          </cell>
          <cell r="M240">
            <v>3499664896</v>
          </cell>
          <cell r="N240">
            <v>203160992</v>
          </cell>
          <cell r="O240">
            <v>66369000</v>
          </cell>
        </row>
        <row r="241">
          <cell r="A241">
            <v>1980</v>
          </cell>
          <cell r="C241" t="str">
            <v>NM</v>
          </cell>
          <cell r="D241">
            <v>537941000</v>
          </cell>
          <cell r="G241">
            <v>76471000</v>
          </cell>
          <cell r="J241">
            <v>93754000</v>
          </cell>
          <cell r="M241">
            <v>708166016</v>
          </cell>
          <cell r="N241">
            <v>30499000</v>
          </cell>
          <cell r="O241">
            <v>11083000</v>
          </cell>
        </row>
        <row r="242">
          <cell r="A242">
            <v>1980</v>
          </cell>
          <cell r="C242" t="str">
            <v>NY</v>
          </cell>
          <cell r="D242">
            <v>8386160000</v>
          </cell>
          <cell r="G242">
            <v>242071000</v>
          </cell>
          <cell r="J242">
            <v>362685000</v>
          </cell>
          <cell r="M242">
            <v>8990915584</v>
          </cell>
          <cell r="N242">
            <v>451639008</v>
          </cell>
          <cell r="O242">
            <v>165819008</v>
          </cell>
        </row>
        <row r="243">
          <cell r="A243">
            <v>1980</v>
          </cell>
          <cell r="C243" t="str">
            <v>NC</v>
          </cell>
          <cell r="D243">
            <v>1947222000</v>
          </cell>
          <cell r="G243">
            <v>100883000</v>
          </cell>
          <cell r="J243">
            <v>113371000</v>
          </cell>
          <cell r="M243">
            <v>2161476096</v>
          </cell>
          <cell r="N243">
            <v>94291000</v>
          </cell>
          <cell r="O243">
            <v>36235000</v>
          </cell>
        </row>
        <row r="244">
          <cell r="A244">
            <v>1980</v>
          </cell>
          <cell r="C244" t="str">
            <v>ND</v>
          </cell>
          <cell r="D244">
            <v>241805000</v>
          </cell>
          <cell r="G244">
            <v>9782000</v>
          </cell>
          <cell r="J244">
            <v>17678000</v>
          </cell>
          <cell r="M244">
            <v>269264992</v>
          </cell>
          <cell r="N244">
            <v>15279000</v>
          </cell>
          <cell r="O244">
            <v>3614000</v>
          </cell>
        </row>
        <row r="245">
          <cell r="A245">
            <v>1980</v>
          </cell>
          <cell r="C245" t="str">
            <v>OH</v>
          </cell>
          <cell r="D245">
            <v>4095684000</v>
          </cell>
          <cell r="G245">
            <v>114816000</v>
          </cell>
          <cell r="J245">
            <v>238697000</v>
          </cell>
          <cell r="M245">
            <v>4449197056</v>
          </cell>
          <cell r="N245">
            <v>113859000</v>
          </cell>
          <cell r="O245">
            <v>90328000</v>
          </cell>
        </row>
        <row r="246">
          <cell r="A246">
            <v>1980</v>
          </cell>
          <cell r="C246" t="str">
            <v>OK</v>
          </cell>
          <cell r="D246">
            <v>929567000</v>
          </cell>
          <cell r="G246">
            <v>113648000</v>
          </cell>
          <cell r="J246">
            <v>158001000</v>
          </cell>
          <cell r="M246">
            <v>1201216000</v>
          </cell>
          <cell r="N246">
            <v>47025000</v>
          </cell>
          <cell r="O246">
            <v>12402000</v>
          </cell>
        </row>
        <row r="247">
          <cell r="A247">
            <v>1980</v>
          </cell>
          <cell r="C247" t="str">
            <v>OR</v>
          </cell>
          <cell r="D247">
            <v>1171395000</v>
          </cell>
          <cell r="G247">
            <v>121088000</v>
          </cell>
          <cell r="J247">
            <v>147501000</v>
          </cell>
          <cell r="M247">
            <v>1439984000</v>
          </cell>
          <cell r="N247">
            <v>36338000</v>
          </cell>
          <cell r="O247">
            <v>19629000</v>
          </cell>
        </row>
        <row r="248">
          <cell r="A248">
            <v>1980</v>
          </cell>
          <cell r="C248" t="str">
            <v>PA</v>
          </cell>
          <cell r="D248">
            <v>4480787000</v>
          </cell>
          <cell r="G248">
            <v>110441000</v>
          </cell>
          <cell r="J248">
            <v>280678000</v>
          </cell>
          <cell r="M248">
            <v>4871905792</v>
          </cell>
          <cell r="N248">
            <v>228736000</v>
          </cell>
          <cell r="O248">
            <v>57566000</v>
          </cell>
        </row>
        <row r="249">
          <cell r="A249">
            <v>1980</v>
          </cell>
          <cell r="C249" t="str">
            <v>RI</v>
          </cell>
          <cell r="D249">
            <v>344287000</v>
          </cell>
          <cell r="G249">
            <v>1500000</v>
          </cell>
          <cell r="J249">
            <v>4749000</v>
          </cell>
          <cell r="M249">
            <v>350536000</v>
          </cell>
          <cell r="N249">
            <v>53097000</v>
          </cell>
          <cell r="O249">
            <v>11502000</v>
          </cell>
        </row>
        <row r="250">
          <cell r="A250">
            <v>1980</v>
          </cell>
          <cell r="C250" t="str">
            <v>SC</v>
          </cell>
          <cell r="D250">
            <v>916652000</v>
          </cell>
          <cell r="G250">
            <v>101017000</v>
          </cell>
          <cell r="J250">
            <v>144437000</v>
          </cell>
          <cell r="M250">
            <v>1162105984</v>
          </cell>
          <cell r="N250">
            <v>118876000</v>
          </cell>
          <cell r="O250">
            <v>13121000</v>
          </cell>
        </row>
        <row r="251">
          <cell r="A251">
            <v>1980</v>
          </cell>
          <cell r="C251" t="str">
            <v>SD</v>
          </cell>
          <cell r="D251">
            <v>240920000</v>
          </cell>
          <cell r="G251">
            <v>28217000</v>
          </cell>
          <cell r="J251">
            <v>29508000</v>
          </cell>
          <cell r="M251">
            <v>298644992</v>
          </cell>
          <cell r="N251">
            <v>9620000</v>
          </cell>
          <cell r="O251">
            <v>5001000</v>
          </cell>
        </row>
        <row r="252">
          <cell r="A252">
            <v>1980</v>
          </cell>
          <cell r="C252" t="str">
            <v>TN</v>
          </cell>
          <cell r="D252">
            <v>1237703000</v>
          </cell>
          <cell r="G252">
            <v>118265000</v>
          </cell>
          <cell r="J252">
            <v>143225000</v>
          </cell>
          <cell r="M252">
            <v>1499192960</v>
          </cell>
          <cell r="N252">
            <v>161132992</v>
          </cell>
          <cell r="O252">
            <v>22938000</v>
          </cell>
        </row>
        <row r="253">
          <cell r="A253">
            <v>1980</v>
          </cell>
          <cell r="C253" t="str">
            <v>TX</v>
          </cell>
          <cell r="D253">
            <v>4817720000</v>
          </cell>
          <cell r="G253">
            <v>630324000</v>
          </cell>
          <cell r="J253">
            <v>826204000</v>
          </cell>
          <cell r="M253">
            <v>6274248192</v>
          </cell>
          <cell r="N253">
            <v>125623000</v>
          </cell>
          <cell r="O253">
            <v>101827000</v>
          </cell>
        </row>
        <row r="254">
          <cell r="A254">
            <v>1980</v>
          </cell>
          <cell r="C254" t="str">
            <v>US</v>
          </cell>
          <cell r="D254">
            <v>85568212000</v>
          </cell>
          <cell r="G254">
            <v>5186196000</v>
          </cell>
          <cell r="J254">
            <v>7361795000</v>
          </cell>
          <cell r="M254">
            <v>98116206592</v>
          </cell>
          <cell r="N254">
            <v>4376065024</v>
          </cell>
          <cell r="O254">
            <v>1830838016</v>
          </cell>
        </row>
        <row r="255">
          <cell r="A255">
            <v>1980</v>
          </cell>
          <cell r="C255" t="str">
            <v>UT</v>
          </cell>
          <cell r="D255">
            <v>545323000</v>
          </cell>
          <cell r="G255">
            <v>127775000</v>
          </cell>
          <cell r="J255">
            <v>153977000</v>
          </cell>
          <cell r="M255">
            <v>827075008</v>
          </cell>
          <cell r="N255">
            <v>23186000</v>
          </cell>
          <cell r="O255">
            <v>13830000</v>
          </cell>
        </row>
        <row r="256">
          <cell r="A256">
            <v>1980</v>
          </cell>
          <cell r="C256" t="str">
            <v>VT</v>
          </cell>
          <cell r="D256">
            <v>181824000</v>
          </cell>
          <cell r="G256">
            <v>4786000</v>
          </cell>
          <cell r="J256">
            <v>8960000</v>
          </cell>
          <cell r="M256">
            <v>195570000</v>
          </cell>
          <cell r="N256">
            <v>15654000</v>
          </cell>
          <cell r="O256">
            <v>5906000</v>
          </cell>
        </row>
        <row r="257">
          <cell r="A257">
            <v>1980</v>
          </cell>
          <cell r="C257" t="str">
            <v>VA</v>
          </cell>
          <cell r="D257">
            <v>1776400000</v>
          </cell>
          <cell r="G257">
            <v>144554000</v>
          </cell>
          <cell r="J257">
            <v>183704000</v>
          </cell>
          <cell r="M257">
            <v>2104658048</v>
          </cell>
          <cell r="N257">
            <v>88932000</v>
          </cell>
          <cell r="O257">
            <v>39962000</v>
          </cell>
        </row>
        <row r="258">
          <cell r="A258">
            <v>1980</v>
          </cell>
          <cell r="C258" t="str">
            <v>WA</v>
          </cell>
          <cell r="D258">
            <v>1708995000</v>
          </cell>
          <cell r="G258">
            <v>242791000</v>
          </cell>
          <cell r="J258">
            <v>322119000</v>
          </cell>
          <cell r="M258">
            <v>2273904896</v>
          </cell>
          <cell r="N258">
            <v>82372000</v>
          </cell>
          <cell r="O258">
            <v>45618000</v>
          </cell>
        </row>
        <row r="259">
          <cell r="A259">
            <v>1980</v>
          </cell>
          <cell r="C259" t="str">
            <v>WV</v>
          </cell>
          <cell r="D259">
            <v>672952000</v>
          </cell>
          <cell r="G259">
            <v>63474000</v>
          </cell>
          <cell r="J259">
            <v>80938000</v>
          </cell>
          <cell r="M259">
            <v>817363968</v>
          </cell>
          <cell r="N259">
            <v>44589000</v>
          </cell>
          <cell r="O259">
            <v>9176000</v>
          </cell>
        </row>
        <row r="260">
          <cell r="A260">
            <v>1980</v>
          </cell>
          <cell r="C260" t="str">
            <v>WI</v>
          </cell>
          <cell r="D260">
            <v>2034518000</v>
          </cell>
          <cell r="G260">
            <v>78794000</v>
          </cell>
          <cell r="J260">
            <v>110592000</v>
          </cell>
          <cell r="M260">
            <v>2223904000</v>
          </cell>
          <cell r="N260">
            <v>63021000</v>
          </cell>
          <cell r="O260">
            <v>45679000</v>
          </cell>
        </row>
        <row r="261">
          <cell r="A261">
            <v>1980</v>
          </cell>
          <cell r="C261" t="str">
            <v>WY</v>
          </cell>
          <cell r="D261">
            <v>234510000</v>
          </cell>
          <cell r="G261">
            <v>34604000</v>
          </cell>
          <cell r="J261">
            <v>62492000</v>
          </cell>
          <cell r="M261">
            <v>331606016</v>
          </cell>
          <cell r="N261">
            <v>4068000</v>
          </cell>
          <cell r="O261">
            <v>6490000</v>
          </cell>
        </row>
        <row r="262">
          <cell r="A262">
            <v>1981</v>
          </cell>
          <cell r="C262" t="str">
            <v>AL</v>
          </cell>
          <cell r="D262">
            <v>1163105000</v>
          </cell>
          <cell r="G262">
            <v>75683000</v>
          </cell>
          <cell r="J262">
            <v>99734000</v>
          </cell>
          <cell r="M262">
            <v>1338521984</v>
          </cell>
          <cell r="N262">
            <v>208026000</v>
          </cell>
          <cell r="O262">
            <v>19153000</v>
          </cell>
        </row>
        <row r="263">
          <cell r="A263">
            <v>1981</v>
          </cell>
          <cell r="C263" t="str">
            <v>AK</v>
          </cell>
          <cell r="D263">
            <v>429272000</v>
          </cell>
          <cell r="G263">
            <v>102156000</v>
          </cell>
          <cell r="J263">
            <v>110541000</v>
          </cell>
          <cell r="M263">
            <v>641969024</v>
          </cell>
          <cell r="N263">
            <v>15523000</v>
          </cell>
          <cell r="O263">
            <v>10819000</v>
          </cell>
        </row>
        <row r="264">
          <cell r="A264">
            <v>1981</v>
          </cell>
          <cell r="C264" t="str">
            <v>AZ</v>
          </cell>
          <cell r="D264">
            <v>1031744000</v>
          </cell>
          <cell r="G264">
            <v>93331000</v>
          </cell>
          <cell r="J264">
            <v>187637000</v>
          </cell>
          <cell r="M264">
            <v>1312711936</v>
          </cell>
          <cell r="N264">
            <v>37008000</v>
          </cell>
          <cell r="O264">
            <v>24366000</v>
          </cell>
        </row>
        <row r="265">
          <cell r="A265">
            <v>1981</v>
          </cell>
          <cell r="C265" t="str">
            <v>AR</v>
          </cell>
          <cell r="D265">
            <v>743342000</v>
          </cell>
          <cell r="G265">
            <v>53147000</v>
          </cell>
          <cell r="J265">
            <v>54717000</v>
          </cell>
          <cell r="M265">
            <v>851206016</v>
          </cell>
          <cell r="N265">
            <v>77717000</v>
          </cell>
          <cell r="O265">
            <v>6026000</v>
          </cell>
        </row>
        <row r="266">
          <cell r="A266">
            <v>1981</v>
          </cell>
          <cell r="C266" t="str">
            <v>CA</v>
          </cell>
          <cell r="D266">
            <v>10683952000</v>
          </cell>
          <cell r="G266">
            <v>197606000</v>
          </cell>
          <cell r="J266">
            <v>328548000</v>
          </cell>
          <cell r="M266">
            <v>11210105856</v>
          </cell>
          <cell r="N266">
            <v>320136000</v>
          </cell>
          <cell r="O266">
            <v>251976992</v>
          </cell>
        </row>
        <row r="267">
          <cell r="A267">
            <v>1981</v>
          </cell>
          <cell r="C267" t="str">
            <v>CO</v>
          </cell>
          <cell r="D267">
            <v>1268045000</v>
          </cell>
          <cell r="G267">
            <v>99149000</v>
          </cell>
          <cell r="J267">
            <v>188371000</v>
          </cell>
          <cell r="M267">
            <v>1555565056</v>
          </cell>
          <cell r="N267">
            <v>23502000</v>
          </cell>
          <cell r="O267">
            <v>28610000</v>
          </cell>
        </row>
        <row r="268">
          <cell r="A268">
            <v>1981</v>
          </cell>
          <cell r="C268" t="str">
            <v>CT</v>
          </cell>
          <cell r="D268">
            <v>1343669000</v>
          </cell>
          <cell r="G268">
            <v>44135000</v>
          </cell>
          <cell r="J268">
            <v>57931000</v>
          </cell>
          <cell r="M268">
            <v>1445735040</v>
          </cell>
          <cell r="N268">
            <v>128409000</v>
          </cell>
          <cell r="O268">
            <v>46338000</v>
          </cell>
        </row>
        <row r="269">
          <cell r="A269">
            <v>1981</v>
          </cell>
          <cell r="C269" t="str">
            <v>DE</v>
          </cell>
          <cell r="D269">
            <v>242014000</v>
          </cell>
          <cell r="G269">
            <v>4384000</v>
          </cell>
          <cell r="J269">
            <v>7327000</v>
          </cell>
          <cell r="M269">
            <v>253724992</v>
          </cell>
          <cell r="N269">
            <v>32042000</v>
          </cell>
          <cell r="O269">
            <v>3974000</v>
          </cell>
        </row>
        <row r="270">
          <cell r="A270">
            <v>1981</v>
          </cell>
          <cell r="C270" t="str">
            <v>DC</v>
          </cell>
          <cell r="D270">
            <v>292093000</v>
          </cell>
          <cell r="G270">
            <v>0</v>
          </cell>
          <cell r="J270">
            <v>1775000</v>
          </cell>
          <cell r="M270">
            <v>293868000</v>
          </cell>
          <cell r="N270">
            <v>0</v>
          </cell>
          <cell r="O270">
            <v>9874000</v>
          </cell>
        </row>
        <row r="271">
          <cell r="A271">
            <v>1981</v>
          </cell>
          <cell r="C271" t="str">
            <v>FL</v>
          </cell>
          <cell r="D271">
            <v>3360668000</v>
          </cell>
          <cell r="G271">
            <v>274080000</v>
          </cell>
          <cell r="J271">
            <v>402525000</v>
          </cell>
          <cell r="M271">
            <v>4037273088</v>
          </cell>
          <cell r="N271">
            <v>112682000</v>
          </cell>
          <cell r="O271">
            <v>75500000</v>
          </cell>
        </row>
        <row r="272">
          <cell r="A272">
            <v>1981</v>
          </cell>
          <cell r="C272" t="str">
            <v>GA</v>
          </cell>
          <cell r="D272">
            <v>1836152000</v>
          </cell>
          <cell r="G272">
            <v>175731000</v>
          </cell>
          <cell r="J272">
            <v>245411000</v>
          </cell>
          <cell r="M272">
            <v>2257294080</v>
          </cell>
          <cell r="N272">
            <v>88691000</v>
          </cell>
          <cell r="O272">
            <v>28315000</v>
          </cell>
        </row>
        <row r="273">
          <cell r="A273">
            <v>1981</v>
          </cell>
          <cell r="C273" t="str">
            <v>HI</v>
          </cell>
          <cell r="D273">
            <v>337763000</v>
          </cell>
          <cell r="G273">
            <v>20753000</v>
          </cell>
          <cell r="J273">
            <v>26011000</v>
          </cell>
          <cell r="M273">
            <v>384527008</v>
          </cell>
          <cell r="N273">
            <v>10367000</v>
          </cell>
          <cell r="O273">
            <v>10312000</v>
          </cell>
        </row>
        <row r="274">
          <cell r="A274">
            <v>1981</v>
          </cell>
          <cell r="C274" t="str">
            <v>ID</v>
          </cell>
          <cell r="D274">
            <v>314429000</v>
          </cell>
          <cell r="G274">
            <v>33683000</v>
          </cell>
          <cell r="J274">
            <v>45916000</v>
          </cell>
          <cell r="M274">
            <v>394028000</v>
          </cell>
          <cell r="N274">
            <v>15098000</v>
          </cell>
          <cell r="O274">
            <v>6448000</v>
          </cell>
        </row>
        <row r="275">
          <cell r="A275">
            <v>1981</v>
          </cell>
          <cell r="C275" t="str">
            <v>IL</v>
          </cell>
          <cell r="D275">
            <v>4632804000</v>
          </cell>
          <cell r="G275">
            <v>237589000</v>
          </cell>
          <cell r="J275">
            <v>327943000</v>
          </cell>
          <cell r="M275">
            <v>5198336000</v>
          </cell>
          <cell r="N275">
            <v>220434000</v>
          </cell>
          <cell r="O275">
            <v>107233000</v>
          </cell>
        </row>
        <row r="276">
          <cell r="A276">
            <v>1981</v>
          </cell>
          <cell r="C276" t="str">
            <v>IN</v>
          </cell>
          <cell r="D276">
            <v>1977232000</v>
          </cell>
          <cell r="G276">
            <v>160047000</v>
          </cell>
          <cell r="J276">
            <v>216400000</v>
          </cell>
          <cell r="M276">
            <v>2353679104</v>
          </cell>
          <cell r="N276">
            <v>104178000</v>
          </cell>
          <cell r="O276">
            <v>50282000</v>
          </cell>
        </row>
        <row r="277">
          <cell r="A277">
            <v>1981</v>
          </cell>
          <cell r="C277" t="str">
            <v>IA</v>
          </cell>
          <cell r="D277">
            <v>1265738000</v>
          </cell>
          <cell r="G277">
            <v>60795000</v>
          </cell>
          <cell r="J277">
            <v>96167000</v>
          </cell>
          <cell r="M277">
            <v>1422700032</v>
          </cell>
          <cell r="N277">
            <v>42858000</v>
          </cell>
          <cell r="O277">
            <v>35931000</v>
          </cell>
        </row>
        <row r="278">
          <cell r="A278">
            <v>1981</v>
          </cell>
          <cell r="C278" t="str">
            <v>KS</v>
          </cell>
          <cell r="D278">
            <v>944744000</v>
          </cell>
          <cell r="G278">
            <v>37997000</v>
          </cell>
          <cell r="J278">
            <v>86005000</v>
          </cell>
          <cell r="M278">
            <v>1068745984</v>
          </cell>
          <cell r="N278">
            <v>34401000</v>
          </cell>
          <cell r="O278">
            <v>14577000</v>
          </cell>
        </row>
        <row r="279">
          <cell r="A279">
            <v>1981</v>
          </cell>
          <cell r="C279" t="str">
            <v>KY</v>
          </cell>
          <cell r="D279">
            <v>1090288000</v>
          </cell>
          <cell r="G279">
            <v>58630000</v>
          </cell>
          <cell r="J279">
            <v>90498000</v>
          </cell>
          <cell r="M279">
            <v>1239416064</v>
          </cell>
          <cell r="N279">
            <v>149951008</v>
          </cell>
          <cell r="O279">
            <v>31101000</v>
          </cell>
        </row>
        <row r="280">
          <cell r="A280">
            <v>1981</v>
          </cell>
          <cell r="C280" t="str">
            <v>LA</v>
          </cell>
          <cell r="D280">
            <v>1620959000</v>
          </cell>
          <cell r="G280">
            <v>118015000</v>
          </cell>
          <cell r="J280">
            <v>151854000</v>
          </cell>
          <cell r="M280">
            <v>1890828032</v>
          </cell>
          <cell r="N280">
            <v>136292000</v>
          </cell>
          <cell r="O280">
            <v>37505000</v>
          </cell>
        </row>
        <row r="281">
          <cell r="A281">
            <v>1981</v>
          </cell>
          <cell r="C281" t="str">
            <v>ME</v>
          </cell>
          <cell r="D281">
            <v>403471000</v>
          </cell>
          <cell r="G281">
            <v>15235000</v>
          </cell>
          <cell r="J281">
            <v>26108000</v>
          </cell>
          <cell r="M281">
            <v>444814016</v>
          </cell>
          <cell r="N281">
            <v>14194000</v>
          </cell>
          <cell r="O281">
            <v>7017000</v>
          </cell>
        </row>
        <row r="282">
          <cell r="A282">
            <v>1981</v>
          </cell>
          <cell r="C282" t="str">
            <v>MD</v>
          </cell>
          <cell r="D282">
            <v>1827836000</v>
          </cell>
          <cell r="G282">
            <v>95536000</v>
          </cell>
          <cell r="J282">
            <v>137060000</v>
          </cell>
          <cell r="M282">
            <v>2060432000</v>
          </cell>
          <cell r="N282">
            <v>204720992</v>
          </cell>
          <cell r="O282">
            <v>59916000</v>
          </cell>
        </row>
        <row r="283">
          <cell r="A283">
            <v>1981</v>
          </cell>
          <cell r="C283" t="str">
            <v>MA</v>
          </cell>
          <cell r="D283">
            <v>2700843000</v>
          </cell>
          <cell r="G283">
            <v>59082000</v>
          </cell>
          <cell r="J283">
            <v>85684000</v>
          </cell>
          <cell r="M283">
            <v>2845608960</v>
          </cell>
          <cell r="N283">
            <v>112000000</v>
          </cell>
          <cell r="O283">
            <v>80873000</v>
          </cell>
        </row>
        <row r="284">
          <cell r="A284">
            <v>1981</v>
          </cell>
          <cell r="C284" t="str">
            <v>MI</v>
          </cell>
          <cell r="D284">
            <v>4434564000</v>
          </cell>
          <cell r="G284">
            <v>178701000</v>
          </cell>
          <cell r="J284">
            <v>249925000</v>
          </cell>
          <cell r="M284">
            <v>4863190016</v>
          </cell>
          <cell r="N284">
            <v>236604000</v>
          </cell>
          <cell r="O284">
            <v>71813000</v>
          </cell>
        </row>
        <row r="285">
          <cell r="A285">
            <v>1981</v>
          </cell>
          <cell r="C285" t="str">
            <v>MN</v>
          </cell>
          <cell r="D285">
            <v>1867413000</v>
          </cell>
          <cell r="G285">
            <v>114692000</v>
          </cell>
          <cell r="J285">
            <v>169249000</v>
          </cell>
          <cell r="M285">
            <v>2151354112</v>
          </cell>
          <cell r="N285">
            <v>57953000</v>
          </cell>
          <cell r="O285">
            <v>52986000</v>
          </cell>
        </row>
        <row r="286">
          <cell r="A286">
            <v>1981</v>
          </cell>
          <cell r="C286" t="str">
            <v>MS</v>
          </cell>
          <cell r="D286">
            <v>780236000</v>
          </cell>
          <cell r="G286">
            <v>24853000</v>
          </cell>
          <cell r="J286">
            <v>40077000</v>
          </cell>
          <cell r="M286">
            <v>845166016</v>
          </cell>
          <cell r="N286">
            <v>43518000</v>
          </cell>
          <cell r="O286">
            <v>11499000</v>
          </cell>
        </row>
        <row r="287">
          <cell r="A287">
            <v>1981</v>
          </cell>
          <cell r="C287" t="str">
            <v>MO</v>
          </cell>
          <cell r="D287">
            <v>1745752000</v>
          </cell>
          <cell r="G287">
            <v>75102000</v>
          </cell>
          <cell r="J287">
            <v>118566000</v>
          </cell>
          <cell r="M287">
            <v>1939420032</v>
          </cell>
          <cell r="N287">
            <v>59222000</v>
          </cell>
          <cell r="O287">
            <v>37696000</v>
          </cell>
        </row>
        <row r="288">
          <cell r="A288">
            <v>1981</v>
          </cell>
          <cell r="C288" t="str">
            <v>MT</v>
          </cell>
          <cell r="D288">
            <v>391140000</v>
          </cell>
          <cell r="G288">
            <v>24546000</v>
          </cell>
          <cell r="J288">
            <v>35602000</v>
          </cell>
          <cell r="M288">
            <v>451288000</v>
          </cell>
          <cell r="N288">
            <v>14273000</v>
          </cell>
          <cell r="O288">
            <v>8879000</v>
          </cell>
        </row>
        <row r="289">
          <cell r="A289">
            <v>1981</v>
          </cell>
          <cell r="C289" t="str">
            <v>NE</v>
          </cell>
          <cell r="D289">
            <v>641085000</v>
          </cell>
          <cell r="G289">
            <v>45173000</v>
          </cell>
          <cell r="J289">
            <v>67060000</v>
          </cell>
          <cell r="M289">
            <v>753318016</v>
          </cell>
          <cell r="N289">
            <v>31523000</v>
          </cell>
          <cell r="O289">
            <v>12389000</v>
          </cell>
        </row>
        <row r="290">
          <cell r="A290">
            <v>1981</v>
          </cell>
          <cell r="C290" t="str">
            <v>NV</v>
          </cell>
          <cell r="D290">
            <v>292337000</v>
          </cell>
          <cell r="G290">
            <v>40052000</v>
          </cell>
          <cell r="J290">
            <v>45819000</v>
          </cell>
          <cell r="M290">
            <v>378208000</v>
          </cell>
          <cell r="N290">
            <v>10215000</v>
          </cell>
          <cell r="O290">
            <v>7249000</v>
          </cell>
        </row>
        <row r="291">
          <cell r="A291">
            <v>1981</v>
          </cell>
          <cell r="C291" t="str">
            <v>NH</v>
          </cell>
          <cell r="D291">
            <v>342980000</v>
          </cell>
          <cell r="G291">
            <v>7636000</v>
          </cell>
          <cell r="J291">
            <v>21866000</v>
          </cell>
          <cell r="M291">
            <v>372481984</v>
          </cell>
          <cell r="N291">
            <v>10489000</v>
          </cell>
          <cell r="O291">
            <v>8242000</v>
          </cell>
        </row>
        <row r="292">
          <cell r="A292">
            <v>1981</v>
          </cell>
          <cell r="C292" t="str">
            <v>NJ</v>
          </cell>
          <cell r="D292">
            <v>3544470000</v>
          </cell>
          <cell r="G292">
            <v>164424000</v>
          </cell>
          <cell r="J292">
            <v>221684000</v>
          </cell>
          <cell r="M292">
            <v>3930577920</v>
          </cell>
          <cell r="N292">
            <v>268044000</v>
          </cell>
          <cell r="O292">
            <v>79362000</v>
          </cell>
        </row>
        <row r="293">
          <cell r="A293">
            <v>1981</v>
          </cell>
          <cell r="C293" t="str">
            <v>NM</v>
          </cell>
          <cell r="D293">
            <v>570042000</v>
          </cell>
          <cell r="G293">
            <v>69202000</v>
          </cell>
          <cell r="J293">
            <v>88586000</v>
          </cell>
          <cell r="M293">
            <v>727830016</v>
          </cell>
          <cell r="N293">
            <v>26071000</v>
          </cell>
          <cell r="O293">
            <v>8484000</v>
          </cell>
        </row>
        <row r="294">
          <cell r="A294">
            <v>1981</v>
          </cell>
          <cell r="C294" t="str">
            <v>NY</v>
          </cell>
          <cell r="D294">
            <v>9012825000</v>
          </cell>
          <cell r="G294">
            <v>233821000</v>
          </cell>
          <cell r="J294">
            <v>362212000</v>
          </cell>
          <cell r="M294">
            <v>9608857600</v>
          </cell>
          <cell r="N294">
            <v>671177984</v>
          </cell>
          <cell r="O294">
            <v>191156000</v>
          </cell>
        </row>
        <row r="295">
          <cell r="A295">
            <v>1981</v>
          </cell>
          <cell r="C295" t="str">
            <v>NC</v>
          </cell>
          <cell r="D295">
            <v>2201222000</v>
          </cell>
          <cell r="G295">
            <v>78042000</v>
          </cell>
          <cell r="J295">
            <v>121617000</v>
          </cell>
          <cell r="M295">
            <v>2400880896</v>
          </cell>
          <cell r="N295">
            <v>106544000</v>
          </cell>
          <cell r="O295">
            <v>39225000</v>
          </cell>
        </row>
        <row r="296">
          <cell r="A296">
            <v>1981</v>
          </cell>
          <cell r="C296" t="str">
            <v>ND</v>
          </cell>
          <cell r="D296">
            <v>266143000</v>
          </cell>
          <cell r="G296">
            <v>10623000</v>
          </cell>
          <cell r="J296">
            <v>19260000</v>
          </cell>
          <cell r="M296">
            <v>296025984</v>
          </cell>
          <cell r="N296">
            <v>15559000</v>
          </cell>
          <cell r="O296">
            <v>3687000</v>
          </cell>
        </row>
        <row r="297">
          <cell r="A297">
            <v>1981</v>
          </cell>
          <cell r="C297" t="str">
            <v>OH</v>
          </cell>
          <cell r="D297">
            <v>4358048000</v>
          </cell>
          <cell r="G297">
            <v>116258000</v>
          </cell>
          <cell r="J297">
            <v>259165000</v>
          </cell>
          <cell r="M297">
            <v>4733471232</v>
          </cell>
          <cell r="N297">
            <v>94343000</v>
          </cell>
          <cell r="O297">
            <v>91074000</v>
          </cell>
        </row>
        <row r="298">
          <cell r="A298">
            <v>1981</v>
          </cell>
          <cell r="C298" t="str">
            <v>OK</v>
          </cell>
          <cell r="D298">
            <v>1073464000</v>
          </cell>
          <cell r="G298">
            <v>97451000</v>
          </cell>
          <cell r="J298">
            <v>146361000</v>
          </cell>
          <cell r="M298">
            <v>1317276032</v>
          </cell>
          <cell r="N298">
            <v>59421000</v>
          </cell>
          <cell r="O298">
            <v>14225000</v>
          </cell>
        </row>
        <row r="299">
          <cell r="A299">
            <v>1981</v>
          </cell>
          <cell r="C299" t="str">
            <v>OR</v>
          </cell>
          <cell r="D299">
            <v>1293943000</v>
          </cell>
          <cell r="G299">
            <v>123613000</v>
          </cell>
          <cell r="J299">
            <v>150834000</v>
          </cell>
          <cell r="M299">
            <v>1568390016</v>
          </cell>
          <cell r="N299">
            <v>37712000</v>
          </cell>
          <cell r="O299">
            <v>22828000</v>
          </cell>
        </row>
        <row r="300">
          <cell r="A300">
            <v>1981</v>
          </cell>
          <cell r="C300" t="str">
            <v>PA</v>
          </cell>
          <cell r="D300">
            <v>4823120000</v>
          </cell>
          <cell r="G300">
            <v>116632000</v>
          </cell>
          <cell r="J300">
            <v>298833000</v>
          </cell>
          <cell r="M300">
            <v>5238584832</v>
          </cell>
          <cell r="N300">
            <v>238626000</v>
          </cell>
          <cell r="O300">
            <v>52125000</v>
          </cell>
        </row>
        <row r="301">
          <cell r="A301">
            <v>1981</v>
          </cell>
          <cell r="C301" t="str">
            <v>RI</v>
          </cell>
          <cell r="D301">
            <v>381406000</v>
          </cell>
          <cell r="G301">
            <v>1004000</v>
          </cell>
          <cell r="J301">
            <v>4632000</v>
          </cell>
          <cell r="M301">
            <v>387041984</v>
          </cell>
          <cell r="N301">
            <v>60719000</v>
          </cell>
          <cell r="O301">
            <v>7228000</v>
          </cell>
        </row>
        <row r="302">
          <cell r="A302">
            <v>1981</v>
          </cell>
          <cell r="C302" t="str">
            <v>SC</v>
          </cell>
          <cell r="D302">
            <v>1001275000</v>
          </cell>
          <cell r="G302">
            <v>150094000</v>
          </cell>
          <cell r="J302">
            <v>168460000</v>
          </cell>
          <cell r="M302">
            <v>1319828992</v>
          </cell>
          <cell r="N302">
            <v>138504992</v>
          </cell>
          <cell r="O302">
            <v>13378000</v>
          </cell>
        </row>
        <row r="303">
          <cell r="A303">
            <v>1981</v>
          </cell>
          <cell r="C303" t="str">
            <v>SD</v>
          </cell>
          <cell r="D303">
            <v>251722000</v>
          </cell>
          <cell r="G303">
            <v>27838000</v>
          </cell>
          <cell r="J303">
            <v>28766000</v>
          </cell>
          <cell r="M303">
            <v>308326016</v>
          </cell>
          <cell r="N303">
            <v>9666000</v>
          </cell>
          <cell r="O303">
            <v>4774000</v>
          </cell>
        </row>
        <row r="304">
          <cell r="A304">
            <v>1981</v>
          </cell>
          <cell r="C304" t="str">
            <v>TN</v>
          </cell>
          <cell r="D304">
            <v>1283562000</v>
          </cell>
          <cell r="G304">
            <v>89267000</v>
          </cell>
          <cell r="J304">
            <v>111554000</v>
          </cell>
          <cell r="M304">
            <v>1484382976</v>
          </cell>
          <cell r="N304">
            <v>173838000</v>
          </cell>
          <cell r="O304">
            <v>26892000</v>
          </cell>
        </row>
        <row r="305">
          <cell r="A305">
            <v>1981</v>
          </cell>
          <cell r="C305" t="str">
            <v>TX</v>
          </cell>
          <cell r="D305">
            <v>5037712000</v>
          </cell>
          <cell r="G305">
            <v>628369000</v>
          </cell>
          <cell r="J305">
            <v>824577000</v>
          </cell>
          <cell r="M305">
            <v>6490657792</v>
          </cell>
          <cell r="N305">
            <v>135591008</v>
          </cell>
          <cell r="O305">
            <v>116458000</v>
          </cell>
        </row>
        <row r="306">
          <cell r="A306">
            <v>1981</v>
          </cell>
          <cell r="C306" t="str">
            <v>US</v>
          </cell>
          <cell r="D306">
            <v>93093256000</v>
          </cell>
          <cell r="G306">
            <v>5128467000</v>
          </cell>
          <cell r="J306">
            <v>7441223000</v>
          </cell>
          <cell r="M306">
            <v>105662947328</v>
          </cell>
          <cell r="N306">
            <v>4944006144</v>
          </cell>
          <cell r="O306">
            <v>2023830016</v>
          </cell>
        </row>
        <row r="307">
          <cell r="A307">
            <v>1981</v>
          </cell>
          <cell r="C307" t="str">
            <v>UT</v>
          </cell>
          <cell r="D307">
            <v>606513000</v>
          </cell>
          <cell r="G307">
            <v>86167000</v>
          </cell>
          <cell r="J307">
            <v>112237000</v>
          </cell>
          <cell r="M307">
            <v>804916992</v>
          </cell>
          <cell r="N307">
            <v>24119000</v>
          </cell>
          <cell r="O307">
            <v>15027000</v>
          </cell>
        </row>
        <row r="308">
          <cell r="A308">
            <v>1981</v>
          </cell>
          <cell r="C308" t="str">
            <v>VT</v>
          </cell>
          <cell r="D308">
            <v>199028000</v>
          </cell>
          <cell r="G308">
            <v>5271000</v>
          </cell>
          <cell r="J308">
            <v>9246000</v>
          </cell>
          <cell r="M308">
            <v>213544992</v>
          </cell>
          <cell r="N308">
            <v>17963000</v>
          </cell>
          <cell r="O308">
            <v>4790000</v>
          </cell>
        </row>
        <row r="309">
          <cell r="A309">
            <v>1981</v>
          </cell>
          <cell r="C309" t="str">
            <v>VA</v>
          </cell>
          <cell r="D309">
            <v>2101797000</v>
          </cell>
          <cell r="G309">
            <v>110988000</v>
          </cell>
          <cell r="J309">
            <v>145581000</v>
          </cell>
          <cell r="M309">
            <v>2358365952</v>
          </cell>
          <cell r="N309">
            <v>91463000</v>
          </cell>
          <cell r="O309">
            <v>45882000</v>
          </cell>
        </row>
        <row r="310">
          <cell r="A310">
            <v>1981</v>
          </cell>
          <cell r="C310" t="str">
            <v>WA</v>
          </cell>
          <cell r="D310">
            <v>1901696000</v>
          </cell>
          <cell r="G310">
            <v>331174000</v>
          </cell>
          <cell r="J310">
            <v>407794000</v>
          </cell>
          <cell r="M310">
            <v>2640664064</v>
          </cell>
          <cell r="N310">
            <v>96680000</v>
          </cell>
          <cell r="O310">
            <v>58524000</v>
          </cell>
        </row>
        <row r="311">
          <cell r="A311">
            <v>1981</v>
          </cell>
          <cell r="C311" t="str">
            <v>WV</v>
          </cell>
          <cell r="D311">
            <v>743920000</v>
          </cell>
          <cell r="G311">
            <v>51993000</v>
          </cell>
          <cell r="J311">
            <v>70619000</v>
          </cell>
          <cell r="M311">
            <v>866531968</v>
          </cell>
          <cell r="N311">
            <v>48641000</v>
          </cell>
          <cell r="O311">
            <v>10282000</v>
          </cell>
        </row>
        <row r="312">
          <cell r="A312">
            <v>1981</v>
          </cell>
          <cell r="C312" t="str">
            <v>WI</v>
          </cell>
          <cell r="D312">
            <v>2154094000</v>
          </cell>
          <cell r="G312">
            <v>76415000</v>
          </cell>
          <cell r="J312">
            <v>106002000</v>
          </cell>
          <cell r="M312">
            <v>2336510976</v>
          </cell>
          <cell r="N312">
            <v>72637000</v>
          </cell>
          <cell r="O312">
            <v>55595000</v>
          </cell>
        </row>
        <row r="313">
          <cell r="A313">
            <v>1981</v>
          </cell>
          <cell r="C313" t="str">
            <v>WY</v>
          </cell>
          <cell r="D313">
            <v>281584000</v>
          </cell>
          <cell r="G313">
            <v>32302000</v>
          </cell>
          <cell r="J313">
            <v>60876000</v>
          </cell>
          <cell r="M313">
            <v>374761984</v>
          </cell>
          <cell r="N313">
            <v>4659000</v>
          </cell>
          <cell r="O313">
            <v>5934000</v>
          </cell>
        </row>
        <row r="314">
          <cell r="A314">
            <v>1982</v>
          </cell>
          <cell r="C314" t="str">
            <v>AL</v>
          </cell>
          <cell r="D314">
            <v>1220424000</v>
          </cell>
          <cell r="G314">
            <v>132159000</v>
          </cell>
          <cell r="J314">
            <v>158393000</v>
          </cell>
          <cell r="M314">
            <v>1510976000</v>
          </cell>
          <cell r="N314">
            <v>200242000</v>
          </cell>
          <cell r="O314">
            <v>23183000</v>
          </cell>
        </row>
        <row r="315">
          <cell r="A315">
            <v>1982</v>
          </cell>
          <cell r="C315" t="str">
            <v>AK</v>
          </cell>
          <cell r="D315">
            <v>494838000</v>
          </cell>
          <cell r="G315">
            <v>128914000</v>
          </cell>
          <cell r="J315">
            <v>138999000</v>
          </cell>
          <cell r="M315">
            <v>762750976</v>
          </cell>
          <cell r="N315">
            <v>26598000</v>
          </cell>
          <cell r="O315">
            <v>20375000</v>
          </cell>
        </row>
        <row r="316">
          <cell r="A316">
            <v>1982</v>
          </cell>
          <cell r="C316" t="str">
            <v>AZ</v>
          </cell>
          <cell r="D316">
            <v>1103911000</v>
          </cell>
          <cell r="G316">
            <v>135029000</v>
          </cell>
          <cell r="J316">
            <v>209255000</v>
          </cell>
          <cell r="M316">
            <v>1448194944</v>
          </cell>
          <cell r="N316">
            <v>47727000</v>
          </cell>
          <cell r="O316">
            <v>24788000</v>
          </cell>
        </row>
        <row r="317">
          <cell r="A317">
            <v>1982</v>
          </cell>
          <cell r="C317" t="str">
            <v>AR</v>
          </cell>
          <cell r="D317">
            <v>780865000</v>
          </cell>
          <cell r="G317">
            <v>28827000</v>
          </cell>
          <cell r="J317">
            <v>31773000</v>
          </cell>
          <cell r="M317">
            <v>841465024</v>
          </cell>
          <cell r="N317">
            <v>82993000</v>
          </cell>
          <cell r="O317">
            <v>8416000</v>
          </cell>
        </row>
        <row r="318">
          <cell r="A318">
            <v>1982</v>
          </cell>
          <cell r="C318" t="str">
            <v>CA</v>
          </cell>
          <cell r="D318">
            <v>11137682000</v>
          </cell>
          <cell r="G318">
            <v>184907000</v>
          </cell>
          <cell r="J318">
            <v>319261000</v>
          </cell>
          <cell r="M318">
            <v>11641849856</v>
          </cell>
          <cell r="N318">
            <v>316280000</v>
          </cell>
          <cell r="O318">
            <v>282384000</v>
          </cell>
        </row>
        <row r="319">
          <cell r="A319">
            <v>1982</v>
          </cell>
          <cell r="C319" t="str">
            <v>CO</v>
          </cell>
          <cell r="D319">
            <v>1399386000</v>
          </cell>
          <cell r="G319">
            <v>110991000</v>
          </cell>
          <cell r="J319">
            <v>206764000</v>
          </cell>
          <cell r="M319">
            <v>1717140992</v>
          </cell>
          <cell r="N319">
            <v>25710000</v>
          </cell>
          <cell r="O319">
            <v>37437000</v>
          </cell>
        </row>
        <row r="320">
          <cell r="A320">
            <v>1982</v>
          </cell>
          <cell r="C320" t="str">
            <v>CT</v>
          </cell>
          <cell r="D320">
            <v>1432666000</v>
          </cell>
          <cell r="G320">
            <v>38979000</v>
          </cell>
          <cell r="J320">
            <v>60369000</v>
          </cell>
          <cell r="M320">
            <v>1532013952</v>
          </cell>
          <cell r="N320">
            <v>118493000</v>
          </cell>
          <cell r="O320">
            <v>47464000</v>
          </cell>
        </row>
        <row r="321">
          <cell r="A321">
            <v>1982</v>
          </cell>
          <cell r="C321" t="str">
            <v>DE</v>
          </cell>
          <cell r="D321">
            <v>246998000</v>
          </cell>
          <cell r="G321">
            <v>2066000</v>
          </cell>
          <cell r="J321">
            <v>5411000</v>
          </cell>
          <cell r="M321">
            <v>254475008</v>
          </cell>
          <cell r="N321">
            <v>25683000</v>
          </cell>
          <cell r="O321">
            <v>4137000</v>
          </cell>
        </row>
        <row r="322">
          <cell r="A322">
            <v>1982</v>
          </cell>
          <cell r="C322" t="str">
            <v>DC</v>
          </cell>
          <cell r="D322">
            <v>300883000</v>
          </cell>
          <cell r="G322">
            <v>13430000</v>
          </cell>
          <cell r="J322">
            <v>23686000</v>
          </cell>
          <cell r="M322">
            <v>337999008</v>
          </cell>
          <cell r="N322">
            <v>0</v>
          </cell>
          <cell r="O322">
            <v>13463000</v>
          </cell>
        </row>
        <row r="323">
          <cell r="A323">
            <v>1982</v>
          </cell>
          <cell r="C323" t="str">
            <v>FL</v>
          </cell>
          <cell r="D323">
            <v>3558620000</v>
          </cell>
          <cell r="G323">
            <v>206127000</v>
          </cell>
          <cell r="J323">
            <v>460601000</v>
          </cell>
          <cell r="M323">
            <v>4225348096</v>
          </cell>
          <cell r="N323">
            <v>113211000</v>
          </cell>
          <cell r="O323">
            <v>107770000</v>
          </cell>
        </row>
        <row r="324">
          <cell r="A324">
            <v>1982</v>
          </cell>
          <cell r="C324" t="str">
            <v>GA</v>
          </cell>
          <cell r="D324">
            <v>2001560000</v>
          </cell>
          <cell r="G324">
            <v>133519000</v>
          </cell>
          <cell r="J324">
            <v>197502000</v>
          </cell>
          <cell r="M324">
            <v>2332581120</v>
          </cell>
          <cell r="N324">
            <v>93852000</v>
          </cell>
          <cell r="O324">
            <v>22360000</v>
          </cell>
        </row>
        <row r="325">
          <cell r="A325">
            <v>1982</v>
          </cell>
          <cell r="C325" t="str">
            <v>HI</v>
          </cell>
          <cell r="D325">
            <v>356728000</v>
          </cell>
          <cell r="G325">
            <v>18480000</v>
          </cell>
          <cell r="J325">
            <v>27190000</v>
          </cell>
          <cell r="M325">
            <v>402398016</v>
          </cell>
          <cell r="N325">
            <v>14615000</v>
          </cell>
          <cell r="O325">
            <v>11243000</v>
          </cell>
        </row>
        <row r="326">
          <cell r="A326">
            <v>1982</v>
          </cell>
          <cell r="C326" t="str">
            <v>ID</v>
          </cell>
          <cell r="D326">
            <v>345551000</v>
          </cell>
          <cell r="G326">
            <v>16769000</v>
          </cell>
          <cell r="J326">
            <v>26048000</v>
          </cell>
          <cell r="M326">
            <v>388368000</v>
          </cell>
          <cell r="N326">
            <v>15004000</v>
          </cell>
          <cell r="O326">
            <v>6175000</v>
          </cell>
        </row>
        <row r="327">
          <cell r="A327">
            <v>1982</v>
          </cell>
          <cell r="C327" t="str">
            <v>IL</v>
          </cell>
          <cell r="D327">
            <v>4822324000</v>
          </cell>
          <cell r="G327">
            <v>139384000</v>
          </cell>
          <cell r="J327">
            <v>270064000</v>
          </cell>
          <cell r="M327">
            <v>5231772160</v>
          </cell>
          <cell r="N327">
            <v>202911008</v>
          </cell>
          <cell r="O327">
            <v>133116000</v>
          </cell>
        </row>
        <row r="328">
          <cell r="A328">
            <v>1982</v>
          </cell>
          <cell r="C328" t="str">
            <v>IN</v>
          </cell>
          <cell r="D328">
            <v>2082347000</v>
          </cell>
          <cell r="G328">
            <v>185047000</v>
          </cell>
          <cell r="J328">
            <v>229191000</v>
          </cell>
          <cell r="M328">
            <v>2496584960</v>
          </cell>
          <cell r="N328">
            <v>154630000</v>
          </cell>
          <cell r="O328">
            <v>60469000</v>
          </cell>
        </row>
        <row r="329">
          <cell r="A329">
            <v>1982</v>
          </cell>
          <cell r="C329" t="str">
            <v>IA</v>
          </cell>
          <cell r="D329">
            <v>1308251000</v>
          </cell>
          <cell r="G329">
            <v>49201000</v>
          </cell>
          <cell r="J329">
            <v>86690000</v>
          </cell>
          <cell r="M329">
            <v>1444141952</v>
          </cell>
          <cell r="N329">
            <v>56371000</v>
          </cell>
          <cell r="O329">
            <v>28760000</v>
          </cell>
        </row>
        <row r="330">
          <cell r="A330">
            <v>1982</v>
          </cell>
          <cell r="C330" t="str">
            <v>KS</v>
          </cell>
          <cell r="D330">
            <v>1037316000</v>
          </cell>
          <cell r="G330">
            <v>35967000</v>
          </cell>
          <cell r="J330">
            <v>80738000</v>
          </cell>
          <cell r="M330">
            <v>1154020992</v>
          </cell>
          <cell r="N330">
            <v>12743000</v>
          </cell>
          <cell r="O330">
            <v>20352000</v>
          </cell>
        </row>
        <row r="331">
          <cell r="A331">
            <v>1982</v>
          </cell>
          <cell r="C331" t="str">
            <v>KY</v>
          </cell>
          <cell r="D331">
            <v>1109954000</v>
          </cell>
          <cell r="G331">
            <v>23638000</v>
          </cell>
          <cell r="J331">
            <v>53988000</v>
          </cell>
          <cell r="M331">
            <v>1187580032</v>
          </cell>
          <cell r="N331">
            <v>134548000</v>
          </cell>
          <cell r="O331">
            <v>25088000</v>
          </cell>
        </row>
        <row r="332">
          <cell r="A332">
            <v>1982</v>
          </cell>
          <cell r="C332" t="str">
            <v>LA</v>
          </cell>
          <cell r="D332">
            <v>1853735000</v>
          </cell>
          <cell r="G332">
            <v>107838000</v>
          </cell>
          <cell r="J332">
            <v>146628000</v>
          </cell>
          <cell r="M332">
            <v>2108200960</v>
          </cell>
          <cell r="N332">
            <v>188266000</v>
          </cell>
          <cell r="O332">
            <v>29881000</v>
          </cell>
        </row>
        <row r="333">
          <cell r="A333">
            <v>1982</v>
          </cell>
          <cell r="C333" t="str">
            <v>ME</v>
          </cell>
          <cell r="D333">
            <v>429423000</v>
          </cell>
          <cell r="G333">
            <v>12842000</v>
          </cell>
          <cell r="J333">
            <v>24741000</v>
          </cell>
          <cell r="M333">
            <v>467006016</v>
          </cell>
          <cell r="N333">
            <v>21014000</v>
          </cell>
          <cell r="O333">
            <v>6835000</v>
          </cell>
        </row>
        <row r="334">
          <cell r="A334">
            <v>1982</v>
          </cell>
          <cell r="C334" t="str">
            <v>MD</v>
          </cell>
          <cell r="D334">
            <v>1911637000</v>
          </cell>
          <cell r="G334">
            <v>87095000</v>
          </cell>
          <cell r="J334">
            <v>125296000</v>
          </cell>
          <cell r="M334">
            <v>2124028032</v>
          </cell>
          <cell r="N334">
            <v>184659008</v>
          </cell>
          <cell r="O334">
            <v>54887000</v>
          </cell>
        </row>
        <row r="335">
          <cell r="A335">
            <v>1982</v>
          </cell>
          <cell r="C335" t="str">
            <v>MA</v>
          </cell>
          <cell r="D335">
            <v>2569766000</v>
          </cell>
          <cell r="G335">
            <v>29116000</v>
          </cell>
          <cell r="J335">
            <v>39453000</v>
          </cell>
          <cell r="M335">
            <v>2638334976</v>
          </cell>
          <cell r="N335">
            <v>115394000</v>
          </cell>
          <cell r="O335">
            <v>69129000</v>
          </cell>
        </row>
        <row r="336">
          <cell r="A336">
            <v>1982</v>
          </cell>
          <cell r="C336" t="str">
            <v>MI</v>
          </cell>
          <cell r="D336">
            <v>4615746000</v>
          </cell>
          <cell r="G336">
            <v>107320000</v>
          </cell>
          <cell r="J336">
            <v>174726000</v>
          </cell>
          <cell r="M336">
            <v>4897792000</v>
          </cell>
          <cell r="N336">
            <v>253283008</v>
          </cell>
          <cell r="O336">
            <v>73914000</v>
          </cell>
        </row>
        <row r="337">
          <cell r="A337">
            <v>1982</v>
          </cell>
          <cell r="C337" t="str">
            <v>MN</v>
          </cell>
          <cell r="D337">
            <v>2139827000</v>
          </cell>
          <cell r="G337">
            <v>87081000</v>
          </cell>
          <cell r="J337">
            <v>147854000</v>
          </cell>
          <cell r="M337">
            <v>2374761984</v>
          </cell>
          <cell r="N337">
            <v>60337000</v>
          </cell>
          <cell r="O337">
            <v>54687000</v>
          </cell>
        </row>
        <row r="338">
          <cell r="A338">
            <v>1982</v>
          </cell>
          <cell r="C338" t="str">
            <v>MS</v>
          </cell>
          <cell r="D338">
            <v>821301000</v>
          </cell>
          <cell r="G338">
            <v>22471000</v>
          </cell>
          <cell r="J338">
            <v>37800000</v>
          </cell>
          <cell r="M338">
            <v>881571968</v>
          </cell>
          <cell r="N338">
            <v>42847000</v>
          </cell>
          <cell r="O338">
            <v>10044000</v>
          </cell>
        </row>
        <row r="339">
          <cell r="A339">
            <v>1982</v>
          </cell>
          <cell r="C339" t="str">
            <v>MO</v>
          </cell>
          <cell r="D339">
            <v>1780651000</v>
          </cell>
          <cell r="G339">
            <v>42182000</v>
          </cell>
          <cell r="J339">
            <v>86617000</v>
          </cell>
          <cell r="M339">
            <v>1909449984</v>
          </cell>
          <cell r="N339">
            <v>54223000</v>
          </cell>
          <cell r="O339">
            <v>39584000</v>
          </cell>
        </row>
        <row r="340">
          <cell r="A340">
            <v>1982</v>
          </cell>
          <cell r="C340" t="str">
            <v>MT</v>
          </cell>
          <cell r="D340">
            <v>427838000</v>
          </cell>
          <cell r="G340">
            <v>19444000</v>
          </cell>
          <cell r="J340">
            <v>31278000</v>
          </cell>
          <cell r="M340">
            <v>478560000</v>
          </cell>
          <cell r="N340">
            <v>27823000</v>
          </cell>
          <cell r="O340">
            <v>6424000</v>
          </cell>
        </row>
        <row r="341">
          <cell r="A341">
            <v>1982</v>
          </cell>
          <cell r="C341" t="str">
            <v>NE</v>
          </cell>
          <cell r="D341">
            <v>704061000</v>
          </cell>
          <cell r="G341">
            <v>38274000</v>
          </cell>
          <cell r="J341">
            <v>59576000</v>
          </cell>
          <cell r="M341">
            <v>801910976</v>
          </cell>
          <cell r="N341">
            <v>29518000</v>
          </cell>
          <cell r="O341">
            <v>12815000</v>
          </cell>
        </row>
        <row r="342">
          <cell r="A342">
            <v>1982</v>
          </cell>
          <cell r="C342" t="str">
            <v>NV</v>
          </cell>
          <cell r="D342">
            <v>352797000</v>
          </cell>
          <cell r="G342">
            <v>27483000</v>
          </cell>
          <cell r="J342">
            <v>38391000</v>
          </cell>
          <cell r="M342">
            <v>418671008</v>
          </cell>
          <cell r="N342">
            <v>9750000</v>
          </cell>
          <cell r="O342">
            <v>10000000</v>
          </cell>
        </row>
        <row r="343">
          <cell r="A343">
            <v>1982</v>
          </cell>
          <cell r="C343" t="str">
            <v>NH</v>
          </cell>
          <cell r="D343">
            <v>354236000</v>
          </cell>
          <cell r="G343">
            <v>8101000</v>
          </cell>
          <cell r="J343">
            <v>21621000</v>
          </cell>
          <cell r="M343">
            <v>383958016</v>
          </cell>
          <cell r="N343">
            <v>10619000</v>
          </cell>
          <cell r="O343">
            <v>8661000</v>
          </cell>
        </row>
        <row r="344">
          <cell r="A344">
            <v>1982</v>
          </cell>
          <cell r="C344" t="str">
            <v>NJ</v>
          </cell>
          <cell r="D344">
            <v>3702618000</v>
          </cell>
          <cell r="G344">
            <v>141945000</v>
          </cell>
          <cell r="J344">
            <v>214755000</v>
          </cell>
          <cell r="M344">
            <v>4059318016</v>
          </cell>
          <cell r="N344">
            <v>109182000</v>
          </cell>
          <cell r="O344">
            <v>84888000</v>
          </cell>
        </row>
        <row r="345">
          <cell r="A345">
            <v>1982</v>
          </cell>
          <cell r="C345" t="str">
            <v>NM</v>
          </cell>
          <cell r="D345">
            <v>692901000</v>
          </cell>
          <cell r="G345">
            <v>74496000</v>
          </cell>
          <cell r="J345">
            <v>95275000</v>
          </cell>
          <cell r="M345">
            <v>862672000</v>
          </cell>
          <cell r="N345">
            <v>22301000</v>
          </cell>
          <cell r="O345">
            <v>13183000</v>
          </cell>
        </row>
        <row r="346">
          <cell r="A346">
            <v>1982</v>
          </cell>
          <cell r="C346" t="str">
            <v>NY</v>
          </cell>
          <cell r="D346">
            <v>9446742000</v>
          </cell>
          <cell r="G346">
            <v>225197000</v>
          </cell>
          <cell r="J346">
            <v>375287000</v>
          </cell>
          <cell r="M346">
            <v>10047225856</v>
          </cell>
          <cell r="N346">
            <v>361945984</v>
          </cell>
          <cell r="O346">
            <v>209524992</v>
          </cell>
        </row>
        <row r="347">
          <cell r="A347">
            <v>1982</v>
          </cell>
          <cell r="C347" t="str">
            <v>NC</v>
          </cell>
          <cell r="D347">
            <v>2280026000</v>
          </cell>
          <cell r="G347">
            <v>73169000</v>
          </cell>
          <cell r="J347">
            <v>95324000</v>
          </cell>
          <cell r="M347">
            <v>2448518912</v>
          </cell>
          <cell r="N347">
            <v>107403000</v>
          </cell>
          <cell r="O347">
            <v>41197000</v>
          </cell>
        </row>
        <row r="348">
          <cell r="A348">
            <v>1982</v>
          </cell>
          <cell r="C348" t="str">
            <v>ND</v>
          </cell>
          <cell r="D348">
            <v>321080000</v>
          </cell>
          <cell r="G348">
            <v>17510000</v>
          </cell>
          <cell r="J348">
            <v>29968000</v>
          </cell>
          <cell r="M348">
            <v>368558016</v>
          </cell>
          <cell r="N348">
            <v>16457000</v>
          </cell>
          <cell r="O348">
            <v>3993000</v>
          </cell>
        </row>
        <row r="349">
          <cell r="A349">
            <v>1982</v>
          </cell>
          <cell r="C349" t="str">
            <v>OH</v>
          </cell>
          <cell r="D349">
            <v>4620356000</v>
          </cell>
          <cell r="G349">
            <v>92322000</v>
          </cell>
          <cell r="J349">
            <v>176653000</v>
          </cell>
          <cell r="M349">
            <v>4889331200</v>
          </cell>
          <cell r="N349">
            <v>77306000</v>
          </cell>
          <cell r="O349">
            <v>87889000</v>
          </cell>
        </row>
        <row r="350">
          <cell r="A350">
            <v>1982</v>
          </cell>
          <cell r="C350" t="str">
            <v>OK</v>
          </cell>
          <cell r="D350">
            <v>1209056000</v>
          </cell>
          <cell r="G350">
            <v>122653000</v>
          </cell>
          <cell r="J350">
            <v>187459000</v>
          </cell>
          <cell r="M350">
            <v>1519168000</v>
          </cell>
          <cell r="N350">
            <v>75429000</v>
          </cell>
          <cell r="O350">
            <v>15902000</v>
          </cell>
        </row>
        <row r="351">
          <cell r="A351">
            <v>1982</v>
          </cell>
          <cell r="C351" t="str">
            <v>OR</v>
          </cell>
          <cell r="D351">
            <v>1452985000</v>
          </cell>
          <cell r="G351">
            <v>60040000</v>
          </cell>
          <cell r="J351">
            <v>85994000</v>
          </cell>
          <cell r="M351">
            <v>1599019008</v>
          </cell>
          <cell r="N351">
            <v>34206000</v>
          </cell>
          <cell r="O351">
            <v>26905000</v>
          </cell>
        </row>
        <row r="352">
          <cell r="A352">
            <v>1982</v>
          </cell>
          <cell r="C352" t="str">
            <v>PA</v>
          </cell>
          <cell r="D352">
            <v>4753614000</v>
          </cell>
          <cell r="G352">
            <v>180240000</v>
          </cell>
          <cell r="J352">
            <v>279554000</v>
          </cell>
          <cell r="M352">
            <v>5213408256</v>
          </cell>
          <cell r="N352">
            <v>270214016</v>
          </cell>
          <cell r="O352">
            <v>57514000</v>
          </cell>
        </row>
        <row r="353">
          <cell r="A353">
            <v>1982</v>
          </cell>
          <cell r="C353" t="str">
            <v>RI</v>
          </cell>
          <cell r="D353">
            <v>396142000</v>
          </cell>
          <cell r="G353">
            <v>1200000</v>
          </cell>
          <cell r="J353">
            <v>17736000</v>
          </cell>
          <cell r="M353">
            <v>415078016</v>
          </cell>
          <cell r="N353">
            <v>56761000</v>
          </cell>
          <cell r="O353">
            <v>10122000</v>
          </cell>
        </row>
        <row r="354">
          <cell r="A354">
            <v>1982</v>
          </cell>
          <cell r="C354" t="str">
            <v>SC</v>
          </cell>
          <cell r="D354">
            <v>1219962000</v>
          </cell>
          <cell r="G354">
            <v>102752000</v>
          </cell>
          <cell r="J354">
            <v>117446000</v>
          </cell>
          <cell r="M354">
            <v>1440160000</v>
          </cell>
          <cell r="N354">
            <v>84180000</v>
          </cell>
          <cell r="O354">
            <v>13129000</v>
          </cell>
        </row>
        <row r="355">
          <cell r="A355">
            <v>1982</v>
          </cell>
          <cell r="C355" t="str">
            <v>SD</v>
          </cell>
          <cell r="D355">
            <v>274934000</v>
          </cell>
          <cell r="G355">
            <v>17193000</v>
          </cell>
          <cell r="J355">
            <v>19512000</v>
          </cell>
          <cell r="M355">
            <v>311639008</v>
          </cell>
          <cell r="N355">
            <v>11196000</v>
          </cell>
          <cell r="O355">
            <v>5194000</v>
          </cell>
        </row>
        <row r="356">
          <cell r="A356">
            <v>1982</v>
          </cell>
          <cell r="C356" t="str">
            <v>TN</v>
          </cell>
          <cell r="D356">
            <v>1336076000</v>
          </cell>
          <cell r="G356">
            <v>48332000</v>
          </cell>
          <cell r="J356">
            <v>66827000</v>
          </cell>
          <cell r="M356">
            <v>1451234944</v>
          </cell>
          <cell r="N356">
            <v>180274000</v>
          </cell>
          <cell r="O356">
            <v>20114000</v>
          </cell>
        </row>
        <row r="357">
          <cell r="A357">
            <v>1982</v>
          </cell>
          <cell r="C357" t="str">
            <v>TX</v>
          </cell>
          <cell r="D357">
            <v>6006578000</v>
          </cell>
          <cell r="G357">
            <v>646447000</v>
          </cell>
          <cell r="J357">
            <v>850613000</v>
          </cell>
          <cell r="M357">
            <v>7503638016</v>
          </cell>
          <cell r="N357">
            <v>94749000</v>
          </cell>
          <cell r="O357">
            <v>111172000</v>
          </cell>
        </row>
        <row r="358">
          <cell r="A358">
            <v>1982</v>
          </cell>
          <cell r="C358" t="str">
            <v>US</v>
          </cell>
          <cell r="D358">
            <v>98897036000</v>
          </cell>
          <cell r="G358">
            <v>4514916000</v>
          </cell>
          <cell r="J358">
            <v>6864392000</v>
          </cell>
          <cell r="M358">
            <v>110276345856</v>
          </cell>
          <cell r="N358">
            <v>4478680064</v>
          </cell>
          <cell r="O358">
            <v>2165446912</v>
          </cell>
        </row>
        <row r="359">
          <cell r="A359">
            <v>1982</v>
          </cell>
          <cell r="C359" t="str">
            <v>UT</v>
          </cell>
          <cell r="D359">
            <v>681497000</v>
          </cell>
          <cell r="G359">
            <v>87934000</v>
          </cell>
          <cell r="J359">
            <v>110313000</v>
          </cell>
          <cell r="M359">
            <v>879744000</v>
          </cell>
          <cell r="N359">
            <v>33129000</v>
          </cell>
          <cell r="O359">
            <v>20810000</v>
          </cell>
        </row>
        <row r="360">
          <cell r="A360">
            <v>1982</v>
          </cell>
          <cell r="C360" t="str">
            <v>VT</v>
          </cell>
          <cell r="D360">
            <v>227569000</v>
          </cell>
          <cell r="G360">
            <v>10433000</v>
          </cell>
          <cell r="J360">
            <v>15565000</v>
          </cell>
          <cell r="M360">
            <v>253567008</v>
          </cell>
          <cell r="N360">
            <v>13478000</v>
          </cell>
          <cell r="O360">
            <v>3457000</v>
          </cell>
        </row>
        <row r="361">
          <cell r="A361">
            <v>1982</v>
          </cell>
          <cell r="C361" t="str">
            <v>VA</v>
          </cell>
          <cell r="D361">
            <v>2255073000</v>
          </cell>
          <cell r="G361">
            <v>71450000</v>
          </cell>
          <cell r="J361">
            <v>104450000</v>
          </cell>
          <cell r="M361">
            <v>2430972928</v>
          </cell>
          <cell r="N361">
            <v>96607000</v>
          </cell>
          <cell r="O361">
            <v>51587000</v>
          </cell>
        </row>
        <row r="362">
          <cell r="A362">
            <v>1982</v>
          </cell>
          <cell r="C362" t="str">
            <v>WA</v>
          </cell>
          <cell r="D362">
            <v>1953800000</v>
          </cell>
          <cell r="G362">
            <v>227392000</v>
          </cell>
          <cell r="J362">
            <v>282274000</v>
          </cell>
          <cell r="M362">
            <v>2463465984</v>
          </cell>
          <cell r="N362">
            <v>73404000</v>
          </cell>
          <cell r="O362">
            <v>59827000</v>
          </cell>
        </row>
        <row r="363">
          <cell r="A363">
            <v>1982</v>
          </cell>
          <cell r="C363" t="str">
            <v>WV</v>
          </cell>
          <cell r="D363">
            <v>834837000</v>
          </cell>
          <cell r="G363">
            <v>40275000</v>
          </cell>
          <cell r="J363">
            <v>55637000</v>
          </cell>
          <cell r="M363">
            <v>930748992</v>
          </cell>
          <cell r="N363">
            <v>50310000</v>
          </cell>
          <cell r="O363">
            <v>10668000</v>
          </cell>
        </row>
        <row r="364">
          <cell r="A364">
            <v>1982</v>
          </cell>
          <cell r="C364" t="str">
            <v>WI</v>
          </cell>
          <cell r="D364">
            <v>2189128000</v>
          </cell>
          <cell r="G364">
            <v>39180000</v>
          </cell>
          <cell r="J364">
            <v>70539000</v>
          </cell>
          <cell r="M364">
            <v>2298846976</v>
          </cell>
          <cell r="N364">
            <v>66036000</v>
          </cell>
          <cell r="O364">
            <v>53484000</v>
          </cell>
        </row>
        <row r="365">
          <cell r="A365">
            <v>1982</v>
          </cell>
          <cell r="C365" t="str">
            <v>WY</v>
          </cell>
          <cell r="D365">
            <v>340740000</v>
          </cell>
          <cell r="G365">
            <v>62075000</v>
          </cell>
          <cell r="J365">
            <v>93307000</v>
          </cell>
          <cell r="M365">
            <v>496121984</v>
          </cell>
          <cell r="N365">
            <v>4768000</v>
          </cell>
          <cell r="O365">
            <v>11046000</v>
          </cell>
        </row>
        <row r="366">
          <cell r="A366">
            <v>1983</v>
          </cell>
          <cell r="C366" t="str">
            <v>AL</v>
          </cell>
          <cell r="D366">
            <v>1291588000</v>
          </cell>
          <cell r="G366">
            <v>133778000</v>
          </cell>
          <cell r="J366">
            <v>162329000</v>
          </cell>
          <cell r="M366">
            <v>1587694976</v>
          </cell>
          <cell r="N366">
            <v>231786000</v>
          </cell>
          <cell r="O366">
            <v>29389000</v>
          </cell>
        </row>
        <row r="367">
          <cell r="A367">
            <v>1983</v>
          </cell>
          <cell r="C367" t="str">
            <v>AK</v>
          </cell>
          <cell r="D367">
            <v>551487000</v>
          </cell>
          <cell r="G367">
            <v>141558000</v>
          </cell>
          <cell r="J367">
            <v>157808000</v>
          </cell>
          <cell r="M367">
            <v>850852992</v>
          </cell>
          <cell r="N367">
            <v>28970000</v>
          </cell>
          <cell r="O367">
            <v>18346000</v>
          </cell>
        </row>
        <row r="368">
          <cell r="A368">
            <v>1983</v>
          </cell>
          <cell r="C368" t="str">
            <v>AZ</v>
          </cell>
          <cell r="D368">
            <v>1199873000</v>
          </cell>
          <cell r="G368">
            <v>145011000</v>
          </cell>
          <cell r="J368">
            <v>225956000</v>
          </cell>
          <cell r="M368">
            <v>1570840064</v>
          </cell>
          <cell r="N368">
            <v>63920000</v>
          </cell>
          <cell r="O368">
            <v>29027000</v>
          </cell>
        </row>
        <row r="369">
          <cell r="A369">
            <v>1983</v>
          </cell>
          <cell r="C369" t="str">
            <v>AR</v>
          </cell>
          <cell r="D369">
            <v>810925000</v>
          </cell>
          <cell r="G369">
            <v>21113000</v>
          </cell>
          <cell r="J369">
            <v>22987000</v>
          </cell>
          <cell r="M369">
            <v>855025024</v>
          </cell>
          <cell r="N369">
            <v>86032000</v>
          </cell>
          <cell r="O369">
            <v>8651000</v>
          </cell>
        </row>
        <row r="370">
          <cell r="A370">
            <v>1983</v>
          </cell>
          <cell r="C370" t="str">
            <v>CA</v>
          </cell>
          <cell r="D370">
            <v>11434252000</v>
          </cell>
          <cell r="G370">
            <v>187173000</v>
          </cell>
          <cell r="J370">
            <v>404307000</v>
          </cell>
          <cell r="M370">
            <v>12025732096</v>
          </cell>
          <cell r="N370">
            <v>324598016</v>
          </cell>
          <cell r="O370">
            <v>289766016</v>
          </cell>
        </row>
        <row r="371">
          <cell r="A371">
            <v>1983</v>
          </cell>
          <cell r="C371" t="str">
            <v>CO</v>
          </cell>
          <cell r="D371">
            <v>1541987000</v>
          </cell>
          <cell r="G371">
            <v>116392000</v>
          </cell>
          <cell r="J371">
            <v>220368000</v>
          </cell>
          <cell r="M371">
            <v>1878747008</v>
          </cell>
          <cell r="N371">
            <v>32005000</v>
          </cell>
          <cell r="O371">
            <v>34736000</v>
          </cell>
        </row>
        <row r="372">
          <cell r="A372">
            <v>1983</v>
          </cell>
          <cell r="C372" t="str">
            <v>CT</v>
          </cell>
          <cell r="D372">
            <v>1529332000</v>
          </cell>
          <cell r="G372">
            <v>56810000</v>
          </cell>
          <cell r="J372">
            <v>85656000</v>
          </cell>
          <cell r="M372">
            <v>1671798016</v>
          </cell>
          <cell r="N372">
            <v>91828000</v>
          </cell>
          <cell r="O372">
            <v>48128000</v>
          </cell>
        </row>
        <row r="373">
          <cell r="A373">
            <v>1983</v>
          </cell>
          <cell r="C373" t="str">
            <v>DE</v>
          </cell>
          <cell r="D373">
            <v>278000000</v>
          </cell>
          <cell r="G373">
            <v>5985000</v>
          </cell>
          <cell r="J373">
            <v>10660000</v>
          </cell>
          <cell r="M373">
            <v>294644992</v>
          </cell>
          <cell r="N373">
            <v>24060000</v>
          </cell>
          <cell r="O373">
            <v>4030000</v>
          </cell>
        </row>
        <row r="374">
          <cell r="A374">
            <v>1983</v>
          </cell>
          <cell r="C374" t="str">
            <v>DC</v>
          </cell>
          <cell r="D374">
            <v>331673000</v>
          </cell>
          <cell r="G374">
            <v>5806000</v>
          </cell>
          <cell r="J374">
            <v>20502000</v>
          </cell>
          <cell r="M374">
            <v>357980992</v>
          </cell>
          <cell r="N374">
            <v>0</v>
          </cell>
          <cell r="O374">
            <v>17253000</v>
          </cell>
        </row>
        <row r="375">
          <cell r="A375">
            <v>1983</v>
          </cell>
          <cell r="C375" t="str">
            <v>FL</v>
          </cell>
          <cell r="D375">
            <v>4018614000</v>
          </cell>
          <cell r="G375">
            <v>209036000</v>
          </cell>
          <cell r="J375">
            <v>478961000</v>
          </cell>
          <cell r="M375">
            <v>4706611200</v>
          </cell>
          <cell r="N375">
            <v>122415000</v>
          </cell>
          <cell r="O375">
            <v>128478000</v>
          </cell>
        </row>
        <row r="376">
          <cell r="A376">
            <v>1983</v>
          </cell>
          <cell r="C376" t="str">
            <v>GA</v>
          </cell>
          <cell r="D376">
            <v>2166632000</v>
          </cell>
          <cell r="G376">
            <v>115795000</v>
          </cell>
          <cell r="J376">
            <v>181933000</v>
          </cell>
          <cell r="M376">
            <v>2464359936</v>
          </cell>
          <cell r="N376">
            <v>93882000</v>
          </cell>
          <cell r="O376">
            <v>22610000</v>
          </cell>
        </row>
        <row r="377">
          <cell r="A377">
            <v>1983</v>
          </cell>
          <cell r="C377" t="str">
            <v>HI</v>
          </cell>
          <cell r="D377">
            <v>392241000</v>
          </cell>
          <cell r="G377">
            <v>19562000</v>
          </cell>
          <cell r="J377">
            <v>29459000</v>
          </cell>
          <cell r="M377">
            <v>441262016</v>
          </cell>
          <cell r="N377">
            <v>10720000</v>
          </cell>
          <cell r="O377">
            <v>15630000</v>
          </cell>
        </row>
        <row r="378">
          <cell r="A378">
            <v>1983</v>
          </cell>
          <cell r="C378" t="str">
            <v>ID</v>
          </cell>
          <cell r="D378">
            <v>360833000</v>
          </cell>
          <cell r="G378">
            <v>16880000</v>
          </cell>
          <cell r="J378">
            <v>32296000</v>
          </cell>
          <cell r="M378">
            <v>410008992</v>
          </cell>
          <cell r="N378">
            <v>16423000</v>
          </cell>
          <cell r="O378">
            <v>6296000</v>
          </cell>
        </row>
        <row r="379">
          <cell r="A379">
            <v>1983</v>
          </cell>
          <cell r="C379" t="str">
            <v>IL</v>
          </cell>
          <cell r="D379">
            <v>5062251000</v>
          </cell>
          <cell r="G379">
            <v>135631000</v>
          </cell>
          <cell r="J379">
            <v>278529000</v>
          </cell>
          <cell r="M379">
            <v>5476410880</v>
          </cell>
          <cell r="N379">
            <v>187992000</v>
          </cell>
          <cell r="O379">
            <v>131923000</v>
          </cell>
        </row>
        <row r="380">
          <cell r="A380">
            <v>1983</v>
          </cell>
          <cell r="C380" t="str">
            <v>IN</v>
          </cell>
          <cell r="D380">
            <v>2146711000</v>
          </cell>
          <cell r="G380">
            <v>144000000</v>
          </cell>
          <cell r="J380">
            <v>192865000</v>
          </cell>
          <cell r="M380">
            <v>2483576064</v>
          </cell>
          <cell r="N380">
            <v>128580000</v>
          </cell>
          <cell r="O380">
            <v>51741000</v>
          </cell>
        </row>
        <row r="381">
          <cell r="A381">
            <v>1983</v>
          </cell>
          <cell r="C381" t="str">
            <v>IA</v>
          </cell>
          <cell r="D381">
            <v>1397598000</v>
          </cell>
          <cell r="G381">
            <v>21296000</v>
          </cell>
          <cell r="J381">
            <v>63286000</v>
          </cell>
          <cell r="M381">
            <v>1482179968</v>
          </cell>
          <cell r="N381">
            <v>54206000</v>
          </cell>
          <cell r="O381">
            <v>40351000</v>
          </cell>
        </row>
        <row r="382">
          <cell r="A382">
            <v>1983</v>
          </cell>
          <cell r="C382" t="str">
            <v>KS</v>
          </cell>
          <cell r="D382">
            <v>1122806000</v>
          </cell>
          <cell r="G382">
            <v>41095000</v>
          </cell>
          <cell r="J382">
            <v>84699000</v>
          </cell>
          <cell r="M382">
            <v>1248600064</v>
          </cell>
          <cell r="N382">
            <v>17880000</v>
          </cell>
          <cell r="O382">
            <v>19101000</v>
          </cell>
        </row>
        <row r="383">
          <cell r="A383">
            <v>1983</v>
          </cell>
          <cell r="C383" t="str">
            <v>KY</v>
          </cell>
          <cell r="D383">
            <v>1222932000</v>
          </cell>
          <cell r="G383">
            <v>109894000</v>
          </cell>
          <cell r="J383">
            <v>145621000</v>
          </cell>
          <cell r="M383">
            <v>1478446976</v>
          </cell>
          <cell r="N383">
            <v>141247008</v>
          </cell>
          <cell r="O383">
            <v>19758000</v>
          </cell>
        </row>
        <row r="384">
          <cell r="A384">
            <v>1983</v>
          </cell>
          <cell r="C384" t="str">
            <v>LA</v>
          </cell>
          <cell r="D384">
            <v>1841243000</v>
          </cell>
          <cell r="G384">
            <v>91048000</v>
          </cell>
          <cell r="J384">
            <v>137595000</v>
          </cell>
          <cell r="M384">
            <v>2069885952</v>
          </cell>
          <cell r="N384">
            <v>188760000</v>
          </cell>
          <cell r="O384">
            <v>28385000</v>
          </cell>
        </row>
        <row r="385">
          <cell r="A385">
            <v>1983</v>
          </cell>
          <cell r="C385" t="str">
            <v>ME</v>
          </cell>
          <cell r="D385">
            <v>466347000</v>
          </cell>
          <cell r="G385">
            <v>14885000</v>
          </cell>
          <cell r="J385">
            <v>29229000</v>
          </cell>
          <cell r="M385">
            <v>510460992</v>
          </cell>
          <cell r="N385">
            <v>17476000</v>
          </cell>
          <cell r="O385">
            <v>7646000</v>
          </cell>
        </row>
        <row r="386">
          <cell r="A386">
            <v>1983</v>
          </cell>
          <cell r="C386" t="str">
            <v>MD</v>
          </cell>
          <cell r="D386">
            <v>2057413000</v>
          </cell>
          <cell r="G386">
            <v>85116000</v>
          </cell>
          <cell r="J386">
            <v>113191000</v>
          </cell>
          <cell r="M386">
            <v>2255719936</v>
          </cell>
          <cell r="N386">
            <v>165427008</v>
          </cell>
          <cell r="O386">
            <v>65280000</v>
          </cell>
        </row>
        <row r="387">
          <cell r="A387">
            <v>1983</v>
          </cell>
          <cell r="C387" t="str">
            <v>MA</v>
          </cell>
          <cell r="D387">
            <v>2716509000</v>
          </cell>
          <cell r="G387">
            <v>34288000</v>
          </cell>
          <cell r="J387">
            <v>53964000</v>
          </cell>
          <cell r="M387">
            <v>2804761088</v>
          </cell>
          <cell r="N387">
            <v>107392000</v>
          </cell>
          <cell r="O387">
            <v>72844000</v>
          </cell>
        </row>
        <row r="388">
          <cell r="A388">
            <v>1983</v>
          </cell>
          <cell r="C388" t="str">
            <v>MI</v>
          </cell>
          <cell r="D388">
            <v>4701318000</v>
          </cell>
          <cell r="G388">
            <v>66982000</v>
          </cell>
          <cell r="J388">
            <v>135909000</v>
          </cell>
          <cell r="M388">
            <v>4904208896</v>
          </cell>
          <cell r="N388">
            <v>116861000</v>
          </cell>
          <cell r="O388">
            <v>73413000</v>
          </cell>
        </row>
        <row r="389">
          <cell r="A389">
            <v>1983</v>
          </cell>
          <cell r="C389" t="str">
            <v>MN</v>
          </cell>
          <cell r="D389">
            <v>2243483000</v>
          </cell>
          <cell r="G389">
            <v>81540000</v>
          </cell>
          <cell r="J389">
            <v>143004000</v>
          </cell>
          <cell r="M389">
            <v>2468026880</v>
          </cell>
          <cell r="N389">
            <v>65589000</v>
          </cell>
          <cell r="O389">
            <v>47149000</v>
          </cell>
        </row>
        <row r="390">
          <cell r="A390">
            <v>1983</v>
          </cell>
          <cell r="C390" t="str">
            <v>MS</v>
          </cell>
          <cell r="D390">
            <v>826963000</v>
          </cell>
          <cell r="G390">
            <v>23346000</v>
          </cell>
          <cell r="J390">
            <v>34570000</v>
          </cell>
          <cell r="M390">
            <v>884878976</v>
          </cell>
          <cell r="N390">
            <v>47291000</v>
          </cell>
          <cell r="O390">
            <v>11132000</v>
          </cell>
        </row>
        <row r="391">
          <cell r="A391">
            <v>1983</v>
          </cell>
          <cell r="C391" t="str">
            <v>MO</v>
          </cell>
          <cell r="D391">
            <v>1850042000</v>
          </cell>
          <cell r="G391">
            <v>26665000</v>
          </cell>
          <cell r="J391">
            <v>68303000</v>
          </cell>
          <cell r="M391">
            <v>1945010048</v>
          </cell>
          <cell r="N391">
            <v>62439000</v>
          </cell>
          <cell r="O391">
            <v>43573000</v>
          </cell>
        </row>
        <row r="392">
          <cell r="A392">
            <v>1983</v>
          </cell>
          <cell r="C392" t="str">
            <v>MT</v>
          </cell>
          <cell r="D392">
            <v>469990000</v>
          </cell>
          <cell r="G392">
            <v>35261000</v>
          </cell>
          <cell r="J392">
            <v>48183000</v>
          </cell>
          <cell r="M392">
            <v>553433984</v>
          </cell>
          <cell r="N392">
            <v>32723000</v>
          </cell>
          <cell r="O392">
            <v>6618000</v>
          </cell>
        </row>
        <row r="393">
          <cell r="A393">
            <v>1983</v>
          </cell>
          <cell r="C393" t="str">
            <v>NE</v>
          </cell>
          <cell r="D393">
            <v>756894000</v>
          </cell>
          <cell r="G393">
            <v>31296000</v>
          </cell>
          <cell r="J393">
            <v>55928000</v>
          </cell>
          <cell r="M393">
            <v>844118016</v>
          </cell>
          <cell r="N393">
            <v>25668000</v>
          </cell>
          <cell r="O393">
            <v>12912000</v>
          </cell>
        </row>
        <row r="394">
          <cell r="A394">
            <v>1983</v>
          </cell>
          <cell r="C394" t="str">
            <v>NV</v>
          </cell>
          <cell r="D394">
            <v>374934000</v>
          </cell>
          <cell r="G394">
            <v>16273000</v>
          </cell>
          <cell r="J394">
            <v>24354000</v>
          </cell>
          <cell r="M394">
            <v>415560992</v>
          </cell>
          <cell r="N394">
            <v>14205000</v>
          </cell>
          <cell r="O394">
            <v>9844000</v>
          </cell>
        </row>
        <row r="395">
          <cell r="A395">
            <v>1983</v>
          </cell>
          <cell r="C395" t="str">
            <v>NH</v>
          </cell>
          <cell r="D395">
            <v>389771000</v>
          </cell>
          <cell r="G395">
            <v>6996000</v>
          </cell>
          <cell r="J395">
            <v>17224000</v>
          </cell>
          <cell r="M395">
            <v>413991008</v>
          </cell>
          <cell r="N395">
            <v>9510000</v>
          </cell>
          <cell r="O395">
            <v>9057000</v>
          </cell>
        </row>
        <row r="396">
          <cell r="A396">
            <v>1983</v>
          </cell>
          <cell r="C396" t="str">
            <v>NJ</v>
          </cell>
          <cell r="D396">
            <v>3960802000</v>
          </cell>
          <cell r="G396">
            <v>94676000</v>
          </cell>
          <cell r="J396">
            <v>169737000</v>
          </cell>
          <cell r="M396">
            <v>4225214976</v>
          </cell>
          <cell r="N396">
            <v>126823000</v>
          </cell>
          <cell r="O396">
            <v>94944000</v>
          </cell>
        </row>
        <row r="397">
          <cell r="A397">
            <v>1983</v>
          </cell>
          <cell r="C397" t="str">
            <v>NM</v>
          </cell>
          <cell r="D397">
            <v>757958000</v>
          </cell>
          <cell r="G397">
            <v>92020000</v>
          </cell>
          <cell r="J397">
            <v>107126000</v>
          </cell>
          <cell r="M397">
            <v>957104000</v>
          </cell>
          <cell r="N397">
            <v>27327000</v>
          </cell>
          <cell r="O397">
            <v>14492000</v>
          </cell>
        </row>
        <row r="398">
          <cell r="A398">
            <v>1983</v>
          </cell>
          <cell r="C398" t="str">
            <v>NY</v>
          </cell>
          <cell r="D398">
            <v>10433808000</v>
          </cell>
          <cell r="G398">
            <v>282533000</v>
          </cell>
          <cell r="J398">
            <v>438021000</v>
          </cell>
          <cell r="M398">
            <v>11154362368</v>
          </cell>
          <cell r="N398">
            <v>368104992</v>
          </cell>
          <cell r="O398">
            <v>270900992</v>
          </cell>
        </row>
        <row r="399">
          <cell r="A399">
            <v>1983</v>
          </cell>
          <cell r="C399" t="str">
            <v>NC</v>
          </cell>
          <cell r="D399">
            <v>2318895000</v>
          </cell>
          <cell r="G399">
            <v>60677000</v>
          </cell>
          <cell r="J399">
            <v>81189000</v>
          </cell>
          <cell r="M399">
            <v>2460761088</v>
          </cell>
          <cell r="N399">
            <v>111365000</v>
          </cell>
          <cell r="O399">
            <v>37935000</v>
          </cell>
        </row>
        <row r="400">
          <cell r="A400">
            <v>1983</v>
          </cell>
          <cell r="C400" t="str">
            <v>ND</v>
          </cell>
          <cell r="D400">
            <v>327723000</v>
          </cell>
          <cell r="G400">
            <v>23356000</v>
          </cell>
          <cell r="J400">
            <v>30837000</v>
          </cell>
          <cell r="M400">
            <v>381916000</v>
          </cell>
          <cell r="N400">
            <v>14101000</v>
          </cell>
          <cell r="O400">
            <v>3914000</v>
          </cell>
        </row>
        <row r="401">
          <cell r="A401">
            <v>1983</v>
          </cell>
          <cell r="C401" t="str">
            <v>OH</v>
          </cell>
          <cell r="D401">
            <v>4868803000</v>
          </cell>
          <cell r="G401">
            <v>68878000</v>
          </cell>
          <cell r="J401">
            <v>181759000</v>
          </cell>
          <cell r="M401">
            <v>5119439872</v>
          </cell>
          <cell r="N401">
            <v>132913000</v>
          </cell>
          <cell r="O401">
            <v>93281000</v>
          </cell>
        </row>
        <row r="402">
          <cell r="A402">
            <v>1983</v>
          </cell>
          <cell r="C402" t="str">
            <v>OK</v>
          </cell>
          <cell r="D402">
            <v>1402416000</v>
          </cell>
          <cell r="G402">
            <v>132398000</v>
          </cell>
          <cell r="J402">
            <v>187934000</v>
          </cell>
          <cell r="M402">
            <v>1722748032</v>
          </cell>
          <cell r="N402">
            <v>96180000</v>
          </cell>
          <cell r="O402">
            <v>17848000</v>
          </cell>
        </row>
        <row r="403">
          <cell r="A403">
            <v>1983</v>
          </cell>
          <cell r="C403" t="str">
            <v>OR</v>
          </cell>
          <cell r="D403">
            <v>1495305000</v>
          </cell>
          <cell r="G403">
            <v>46773000</v>
          </cell>
          <cell r="J403">
            <v>70239000</v>
          </cell>
          <cell r="M403">
            <v>1612317056</v>
          </cell>
          <cell r="N403">
            <v>32266000</v>
          </cell>
          <cell r="O403">
            <v>28916000</v>
          </cell>
        </row>
        <row r="404">
          <cell r="A404">
            <v>1983</v>
          </cell>
          <cell r="C404" t="str">
            <v>PA</v>
          </cell>
          <cell r="D404">
            <v>5049183000</v>
          </cell>
          <cell r="G404">
            <v>164557000</v>
          </cell>
          <cell r="J404">
            <v>270695000</v>
          </cell>
          <cell r="M404">
            <v>5484434944</v>
          </cell>
          <cell r="N404">
            <v>264814000</v>
          </cell>
          <cell r="O404">
            <v>62022000</v>
          </cell>
        </row>
        <row r="405">
          <cell r="A405">
            <v>1983</v>
          </cell>
          <cell r="C405" t="str">
            <v>RI</v>
          </cell>
          <cell r="D405">
            <v>436632000</v>
          </cell>
          <cell r="G405">
            <v>726000</v>
          </cell>
          <cell r="J405">
            <v>5773000</v>
          </cell>
          <cell r="M405">
            <v>443131008</v>
          </cell>
          <cell r="N405">
            <v>51427000</v>
          </cell>
          <cell r="O405">
            <v>10040000</v>
          </cell>
        </row>
        <row r="406">
          <cell r="A406">
            <v>1983</v>
          </cell>
          <cell r="C406" t="str">
            <v>SC</v>
          </cell>
          <cell r="D406">
            <v>1143818000</v>
          </cell>
          <cell r="G406">
            <v>133553000</v>
          </cell>
          <cell r="J406">
            <v>156969000</v>
          </cell>
          <cell r="M406">
            <v>1434339968</v>
          </cell>
          <cell r="N406">
            <v>85207000</v>
          </cell>
          <cell r="O406">
            <v>17604000</v>
          </cell>
        </row>
        <row r="407">
          <cell r="A407">
            <v>1983</v>
          </cell>
          <cell r="C407" t="str">
            <v>SD</v>
          </cell>
          <cell r="D407">
            <v>290125000</v>
          </cell>
          <cell r="G407">
            <v>11664000</v>
          </cell>
          <cell r="J407">
            <v>19149000</v>
          </cell>
          <cell r="M407">
            <v>320937984</v>
          </cell>
          <cell r="N407">
            <v>12221000</v>
          </cell>
          <cell r="O407">
            <v>5904000</v>
          </cell>
        </row>
        <row r="408">
          <cell r="A408">
            <v>1983</v>
          </cell>
          <cell r="C408" t="str">
            <v>TN</v>
          </cell>
          <cell r="D408">
            <v>1452001000</v>
          </cell>
          <cell r="G408">
            <v>47008000</v>
          </cell>
          <cell r="J408">
            <v>70258000</v>
          </cell>
          <cell r="M408">
            <v>1569266944</v>
          </cell>
          <cell r="N408">
            <v>179410000</v>
          </cell>
          <cell r="O408">
            <v>23247000</v>
          </cell>
        </row>
        <row r="409">
          <cell r="A409">
            <v>1983</v>
          </cell>
          <cell r="C409" t="str">
            <v>TX</v>
          </cell>
          <cell r="D409">
            <v>7175668000</v>
          </cell>
          <cell r="G409">
            <v>851312000</v>
          </cell>
          <cell r="J409">
            <v>1071831000</v>
          </cell>
          <cell r="M409">
            <v>9098811392</v>
          </cell>
          <cell r="N409">
            <v>113079000</v>
          </cell>
          <cell r="O409">
            <v>119106000</v>
          </cell>
        </row>
        <row r="410">
          <cell r="A410">
            <v>1983</v>
          </cell>
          <cell r="C410" t="str">
            <v>US</v>
          </cell>
          <cell r="D410">
            <v>105745678000</v>
          </cell>
          <cell r="G410">
            <v>4584819000</v>
          </cell>
          <cell r="J410">
            <v>7199501000</v>
          </cell>
          <cell r="M410">
            <v>117530001408</v>
          </cell>
          <cell r="N410">
            <v>4506481152</v>
          </cell>
          <cell r="O410">
            <v>2351518976</v>
          </cell>
        </row>
        <row r="411">
          <cell r="A411">
            <v>1983</v>
          </cell>
          <cell r="C411" t="str">
            <v>UT</v>
          </cell>
          <cell r="D411">
            <v>752105000</v>
          </cell>
          <cell r="G411">
            <v>66340000</v>
          </cell>
          <cell r="J411">
            <v>96335000</v>
          </cell>
          <cell r="M411">
            <v>914780032</v>
          </cell>
          <cell r="N411">
            <v>42615000</v>
          </cell>
          <cell r="O411">
            <v>20135000</v>
          </cell>
        </row>
        <row r="412">
          <cell r="A412">
            <v>1983</v>
          </cell>
          <cell r="C412" t="str">
            <v>VT</v>
          </cell>
          <cell r="D412">
            <v>238943000</v>
          </cell>
          <cell r="G412">
            <v>5487000</v>
          </cell>
          <cell r="J412">
            <v>10851000</v>
          </cell>
          <cell r="M412">
            <v>255280992</v>
          </cell>
          <cell r="N412">
            <v>13530000</v>
          </cell>
          <cell r="O412">
            <v>3707000</v>
          </cell>
        </row>
        <row r="413">
          <cell r="A413">
            <v>1983</v>
          </cell>
          <cell r="C413" t="str">
            <v>VA</v>
          </cell>
          <cell r="D413">
            <v>2451024000</v>
          </cell>
          <cell r="G413">
            <v>86993000</v>
          </cell>
          <cell r="J413">
            <v>125186000</v>
          </cell>
          <cell r="M413">
            <v>2663203072</v>
          </cell>
          <cell r="N413">
            <v>112616000</v>
          </cell>
          <cell r="O413">
            <v>60417000</v>
          </cell>
        </row>
        <row r="414">
          <cell r="A414">
            <v>1983</v>
          </cell>
          <cell r="C414" t="str">
            <v>WA</v>
          </cell>
          <cell r="D414">
            <v>1983589000</v>
          </cell>
          <cell r="G414">
            <v>163160000</v>
          </cell>
          <cell r="J414">
            <v>229642000</v>
          </cell>
          <cell r="M414">
            <v>2376390912</v>
          </cell>
          <cell r="N414">
            <v>81859000</v>
          </cell>
          <cell r="O414">
            <v>77818000</v>
          </cell>
        </row>
        <row r="415">
          <cell r="A415">
            <v>1983</v>
          </cell>
          <cell r="C415" t="str">
            <v>WV</v>
          </cell>
          <cell r="D415">
            <v>867995000</v>
          </cell>
          <cell r="G415">
            <v>33738000</v>
          </cell>
          <cell r="J415">
            <v>57804000</v>
          </cell>
          <cell r="M415">
            <v>959537024</v>
          </cell>
          <cell r="N415">
            <v>49546000</v>
          </cell>
          <cell r="O415">
            <v>13845000</v>
          </cell>
        </row>
        <row r="416">
          <cell r="A416">
            <v>1983</v>
          </cell>
          <cell r="C416" t="str">
            <v>WI</v>
          </cell>
          <cell r="D416">
            <v>2378733000</v>
          </cell>
          <cell r="G416">
            <v>25581000</v>
          </cell>
          <cell r="J416">
            <v>61841000</v>
          </cell>
          <cell r="M416">
            <v>2466155008</v>
          </cell>
          <cell r="N416">
            <v>76204000</v>
          </cell>
          <cell r="O416">
            <v>61851000</v>
          </cell>
        </row>
        <row r="417">
          <cell r="A417">
            <v>1983</v>
          </cell>
          <cell r="C417" t="str">
            <v>WY</v>
          </cell>
          <cell r="D417">
            <v>405510000</v>
          </cell>
          <cell r="G417">
            <v>52878000</v>
          </cell>
          <cell r="J417">
            <v>96649000</v>
          </cell>
          <cell r="M417">
            <v>555036992</v>
          </cell>
          <cell r="N417">
            <v>4988000</v>
          </cell>
          <cell r="O417">
            <v>10525000</v>
          </cell>
        </row>
        <row r="418">
          <cell r="A418">
            <v>1984</v>
          </cell>
          <cell r="C418" t="str">
            <v>AL</v>
          </cell>
          <cell r="D418">
            <v>1299815000</v>
          </cell>
          <cell r="G418">
            <v>126557000</v>
          </cell>
          <cell r="J418">
            <v>168945000</v>
          </cell>
          <cell r="M418">
            <v>1595316992</v>
          </cell>
          <cell r="N418">
            <v>213234000</v>
          </cell>
          <cell r="O418">
            <v>27048000</v>
          </cell>
        </row>
        <row r="419">
          <cell r="A419">
            <v>1984</v>
          </cell>
          <cell r="C419" t="str">
            <v>AK</v>
          </cell>
          <cell r="D419">
            <v>630612000</v>
          </cell>
          <cell r="G419">
            <v>188874000</v>
          </cell>
          <cell r="J419">
            <v>206004000</v>
          </cell>
          <cell r="M419">
            <v>1025489984</v>
          </cell>
          <cell r="N419">
            <v>31618000</v>
          </cell>
          <cell r="O419">
            <v>23449000</v>
          </cell>
        </row>
        <row r="420">
          <cell r="A420">
            <v>1984</v>
          </cell>
          <cell r="C420" t="str">
            <v>AZ</v>
          </cell>
          <cell r="D420">
            <v>1287765000</v>
          </cell>
          <cell r="G420">
            <v>139853000</v>
          </cell>
          <cell r="J420">
            <v>217988000</v>
          </cell>
          <cell r="M420">
            <v>1645606016</v>
          </cell>
          <cell r="N420">
            <v>56845000</v>
          </cell>
          <cell r="O420">
            <v>31311000</v>
          </cell>
        </row>
        <row r="421">
          <cell r="A421">
            <v>1984</v>
          </cell>
          <cell r="C421" t="str">
            <v>AR</v>
          </cell>
          <cell r="D421">
            <v>900697000</v>
          </cell>
          <cell r="G421">
            <v>36902000</v>
          </cell>
          <cell r="J421">
            <v>38770000</v>
          </cell>
          <cell r="M421">
            <v>976369024</v>
          </cell>
          <cell r="N421">
            <v>86443000</v>
          </cell>
          <cell r="O421">
            <v>9518000</v>
          </cell>
        </row>
        <row r="422">
          <cell r="A422">
            <v>1984</v>
          </cell>
          <cell r="C422" t="str">
            <v>CA</v>
          </cell>
          <cell r="D422">
            <v>12175542000</v>
          </cell>
          <cell r="G422">
            <v>173113000</v>
          </cell>
          <cell r="J422">
            <v>428356000</v>
          </cell>
          <cell r="M422">
            <v>12777011200</v>
          </cell>
          <cell r="N422">
            <v>338739008</v>
          </cell>
          <cell r="O422">
            <v>322935008</v>
          </cell>
        </row>
        <row r="423">
          <cell r="A423">
            <v>1984</v>
          </cell>
          <cell r="C423" t="str">
            <v>CO</v>
          </cell>
          <cell r="D423">
            <v>1600064000</v>
          </cell>
          <cell r="G423">
            <v>88096000</v>
          </cell>
          <cell r="J423">
            <v>198328000</v>
          </cell>
          <cell r="M423">
            <v>1886488064</v>
          </cell>
          <cell r="N423">
            <v>35458000</v>
          </cell>
          <cell r="O423">
            <v>43720000</v>
          </cell>
        </row>
        <row r="424">
          <cell r="A424">
            <v>1984</v>
          </cell>
          <cell r="C424" t="str">
            <v>CT</v>
          </cell>
          <cell r="D424">
            <v>1559621000</v>
          </cell>
          <cell r="G424">
            <v>42233000</v>
          </cell>
          <cell r="J424">
            <v>71179000</v>
          </cell>
          <cell r="M424">
            <v>1673032960</v>
          </cell>
          <cell r="N424">
            <v>94856000</v>
          </cell>
          <cell r="O424">
            <v>51503000</v>
          </cell>
        </row>
        <row r="425">
          <cell r="A425">
            <v>1984</v>
          </cell>
          <cell r="C425" t="str">
            <v>DE</v>
          </cell>
          <cell r="D425">
            <v>325526000</v>
          </cell>
          <cell r="G425">
            <v>5187000</v>
          </cell>
          <cell r="J425">
            <v>11189000</v>
          </cell>
          <cell r="M425">
            <v>341902016</v>
          </cell>
          <cell r="N425">
            <v>33420000</v>
          </cell>
          <cell r="O425">
            <v>4215000</v>
          </cell>
        </row>
        <row r="426">
          <cell r="A426">
            <v>1984</v>
          </cell>
          <cell r="C426" t="str">
            <v>DC</v>
          </cell>
          <cell r="D426">
            <v>359706000</v>
          </cell>
          <cell r="G426">
            <v>15366000</v>
          </cell>
          <cell r="J426">
            <v>25743000</v>
          </cell>
          <cell r="M426">
            <v>400815008</v>
          </cell>
          <cell r="N426">
            <v>0</v>
          </cell>
          <cell r="O426">
            <v>14479000</v>
          </cell>
        </row>
        <row r="427">
          <cell r="A427">
            <v>1984</v>
          </cell>
          <cell r="C427" t="str">
            <v>FL</v>
          </cell>
          <cell r="D427">
            <v>4462494000</v>
          </cell>
          <cell r="G427">
            <v>217001000</v>
          </cell>
          <cell r="J427">
            <v>415505000</v>
          </cell>
          <cell r="M427">
            <v>5095000064</v>
          </cell>
          <cell r="N427">
            <v>416441984</v>
          </cell>
          <cell r="O427">
            <v>135847008</v>
          </cell>
        </row>
        <row r="428">
          <cell r="A428">
            <v>1984</v>
          </cell>
          <cell r="C428" t="str">
            <v>GA</v>
          </cell>
          <cell r="D428">
            <v>2255308000</v>
          </cell>
          <cell r="G428">
            <v>116950000</v>
          </cell>
          <cell r="J428">
            <v>154641000</v>
          </cell>
          <cell r="M428">
            <v>2526898944</v>
          </cell>
          <cell r="N428">
            <v>109112000</v>
          </cell>
          <cell r="O428">
            <v>24274000</v>
          </cell>
        </row>
        <row r="429">
          <cell r="A429">
            <v>1984</v>
          </cell>
          <cell r="C429" t="str">
            <v>HI</v>
          </cell>
          <cell r="D429">
            <v>388305000</v>
          </cell>
          <cell r="G429">
            <v>19050000</v>
          </cell>
          <cell r="J429">
            <v>27184000</v>
          </cell>
          <cell r="M429">
            <v>434539008</v>
          </cell>
          <cell r="N429">
            <v>8884000</v>
          </cell>
          <cell r="O429">
            <v>14829000</v>
          </cell>
        </row>
        <row r="430">
          <cell r="A430">
            <v>1984</v>
          </cell>
          <cell r="C430" t="str">
            <v>ID</v>
          </cell>
          <cell r="D430">
            <v>374527000</v>
          </cell>
          <cell r="G430">
            <v>12996000</v>
          </cell>
          <cell r="J430">
            <v>29714000</v>
          </cell>
          <cell r="M430">
            <v>417236992</v>
          </cell>
          <cell r="N430">
            <v>17315000</v>
          </cell>
          <cell r="O430">
            <v>7671000</v>
          </cell>
        </row>
        <row r="431">
          <cell r="A431">
            <v>1984</v>
          </cell>
          <cell r="C431" t="str">
            <v>IL</v>
          </cell>
          <cell r="D431">
            <v>5239273000</v>
          </cell>
          <cell r="G431">
            <v>66819000</v>
          </cell>
          <cell r="J431">
            <v>204310000</v>
          </cell>
          <cell r="M431">
            <v>5510402048</v>
          </cell>
          <cell r="N431">
            <v>190960000</v>
          </cell>
          <cell r="O431">
            <v>153304000</v>
          </cell>
        </row>
        <row r="432">
          <cell r="A432">
            <v>1984</v>
          </cell>
          <cell r="C432" t="str">
            <v>IN</v>
          </cell>
          <cell r="D432">
            <v>2332819000</v>
          </cell>
          <cell r="G432">
            <v>150442000</v>
          </cell>
          <cell r="J432">
            <v>199350000</v>
          </cell>
          <cell r="M432">
            <v>2682610944</v>
          </cell>
          <cell r="N432">
            <v>126789000</v>
          </cell>
          <cell r="O432">
            <v>68175000</v>
          </cell>
        </row>
        <row r="433">
          <cell r="A433">
            <v>1984</v>
          </cell>
          <cell r="C433" t="str">
            <v>IA</v>
          </cell>
          <cell r="D433">
            <v>1451813000</v>
          </cell>
          <cell r="G433">
            <v>26652000</v>
          </cell>
          <cell r="J433">
            <v>68240000</v>
          </cell>
          <cell r="M433">
            <v>1546705024</v>
          </cell>
          <cell r="N433">
            <v>52289000</v>
          </cell>
          <cell r="O433">
            <v>35893000</v>
          </cell>
        </row>
        <row r="434">
          <cell r="A434">
            <v>1984</v>
          </cell>
          <cell r="C434" t="str">
            <v>KS</v>
          </cell>
          <cell r="D434">
            <v>1205246000</v>
          </cell>
          <cell r="G434">
            <v>54316000</v>
          </cell>
          <cell r="J434">
            <v>97398000</v>
          </cell>
          <cell r="M434">
            <v>1356960000</v>
          </cell>
          <cell r="N434">
            <v>21255000</v>
          </cell>
          <cell r="O434">
            <v>20985000</v>
          </cell>
        </row>
        <row r="435">
          <cell r="A435">
            <v>1984</v>
          </cell>
          <cell r="C435" t="str">
            <v>KY</v>
          </cell>
          <cell r="D435">
            <v>1296799000</v>
          </cell>
          <cell r="G435">
            <v>48359000</v>
          </cell>
          <cell r="J435">
            <v>86626000</v>
          </cell>
          <cell r="M435">
            <v>1431783936</v>
          </cell>
          <cell r="N435">
            <v>153192000</v>
          </cell>
          <cell r="O435">
            <v>21349000</v>
          </cell>
        </row>
        <row r="436">
          <cell r="A436">
            <v>1984</v>
          </cell>
          <cell r="C436" t="str">
            <v>LA</v>
          </cell>
          <cell r="D436">
            <v>1879275000</v>
          </cell>
          <cell r="G436">
            <v>105263000</v>
          </cell>
          <cell r="J436">
            <v>156779000</v>
          </cell>
          <cell r="M436">
            <v>2141316992</v>
          </cell>
          <cell r="N436">
            <v>172907008</v>
          </cell>
          <cell r="O436">
            <v>36746000</v>
          </cell>
        </row>
        <row r="437">
          <cell r="A437">
            <v>1984</v>
          </cell>
          <cell r="C437" t="str">
            <v>ME</v>
          </cell>
          <cell r="D437">
            <v>509110000</v>
          </cell>
          <cell r="G437">
            <v>12853000</v>
          </cell>
          <cell r="J437">
            <v>29049000</v>
          </cell>
          <cell r="M437">
            <v>551011968</v>
          </cell>
          <cell r="N437">
            <v>17180000</v>
          </cell>
          <cell r="O437">
            <v>8038000</v>
          </cell>
        </row>
        <row r="438">
          <cell r="A438">
            <v>1984</v>
          </cell>
          <cell r="C438" t="str">
            <v>MD</v>
          </cell>
          <cell r="D438">
            <v>2229773000</v>
          </cell>
          <cell r="G438">
            <v>60925000</v>
          </cell>
          <cell r="J438">
            <v>91111000</v>
          </cell>
          <cell r="M438">
            <v>2381808896</v>
          </cell>
          <cell r="N438">
            <v>211652000</v>
          </cell>
          <cell r="O438">
            <v>80593000</v>
          </cell>
        </row>
        <row r="439">
          <cell r="A439">
            <v>1984</v>
          </cell>
          <cell r="C439" t="str">
            <v>MA</v>
          </cell>
          <cell r="D439">
            <v>2815393000</v>
          </cell>
          <cell r="G439">
            <v>39569000</v>
          </cell>
          <cell r="J439">
            <v>68119000</v>
          </cell>
          <cell r="M439">
            <v>2923080960</v>
          </cell>
          <cell r="N439">
            <v>157508992</v>
          </cell>
          <cell r="O439">
            <v>77480000</v>
          </cell>
        </row>
        <row r="440">
          <cell r="A440">
            <v>1984</v>
          </cell>
          <cell r="C440" t="str">
            <v>MI</v>
          </cell>
          <cell r="D440">
            <v>5213599000</v>
          </cell>
          <cell r="G440">
            <v>49589000</v>
          </cell>
          <cell r="J440">
            <v>157037000</v>
          </cell>
          <cell r="M440">
            <v>5420225024</v>
          </cell>
          <cell r="N440">
            <v>89615000</v>
          </cell>
          <cell r="O440">
            <v>83651000</v>
          </cell>
        </row>
        <row r="441">
          <cell r="A441">
            <v>1984</v>
          </cell>
          <cell r="C441" t="str">
            <v>MN</v>
          </cell>
          <cell r="D441">
            <v>2380870000</v>
          </cell>
          <cell r="G441">
            <v>73233000</v>
          </cell>
          <cell r="J441">
            <v>151073000</v>
          </cell>
          <cell r="M441">
            <v>2605176064</v>
          </cell>
          <cell r="N441">
            <v>85309000</v>
          </cell>
          <cell r="O441">
            <v>49762000</v>
          </cell>
        </row>
        <row r="442">
          <cell r="A442">
            <v>1984</v>
          </cell>
          <cell r="C442" t="str">
            <v>MS</v>
          </cell>
          <cell r="D442">
            <v>896603000</v>
          </cell>
          <cell r="G442">
            <v>24361000</v>
          </cell>
          <cell r="J442">
            <v>43650000</v>
          </cell>
          <cell r="M442">
            <v>964614016</v>
          </cell>
          <cell r="N442">
            <v>53001000</v>
          </cell>
          <cell r="O442">
            <v>11643000</v>
          </cell>
        </row>
        <row r="443">
          <cell r="A443">
            <v>1984</v>
          </cell>
          <cell r="C443" t="str">
            <v>MO</v>
          </cell>
          <cell r="D443">
            <v>2077619000</v>
          </cell>
          <cell r="G443">
            <v>38554000</v>
          </cell>
          <cell r="J443">
            <v>100848000</v>
          </cell>
          <cell r="M443">
            <v>2217020928</v>
          </cell>
          <cell r="N443">
            <v>72666000</v>
          </cell>
          <cell r="O443">
            <v>43210000</v>
          </cell>
        </row>
        <row r="444">
          <cell r="A444">
            <v>1984</v>
          </cell>
          <cell r="C444" t="str">
            <v>MT</v>
          </cell>
          <cell r="D444">
            <v>514119000</v>
          </cell>
          <cell r="G444">
            <v>16946000</v>
          </cell>
          <cell r="J444">
            <v>35628000</v>
          </cell>
          <cell r="M444">
            <v>566692992</v>
          </cell>
          <cell r="N444">
            <v>30318000</v>
          </cell>
          <cell r="O444">
            <v>6655000</v>
          </cell>
        </row>
        <row r="445">
          <cell r="A445">
            <v>1984</v>
          </cell>
          <cell r="C445" t="str">
            <v>NE</v>
          </cell>
          <cell r="D445">
            <v>832582000</v>
          </cell>
          <cell r="G445">
            <v>31536000</v>
          </cell>
          <cell r="J445">
            <v>54235000</v>
          </cell>
          <cell r="M445">
            <v>918353024</v>
          </cell>
          <cell r="N445">
            <v>26930000</v>
          </cell>
          <cell r="O445">
            <v>14634000</v>
          </cell>
        </row>
        <row r="446">
          <cell r="A446">
            <v>1984</v>
          </cell>
          <cell r="C446" t="str">
            <v>NV</v>
          </cell>
          <cell r="D446">
            <v>384393000</v>
          </cell>
          <cell r="G446">
            <v>4865000</v>
          </cell>
          <cell r="J446">
            <v>16013000</v>
          </cell>
          <cell r="M446">
            <v>405271008</v>
          </cell>
          <cell r="N446">
            <v>13184000</v>
          </cell>
          <cell r="O446">
            <v>8465000</v>
          </cell>
        </row>
        <row r="447">
          <cell r="A447">
            <v>1984</v>
          </cell>
          <cell r="C447" t="str">
            <v>NH</v>
          </cell>
          <cell r="D447">
            <v>408536000</v>
          </cell>
          <cell r="G447">
            <v>3991000</v>
          </cell>
          <cell r="J447">
            <v>12767000</v>
          </cell>
          <cell r="M447">
            <v>425294016</v>
          </cell>
          <cell r="N447">
            <v>11533000</v>
          </cell>
          <cell r="O447">
            <v>9563000</v>
          </cell>
        </row>
        <row r="448">
          <cell r="A448">
            <v>1984</v>
          </cell>
          <cell r="C448" t="str">
            <v>NJ</v>
          </cell>
          <cell r="D448">
            <v>4341741000</v>
          </cell>
          <cell r="G448">
            <v>133400000</v>
          </cell>
          <cell r="J448">
            <v>228476000</v>
          </cell>
          <cell r="M448">
            <v>4703617024</v>
          </cell>
          <cell r="N448">
            <v>84887000</v>
          </cell>
          <cell r="O448">
            <v>95426000</v>
          </cell>
        </row>
        <row r="449">
          <cell r="A449">
            <v>1984</v>
          </cell>
          <cell r="C449" t="str">
            <v>NM</v>
          </cell>
          <cell r="D449">
            <v>766486000</v>
          </cell>
          <cell r="G449">
            <v>116479000</v>
          </cell>
          <cell r="J449">
            <v>126126000</v>
          </cell>
          <cell r="M449">
            <v>1009091008</v>
          </cell>
          <cell r="N449">
            <v>26414000</v>
          </cell>
          <cell r="O449">
            <v>13380000</v>
          </cell>
        </row>
        <row r="450">
          <cell r="A450">
            <v>1984</v>
          </cell>
          <cell r="C450" t="str">
            <v>NY</v>
          </cell>
          <cell r="D450">
            <v>11410763000</v>
          </cell>
          <cell r="G450">
            <v>311880000</v>
          </cell>
          <cell r="J450">
            <v>477460000</v>
          </cell>
          <cell r="M450">
            <v>12200102912</v>
          </cell>
          <cell r="N450">
            <v>299716000</v>
          </cell>
          <cell r="O450">
            <v>285622016</v>
          </cell>
        </row>
        <row r="451">
          <cell r="A451">
            <v>1984</v>
          </cell>
          <cell r="C451" t="str">
            <v>NC</v>
          </cell>
          <cell r="D451">
            <v>2487718000</v>
          </cell>
          <cell r="G451">
            <v>59300000</v>
          </cell>
          <cell r="J451">
            <v>106736000</v>
          </cell>
          <cell r="M451">
            <v>2653754112</v>
          </cell>
          <cell r="N451">
            <v>135095008</v>
          </cell>
          <cell r="O451">
            <v>42098000</v>
          </cell>
        </row>
        <row r="452">
          <cell r="A452">
            <v>1984</v>
          </cell>
          <cell r="C452" t="str">
            <v>ND</v>
          </cell>
          <cell r="D452">
            <v>357588000</v>
          </cell>
          <cell r="G452">
            <v>14114000</v>
          </cell>
          <cell r="J452">
            <v>26012000</v>
          </cell>
          <cell r="M452">
            <v>397713984</v>
          </cell>
          <cell r="N452">
            <v>14977000</v>
          </cell>
          <cell r="O452">
            <v>4078000</v>
          </cell>
        </row>
        <row r="453">
          <cell r="A453">
            <v>1984</v>
          </cell>
          <cell r="C453" t="str">
            <v>OH</v>
          </cell>
          <cell r="D453">
            <v>5392116000</v>
          </cell>
          <cell r="G453">
            <v>52735000</v>
          </cell>
          <cell r="J453">
            <v>126480000</v>
          </cell>
          <cell r="M453">
            <v>5571331072</v>
          </cell>
          <cell r="N453">
            <v>129084000</v>
          </cell>
          <cell r="O453">
            <v>103163000</v>
          </cell>
        </row>
        <row r="454">
          <cell r="A454">
            <v>1984</v>
          </cell>
          <cell r="C454" t="str">
            <v>OK</v>
          </cell>
          <cell r="D454">
            <v>1494873000</v>
          </cell>
          <cell r="G454">
            <v>135806000</v>
          </cell>
          <cell r="J454">
            <v>211280000</v>
          </cell>
          <cell r="M454">
            <v>1841959040</v>
          </cell>
          <cell r="N454">
            <v>75730000</v>
          </cell>
          <cell r="O454">
            <v>23177000</v>
          </cell>
        </row>
        <row r="455">
          <cell r="A455">
            <v>1984</v>
          </cell>
          <cell r="C455" t="str">
            <v>OR</v>
          </cell>
          <cell r="D455">
            <v>1616507000</v>
          </cell>
          <cell r="G455">
            <v>22777000</v>
          </cell>
          <cell r="J455">
            <v>54866000</v>
          </cell>
          <cell r="M455">
            <v>1694150016</v>
          </cell>
          <cell r="N455">
            <v>33751000</v>
          </cell>
          <cell r="O455">
            <v>25923000</v>
          </cell>
        </row>
        <row r="456">
          <cell r="A456">
            <v>1984</v>
          </cell>
          <cell r="C456" t="str">
            <v>PA</v>
          </cell>
          <cell r="D456">
            <v>5430362000</v>
          </cell>
          <cell r="G456">
            <v>103493000</v>
          </cell>
          <cell r="J456">
            <v>219870000</v>
          </cell>
          <cell r="M456">
            <v>5753724928</v>
          </cell>
          <cell r="N456">
            <v>423196000</v>
          </cell>
          <cell r="O456">
            <v>61768000</v>
          </cell>
        </row>
        <row r="457">
          <cell r="A457">
            <v>1984</v>
          </cell>
          <cell r="C457" t="str">
            <v>RI</v>
          </cell>
          <cell r="D457">
            <v>463791000</v>
          </cell>
          <cell r="G457">
            <v>1006000</v>
          </cell>
          <cell r="J457">
            <v>5498000</v>
          </cell>
          <cell r="M457">
            <v>470295008</v>
          </cell>
          <cell r="N457">
            <v>57206000</v>
          </cell>
          <cell r="O457">
            <v>9574000</v>
          </cell>
        </row>
        <row r="458">
          <cell r="A458">
            <v>1984</v>
          </cell>
          <cell r="C458" t="str">
            <v>SC</v>
          </cell>
          <cell r="D458">
            <v>1236451000</v>
          </cell>
          <cell r="G458">
            <v>91142000</v>
          </cell>
          <cell r="J458">
            <v>121659000</v>
          </cell>
          <cell r="M458">
            <v>1449251968</v>
          </cell>
          <cell r="N458">
            <v>95524000</v>
          </cell>
          <cell r="O458">
            <v>18206000</v>
          </cell>
        </row>
        <row r="459">
          <cell r="A459">
            <v>1984</v>
          </cell>
          <cell r="C459" t="str">
            <v>SD</v>
          </cell>
          <cell r="D459">
            <v>324447000</v>
          </cell>
          <cell r="G459">
            <v>15110000</v>
          </cell>
          <cell r="J459">
            <v>25044000</v>
          </cell>
          <cell r="M459">
            <v>364600992</v>
          </cell>
          <cell r="N459">
            <v>13056000</v>
          </cell>
          <cell r="O459">
            <v>6386000</v>
          </cell>
        </row>
        <row r="460">
          <cell r="A460">
            <v>1984</v>
          </cell>
          <cell r="C460" t="str">
            <v>TN</v>
          </cell>
          <cell r="D460">
            <v>1495824000</v>
          </cell>
          <cell r="G460">
            <v>86093000</v>
          </cell>
          <cell r="J460">
            <v>120400000</v>
          </cell>
          <cell r="M460">
            <v>1702317056</v>
          </cell>
          <cell r="N460">
            <v>166844000</v>
          </cell>
          <cell r="O460">
            <v>24318000</v>
          </cell>
        </row>
        <row r="461">
          <cell r="A461">
            <v>1984</v>
          </cell>
          <cell r="C461" t="str">
            <v>TX</v>
          </cell>
          <cell r="D461">
            <v>7607233000</v>
          </cell>
          <cell r="G461">
            <v>968412000</v>
          </cell>
          <cell r="J461">
            <v>1171862000</v>
          </cell>
          <cell r="M461">
            <v>9747507200</v>
          </cell>
          <cell r="N461">
            <v>115152000</v>
          </cell>
          <cell r="O461">
            <v>131835000</v>
          </cell>
        </row>
        <row r="462">
          <cell r="A462">
            <v>1984</v>
          </cell>
          <cell r="C462" t="str">
            <v>US</v>
          </cell>
          <cell r="D462">
            <v>113637717000</v>
          </cell>
          <cell r="G462">
            <v>4481790000</v>
          </cell>
          <cell r="J462">
            <v>7258031000</v>
          </cell>
          <cell r="M462">
            <v>125377536000</v>
          </cell>
          <cell r="N462">
            <v>5042853888</v>
          </cell>
          <cell r="O462">
            <v>2554093056</v>
          </cell>
        </row>
        <row r="463">
          <cell r="A463">
            <v>1984</v>
          </cell>
          <cell r="C463" t="str">
            <v>UT</v>
          </cell>
          <cell r="D463">
            <v>792170000</v>
          </cell>
          <cell r="G463">
            <v>64889000</v>
          </cell>
          <cell r="J463">
            <v>101215000</v>
          </cell>
          <cell r="M463">
            <v>958273984</v>
          </cell>
          <cell r="N463">
            <v>49495000</v>
          </cell>
          <cell r="O463">
            <v>22006000</v>
          </cell>
        </row>
        <row r="464">
          <cell r="A464">
            <v>1984</v>
          </cell>
          <cell r="C464" t="str">
            <v>VT</v>
          </cell>
          <cell r="D464">
            <v>261454000</v>
          </cell>
          <cell r="G464">
            <v>2464000</v>
          </cell>
          <cell r="J464">
            <v>7879000</v>
          </cell>
          <cell r="M464">
            <v>271796992</v>
          </cell>
          <cell r="N464">
            <v>15807000</v>
          </cell>
          <cell r="O464">
            <v>3981000</v>
          </cell>
        </row>
        <row r="465">
          <cell r="A465">
            <v>1984</v>
          </cell>
          <cell r="C465" t="str">
            <v>VA</v>
          </cell>
          <cell r="D465">
            <v>2670812000</v>
          </cell>
          <cell r="G465">
            <v>70059000</v>
          </cell>
          <cell r="J465">
            <v>108450000</v>
          </cell>
          <cell r="M465">
            <v>2849320960</v>
          </cell>
          <cell r="N465">
            <v>132048000</v>
          </cell>
          <cell r="O465">
            <v>75019000</v>
          </cell>
        </row>
        <row r="466">
          <cell r="A466">
            <v>1984</v>
          </cell>
          <cell r="C466" t="str">
            <v>WA</v>
          </cell>
          <cell r="D466">
            <v>2181617000</v>
          </cell>
          <cell r="G466">
            <v>129366000</v>
          </cell>
          <cell r="J466">
            <v>210110000</v>
          </cell>
          <cell r="M466">
            <v>2521093120</v>
          </cell>
          <cell r="N466">
            <v>91322000</v>
          </cell>
          <cell r="O466">
            <v>82633000</v>
          </cell>
        </row>
        <row r="467">
          <cell r="A467">
            <v>1984</v>
          </cell>
          <cell r="C467" t="str">
            <v>WV</v>
          </cell>
          <cell r="D467">
            <v>909681000</v>
          </cell>
          <cell r="G467">
            <v>27131000</v>
          </cell>
          <cell r="J467">
            <v>54665000</v>
          </cell>
          <cell r="M467">
            <v>991476992</v>
          </cell>
          <cell r="N467">
            <v>59730000</v>
          </cell>
          <cell r="O467">
            <v>12867000</v>
          </cell>
        </row>
        <row r="468">
          <cell r="A468">
            <v>1984</v>
          </cell>
          <cell r="C468" t="str">
            <v>WI</v>
          </cell>
          <cell r="D468">
            <v>2643727000</v>
          </cell>
          <cell r="G468">
            <v>24301000</v>
          </cell>
          <cell r="J468">
            <v>88561000</v>
          </cell>
          <cell r="M468">
            <v>2756589056</v>
          </cell>
          <cell r="N468">
            <v>89845000</v>
          </cell>
          <cell r="O468">
            <v>61315000</v>
          </cell>
        </row>
        <row r="469">
          <cell r="A469">
            <v>1984</v>
          </cell>
          <cell r="C469" t="str">
            <v>WY</v>
          </cell>
          <cell r="D469">
            <v>464552000</v>
          </cell>
          <cell r="G469">
            <v>61382000</v>
          </cell>
          <cell r="J469">
            <v>99603000</v>
          </cell>
          <cell r="M469">
            <v>625537024</v>
          </cell>
          <cell r="N469">
            <v>5320000</v>
          </cell>
          <cell r="O469">
            <v>10373000</v>
          </cell>
        </row>
        <row r="470">
          <cell r="A470">
            <v>1985</v>
          </cell>
          <cell r="C470" t="str">
            <v>AL</v>
          </cell>
          <cell r="D470">
            <v>1471057000</v>
          </cell>
          <cell r="G470">
            <v>90528000</v>
          </cell>
          <cell r="J470">
            <v>151787000</v>
          </cell>
          <cell r="M470">
            <v>1713372032</v>
          </cell>
          <cell r="N470">
            <v>340568992</v>
          </cell>
          <cell r="O470">
            <v>26086000</v>
          </cell>
        </row>
        <row r="471">
          <cell r="A471">
            <v>1985</v>
          </cell>
          <cell r="C471" t="str">
            <v>AK</v>
          </cell>
          <cell r="D471">
            <v>691122000</v>
          </cell>
          <cell r="G471">
            <v>198042000</v>
          </cell>
          <cell r="J471">
            <v>221467000</v>
          </cell>
          <cell r="M471">
            <v>1110631040</v>
          </cell>
          <cell r="N471">
            <v>40399000</v>
          </cell>
          <cell r="O471">
            <v>19536000</v>
          </cell>
        </row>
        <row r="472">
          <cell r="A472">
            <v>1985</v>
          </cell>
          <cell r="C472" t="str">
            <v>AZ</v>
          </cell>
          <cell r="D472">
            <v>1482815000</v>
          </cell>
          <cell r="G472">
            <v>182183000</v>
          </cell>
          <cell r="J472">
            <v>265378000</v>
          </cell>
          <cell r="M472">
            <v>1930375936</v>
          </cell>
          <cell r="N472">
            <v>60106000</v>
          </cell>
          <cell r="O472">
            <v>37050000</v>
          </cell>
        </row>
        <row r="473">
          <cell r="A473">
            <v>1985</v>
          </cell>
          <cell r="C473" t="str">
            <v>AR</v>
          </cell>
          <cell r="D473">
            <v>959421000</v>
          </cell>
          <cell r="G473">
            <v>192351000</v>
          </cell>
          <cell r="J473">
            <v>196888000</v>
          </cell>
          <cell r="M473">
            <v>1348659968</v>
          </cell>
          <cell r="N473">
            <v>101394000</v>
          </cell>
          <cell r="O473">
            <v>10562000</v>
          </cell>
        </row>
        <row r="474">
          <cell r="A474">
            <v>1985</v>
          </cell>
          <cell r="C474" t="str">
            <v>CA</v>
          </cell>
          <cell r="D474">
            <v>13608495000</v>
          </cell>
          <cell r="G474">
            <v>215056000</v>
          </cell>
          <cell r="J474">
            <v>552797000</v>
          </cell>
          <cell r="M474">
            <v>14376347648</v>
          </cell>
          <cell r="N474">
            <v>380825984</v>
          </cell>
          <cell r="O474">
            <v>358430016</v>
          </cell>
        </row>
        <row r="475">
          <cell r="A475">
            <v>1985</v>
          </cell>
          <cell r="C475" t="str">
            <v>CO</v>
          </cell>
          <cell r="D475">
            <v>1697291000</v>
          </cell>
          <cell r="G475">
            <v>100629000</v>
          </cell>
          <cell r="J475">
            <v>216867000</v>
          </cell>
          <cell r="M475">
            <v>2014786944</v>
          </cell>
          <cell r="N475">
            <v>41760000</v>
          </cell>
          <cell r="O475">
            <v>68214000</v>
          </cell>
        </row>
        <row r="476">
          <cell r="A476">
            <v>1985</v>
          </cell>
          <cell r="C476" t="str">
            <v>CT</v>
          </cell>
          <cell r="D476">
            <v>1720784000</v>
          </cell>
          <cell r="G476">
            <v>27362000</v>
          </cell>
          <cell r="J476">
            <v>55932000</v>
          </cell>
          <cell r="M476">
            <v>1804077952</v>
          </cell>
          <cell r="N476">
            <v>99294000</v>
          </cell>
          <cell r="O476">
            <v>60940000</v>
          </cell>
        </row>
        <row r="477">
          <cell r="A477">
            <v>1985</v>
          </cell>
          <cell r="C477" t="str">
            <v>DE</v>
          </cell>
          <cell r="D477">
            <v>354725000</v>
          </cell>
          <cell r="G477">
            <v>5883000</v>
          </cell>
          <cell r="J477">
            <v>12317000</v>
          </cell>
          <cell r="M477">
            <v>372924992</v>
          </cell>
          <cell r="N477">
            <v>39914000</v>
          </cell>
          <cell r="O477">
            <v>4986000</v>
          </cell>
        </row>
        <row r="478">
          <cell r="A478">
            <v>1985</v>
          </cell>
          <cell r="C478" t="str">
            <v>DC</v>
          </cell>
          <cell r="D478">
            <v>363326000</v>
          </cell>
          <cell r="G478">
            <v>17208000</v>
          </cell>
          <cell r="J478">
            <v>24674000</v>
          </cell>
          <cell r="M478">
            <v>405208000</v>
          </cell>
          <cell r="N478">
            <v>0</v>
          </cell>
          <cell r="O478">
            <v>16118000</v>
          </cell>
        </row>
        <row r="479">
          <cell r="A479">
            <v>1985</v>
          </cell>
          <cell r="C479" t="str">
            <v>FL</v>
          </cell>
          <cell r="D479">
            <v>5012716000</v>
          </cell>
          <cell r="G479">
            <v>209670000</v>
          </cell>
          <cell r="J479">
            <v>422650000</v>
          </cell>
          <cell r="M479">
            <v>5645036032</v>
          </cell>
          <cell r="N479">
            <v>571638016</v>
          </cell>
          <cell r="O479">
            <v>150055008</v>
          </cell>
        </row>
        <row r="480">
          <cell r="A480">
            <v>1985</v>
          </cell>
          <cell r="C480" t="str">
            <v>GA</v>
          </cell>
          <cell r="D480">
            <v>2555103000</v>
          </cell>
          <cell r="G480">
            <v>137463000</v>
          </cell>
          <cell r="J480">
            <v>207183000</v>
          </cell>
          <cell r="M480">
            <v>2899749120</v>
          </cell>
          <cell r="N480">
            <v>110671000</v>
          </cell>
          <cell r="O480">
            <v>30321000</v>
          </cell>
        </row>
        <row r="481">
          <cell r="A481">
            <v>1985</v>
          </cell>
          <cell r="C481" t="str">
            <v>HI</v>
          </cell>
          <cell r="D481">
            <v>395937000</v>
          </cell>
          <cell r="G481">
            <v>19796000</v>
          </cell>
          <cell r="J481">
            <v>28935000</v>
          </cell>
          <cell r="M481">
            <v>444668000</v>
          </cell>
          <cell r="N481">
            <v>10234000</v>
          </cell>
          <cell r="O481">
            <v>13778000</v>
          </cell>
        </row>
        <row r="482">
          <cell r="A482">
            <v>1985</v>
          </cell>
          <cell r="C482" t="str">
            <v>ID</v>
          </cell>
          <cell r="D482">
            <v>414741000</v>
          </cell>
          <cell r="G482">
            <v>22355000</v>
          </cell>
          <cell r="J482">
            <v>41523000</v>
          </cell>
          <cell r="M482">
            <v>478619008</v>
          </cell>
          <cell r="N482">
            <v>24747000</v>
          </cell>
          <cell r="O482">
            <v>8818000</v>
          </cell>
        </row>
        <row r="483">
          <cell r="A483">
            <v>1985</v>
          </cell>
          <cell r="C483" t="str">
            <v>IL</v>
          </cell>
          <cell r="D483">
            <v>5507961000</v>
          </cell>
          <cell r="G483">
            <v>102113000</v>
          </cell>
          <cell r="J483">
            <v>253983000</v>
          </cell>
          <cell r="M483">
            <v>5864056832</v>
          </cell>
          <cell r="N483">
            <v>190347008</v>
          </cell>
          <cell r="O483">
            <v>157370000</v>
          </cell>
        </row>
        <row r="484">
          <cell r="A484">
            <v>1985</v>
          </cell>
          <cell r="C484" t="str">
            <v>IN</v>
          </cell>
          <cell r="D484">
            <v>2505887000</v>
          </cell>
          <cell r="G484">
            <v>146758000</v>
          </cell>
          <cell r="J484">
            <v>202377000</v>
          </cell>
          <cell r="M484">
            <v>2855022080</v>
          </cell>
          <cell r="N484">
            <v>143564000</v>
          </cell>
          <cell r="O484">
            <v>82180000</v>
          </cell>
        </row>
        <row r="485">
          <cell r="A485">
            <v>1985</v>
          </cell>
          <cell r="C485" t="str">
            <v>IA</v>
          </cell>
          <cell r="D485">
            <v>1501101000</v>
          </cell>
          <cell r="G485">
            <v>50595000</v>
          </cell>
          <cell r="J485">
            <v>92013000</v>
          </cell>
          <cell r="M485">
            <v>1643709056</v>
          </cell>
          <cell r="N485">
            <v>51862000</v>
          </cell>
          <cell r="O485">
            <v>41560000</v>
          </cell>
        </row>
        <row r="486">
          <cell r="A486">
            <v>1985</v>
          </cell>
          <cell r="C486" t="str">
            <v>KS</v>
          </cell>
          <cell r="D486">
            <v>1311504000</v>
          </cell>
          <cell r="G486">
            <v>53591000</v>
          </cell>
          <cell r="J486">
            <v>103331000</v>
          </cell>
          <cell r="M486">
            <v>1468425984</v>
          </cell>
          <cell r="N486">
            <v>19905000</v>
          </cell>
          <cell r="O486">
            <v>21937000</v>
          </cell>
        </row>
        <row r="487">
          <cell r="A487">
            <v>1985</v>
          </cell>
          <cell r="C487" t="str">
            <v>KY</v>
          </cell>
          <cell r="D487">
            <v>1353783000</v>
          </cell>
          <cell r="G487">
            <v>79438000</v>
          </cell>
          <cell r="J487">
            <v>119854000</v>
          </cell>
          <cell r="M487">
            <v>1553074944</v>
          </cell>
          <cell r="N487">
            <v>185736992</v>
          </cell>
          <cell r="O487">
            <v>26936000</v>
          </cell>
        </row>
        <row r="488">
          <cell r="A488">
            <v>1985</v>
          </cell>
          <cell r="C488" t="str">
            <v>LA</v>
          </cell>
          <cell r="D488">
            <v>2040689000</v>
          </cell>
          <cell r="G488">
            <v>111297000</v>
          </cell>
          <cell r="J488">
            <v>157941000</v>
          </cell>
          <cell r="M488">
            <v>2309926912</v>
          </cell>
          <cell r="N488">
            <v>160284000</v>
          </cell>
          <cell r="O488">
            <v>48582000</v>
          </cell>
        </row>
        <row r="489">
          <cell r="A489">
            <v>1985</v>
          </cell>
          <cell r="C489" t="str">
            <v>ME</v>
          </cell>
          <cell r="D489">
            <v>552842000</v>
          </cell>
          <cell r="G489">
            <v>17802000</v>
          </cell>
          <cell r="J489">
            <v>38149000</v>
          </cell>
          <cell r="M489">
            <v>608793024</v>
          </cell>
          <cell r="N489">
            <v>18906000</v>
          </cell>
          <cell r="O489">
            <v>9325000</v>
          </cell>
        </row>
        <row r="490">
          <cell r="A490">
            <v>1985</v>
          </cell>
          <cell r="C490" t="str">
            <v>MD</v>
          </cell>
          <cell r="D490">
            <v>2280029000</v>
          </cell>
          <cell r="G490">
            <v>74015000</v>
          </cell>
          <cell r="J490">
            <v>109679000</v>
          </cell>
          <cell r="M490">
            <v>2463723008</v>
          </cell>
          <cell r="N490">
            <v>101229000</v>
          </cell>
          <cell r="O490">
            <v>76002000</v>
          </cell>
        </row>
        <row r="491">
          <cell r="A491">
            <v>1985</v>
          </cell>
          <cell r="C491" t="str">
            <v>MA</v>
          </cell>
          <cell r="D491">
            <v>2980167000</v>
          </cell>
          <cell r="G491">
            <v>77605000</v>
          </cell>
          <cell r="J491">
            <v>125201000</v>
          </cell>
          <cell r="M491">
            <v>3182972928</v>
          </cell>
          <cell r="N491">
            <v>172182000</v>
          </cell>
          <cell r="O491">
            <v>86413000</v>
          </cell>
        </row>
        <row r="492">
          <cell r="A492">
            <v>1985</v>
          </cell>
          <cell r="C492" t="str">
            <v>MI</v>
          </cell>
          <cell r="D492">
            <v>5470307000</v>
          </cell>
          <cell r="G492">
            <v>63802000</v>
          </cell>
          <cell r="J492">
            <v>193155000</v>
          </cell>
          <cell r="M492">
            <v>5727263744</v>
          </cell>
          <cell r="N492">
            <v>109820000</v>
          </cell>
          <cell r="O492">
            <v>92132000</v>
          </cell>
        </row>
        <row r="493">
          <cell r="A493">
            <v>1985</v>
          </cell>
          <cell r="C493" t="str">
            <v>MN</v>
          </cell>
          <cell r="D493">
            <v>2557476000</v>
          </cell>
          <cell r="G493">
            <v>104225000</v>
          </cell>
          <cell r="J493">
            <v>196069000</v>
          </cell>
          <cell r="M493">
            <v>2857769984</v>
          </cell>
          <cell r="N493">
            <v>90783000</v>
          </cell>
          <cell r="O493">
            <v>57475000</v>
          </cell>
        </row>
        <row r="494">
          <cell r="A494">
            <v>1985</v>
          </cell>
          <cell r="C494" t="str">
            <v>MS</v>
          </cell>
          <cell r="D494">
            <v>969720000</v>
          </cell>
          <cell r="G494">
            <v>21667000</v>
          </cell>
          <cell r="J494">
            <v>50892000</v>
          </cell>
          <cell r="M494">
            <v>1042278976</v>
          </cell>
          <cell r="N494">
            <v>53740000</v>
          </cell>
          <cell r="O494">
            <v>13848000</v>
          </cell>
        </row>
        <row r="495">
          <cell r="A495">
            <v>1985</v>
          </cell>
          <cell r="C495" t="str">
            <v>MO</v>
          </cell>
          <cell r="D495">
            <v>2223410000</v>
          </cell>
          <cell r="G495">
            <v>58974000</v>
          </cell>
          <cell r="J495">
            <v>129787000</v>
          </cell>
          <cell r="M495">
            <v>2412171008</v>
          </cell>
          <cell r="N495">
            <v>88538000</v>
          </cell>
          <cell r="O495">
            <v>48994000</v>
          </cell>
        </row>
        <row r="496">
          <cell r="A496">
            <v>1985</v>
          </cell>
          <cell r="C496" t="str">
            <v>MT</v>
          </cell>
          <cell r="D496">
            <v>550549000</v>
          </cell>
          <cell r="G496">
            <v>14396000</v>
          </cell>
          <cell r="J496">
            <v>33031000</v>
          </cell>
          <cell r="M496">
            <v>597976000</v>
          </cell>
          <cell r="N496">
            <v>29957000</v>
          </cell>
          <cell r="O496">
            <v>7506000</v>
          </cell>
        </row>
        <row r="497">
          <cell r="A497">
            <v>1985</v>
          </cell>
          <cell r="C497" t="str">
            <v>NE</v>
          </cell>
          <cell r="D497">
            <v>891996000</v>
          </cell>
          <cell r="G497">
            <v>31907000</v>
          </cell>
          <cell r="J497">
            <v>54989000</v>
          </cell>
          <cell r="M497">
            <v>978892032</v>
          </cell>
          <cell r="N497">
            <v>35505000</v>
          </cell>
          <cell r="O497">
            <v>17488000</v>
          </cell>
        </row>
        <row r="498">
          <cell r="A498">
            <v>1985</v>
          </cell>
          <cell r="C498" t="str">
            <v>NV</v>
          </cell>
          <cell r="D498">
            <v>407977000</v>
          </cell>
          <cell r="G498">
            <v>7111000</v>
          </cell>
          <cell r="J498">
            <v>23920000</v>
          </cell>
          <cell r="M498">
            <v>439008000</v>
          </cell>
          <cell r="N498">
            <v>13943000</v>
          </cell>
          <cell r="O498">
            <v>11072000</v>
          </cell>
        </row>
        <row r="499">
          <cell r="A499">
            <v>1985</v>
          </cell>
          <cell r="C499" t="str">
            <v>NH</v>
          </cell>
          <cell r="D499">
            <v>448885000</v>
          </cell>
          <cell r="G499">
            <v>12674000</v>
          </cell>
          <cell r="J499">
            <v>20667000</v>
          </cell>
          <cell r="M499">
            <v>482225984</v>
          </cell>
          <cell r="N499">
            <v>8426000</v>
          </cell>
          <cell r="O499">
            <v>11249000</v>
          </cell>
        </row>
        <row r="500">
          <cell r="A500">
            <v>1985</v>
          </cell>
          <cell r="C500" t="str">
            <v>NJ</v>
          </cell>
          <cell r="D500">
            <v>4733265000</v>
          </cell>
          <cell r="G500">
            <v>114181000</v>
          </cell>
          <cell r="J500">
            <v>194829000</v>
          </cell>
          <cell r="M500">
            <v>5042274816</v>
          </cell>
          <cell r="N500">
            <v>94946000</v>
          </cell>
          <cell r="O500">
            <v>96898000</v>
          </cell>
        </row>
        <row r="501">
          <cell r="A501">
            <v>1985</v>
          </cell>
          <cell r="C501" t="str">
            <v>NM</v>
          </cell>
          <cell r="D501">
            <v>830148000</v>
          </cell>
          <cell r="G501">
            <v>113538000</v>
          </cell>
          <cell r="J501">
            <v>125829000</v>
          </cell>
          <cell r="M501">
            <v>1069515008</v>
          </cell>
          <cell r="N501">
            <v>27416000</v>
          </cell>
          <cell r="O501">
            <v>14238000</v>
          </cell>
        </row>
        <row r="502">
          <cell r="A502">
            <v>1985</v>
          </cell>
          <cell r="C502" t="str">
            <v>NY</v>
          </cell>
          <cell r="D502">
            <v>12313874000</v>
          </cell>
          <cell r="G502">
            <v>319913000</v>
          </cell>
          <cell r="J502">
            <v>524876000</v>
          </cell>
          <cell r="M502">
            <v>13158663168</v>
          </cell>
          <cell r="N502">
            <v>288915008</v>
          </cell>
          <cell r="O502">
            <v>349572992</v>
          </cell>
        </row>
        <row r="503">
          <cell r="A503">
            <v>1985</v>
          </cell>
          <cell r="C503" t="str">
            <v>NC</v>
          </cell>
          <cell r="D503">
            <v>2798042000</v>
          </cell>
          <cell r="G503">
            <v>94908000</v>
          </cell>
          <cell r="J503">
            <v>166375000</v>
          </cell>
          <cell r="M503">
            <v>3059324928</v>
          </cell>
          <cell r="N503">
            <v>133243000</v>
          </cell>
          <cell r="O503">
            <v>55862000</v>
          </cell>
        </row>
        <row r="504">
          <cell r="A504">
            <v>1985</v>
          </cell>
          <cell r="C504" t="str">
            <v>ND</v>
          </cell>
          <cell r="D504">
            <v>380460000</v>
          </cell>
          <cell r="G504">
            <v>15183000</v>
          </cell>
          <cell r="J504">
            <v>28173000</v>
          </cell>
          <cell r="M504">
            <v>423816000</v>
          </cell>
          <cell r="N504">
            <v>17873000</v>
          </cell>
          <cell r="O504">
            <v>5154000</v>
          </cell>
        </row>
        <row r="505">
          <cell r="A505">
            <v>1985</v>
          </cell>
          <cell r="C505" t="str">
            <v>OH</v>
          </cell>
          <cell r="D505">
            <v>5824722000</v>
          </cell>
          <cell r="G505">
            <v>91845000</v>
          </cell>
          <cell r="J505">
            <v>270276000</v>
          </cell>
          <cell r="M505">
            <v>6186843136</v>
          </cell>
          <cell r="N505">
            <v>119564000</v>
          </cell>
          <cell r="O505">
            <v>111971000</v>
          </cell>
        </row>
        <row r="506">
          <cell r="A506">
            <v>1985</v>
          </cell>
          <cell r="C506" t="str">
            <v>OK</v>
          </cell>
          <cell r="D506">
            <v>1511557000</v>
          </cell>
          <cell r="G506">
            <v>166567000</v>
          </cell>
          <cell r="J506">
            <v>236795000</v>
          </cell>
          <cell r="M506">
            <v>1914919040</v>
          </cell>
          <cell r="N506">
            <v>81613000</v>
          </cell>
          <cell r="O506">
            <v>31878000</v>
          </cell>
        </row>
        <row r="507">
          <cell r="A507">
            <v>1985</v>
          </cell>
          <cell r="C507" t="str">
            <v>OR</v>
          </cell>
          <cell r="D507">
            <v>1620224000</v>
          </cell>
          <cell r="G507">
            <v>29188000</v>
          </cell>
          <cell r="J507">
            <v>61259000</v>
          </cell>
          <cell r="M507">
            <v>1710670976</v>
          </cell>
          <cell r="N507">
            <v>37338000</v>
          </cell>
          <cell r="O507">
            <v>34200000</v>
          </cell>
        </row>
        <row r="508">
          <cell r="A508">
            <v>1985</v>
          </cell>
          <cell r="C508" t="str">
            <v>PA</v>
          </cell>
          <cell r="D508">
            <v>6093455000</v>
          </cell>
          <cell r="G508">
            <v>173553000</v>
          </cell>
          <cell r="J508">
            <v>256100000</v>
          </cell>
          <cell r="M508">
            <v>6523107840</v>
          </cell>
          <cell r="N508">
            <v>282737984</v>
          </cell>
          <cell r="O508">
            <v>68093000</v>
          </cell>
        </row>
        <row r="509">
          <cell r="A509">
            <v>1985</v>
          </cell>
          <cell r="C509" t="str">
            <v>RI</v>
          </cell>
          <cell r="D509">
            <v>494638000</v>
          </cell>
          <cell r="G509">
            <v>963000</v>
          </cell>
          <cell r="J509">
            <v>5972000</v>
          </cell>
          <cell r="M509">
            <v>501572992</v>
          </cell>
          <cell r="N509">
            <v>60484000</v>
          </cell>
          <cell r="O509">
            <v>10005000</v>
          </cell>
        </row>
        <row r="510">
          <cell r="A510">
            <v>1985</v>
          </cell>
          <cell r="C510" t="str">
            <v>SC</v>
          </cell>
          <cell r="D510">
            <v>1433221000</v>
          </cell>
          <cell r="G510">
            <v>96660000</v>
          </cell>
          <cell r="J510">
            <v>111618000</v>
          </cell>
          <cell r="M510">
            <v>1641499008</v>
          </cell>
          <cell r="N510">
            <v>138667008</v>
          </cell>
          <cell r="O510">
            <v>23484000</v>
          </cell>
        </row>
        <row r="511">
          <cell r="A511">
            <v>1985</v>
          </cell>
          <cell r="C511" t="str">
            <v>SD</v>
          </cell>
          <cell r="D511">
            <v>356260000</v>
          </cell>
          <cell r="G511">
            <v>11668000</v>
          </cell>
          <cell r="J511">
            <v>22021000</v>
          </cell>
          <cell r="M511">
            <v>389948992</v>
          </cell>
          <cell r="N511">
            <v>13750000</v>
          </cell>
          <cell r="O511">
            <v>7421000</v>
          </cell>
        </row>
        <row r="512">
          <cell r="A512">
            <v>1985</v>
          </cell>
          <cell r="C512" t="str">
            <v>TN</v>
          </cell>
          <cell r="D512">
            <v>1656971000</v>
          </cell>
          <cell r="G512">
            <v>118336000</v>
          </cell>
          <cell r="J512">
            <v>155838000</v>
          </cell>
          <cell r="M512">
            <v>1931144960</v>
          </cell>
          <cell r="N512">
            <v>206300992</v>
          </cell>
          <cell r="O512">
            <v>27730000</v>
          </cell>
        </row>
        <row r="513">
          <cell r="A513">
            <v>1985</v>
          </cell>
          <cell r="C513" t="str">
            <v>TX</v>
          </cell>
          <cell r="D513">
            <v>8488497000</v>
          </cell>
          <cell r="G513">
            <v>954899000</v>
          </cell>
          <cell r="J513">
            <v>1205531000</v>
          </cell>
          <cell r="M513">
            <v>10648927232</v>
          </cell>
          <cell r="N513">
            <v>127915000</v>
          </cell>
          <cell r="O513">
            <v>137042000</v>
          </cell>
        </row>
        <row r="514">
          <cell r="A514">
            <v>1985</v>
          </cell>
          <cell r="C514" t="str">
            <v>US</v>
          </cell>
          <cell r="D514">
            <v>123628802000</v>
          </cell>
          <cell r="G514">
            <v>5114357000</v>
          </cell>
          <cell r="J514">
            <v>8357774000</v>
          </cell>
          <cell r="M514">
            <v>137100935168</v>
          </cell>
          <cell r="N514">
            <v>5399739904</v>
          </cell>
          <cell r="O514">
            <v>2883589888</v>
          </cell>
        </row>
        <row r="515">
          <cell r="A515">
            <v>1985</v>
          </cell>
          <cell r="C515" t="str">
            <v>UT</v>
          </cell>
          <cell r="D515">
            <v>901796000</v>
          </cell>
          <cell r="G515">
            <v>70481000</v>
          </cell>
          <cell r="J515">
            <v>114752000</v>
          </cell>
          <cell r="M515">
            <v>1087028992</v>
          </cell>
          <cell r="N515">
            <v>57627000</v>
          </cell>
          <cell r="O515">
            <v>22014000</v>
          </cell>
        </row>
        <row r="516">
          <cell r="A516">
            <v>1985</v>
          </cell>
          <cell r="C516" t="str">
            <v>VT</v>
          </cell>
          <cell r="D516">
            <v>273248000</v>
          </cell>
          <cell r="G516">
            <v>3239000</v>
          </cell>
          <cell r="J516">
            <v>8949000</v>
          </cell>
          <cell r="M516">
            <v>285436000</v>
          </cell>
          <cell r="N516">
            <v>15147000</v>
          </cell>
          <cell r="O516">
            <v>4161000</v>
          </cell>
        </row>
        <row r="517">
          <cell r="A517">
            <v>1985</v>
          </cell>
          <cell r="C517" t="str">
            <v>VA</v>
          </cell>
          <cell r="D517">
            <v>2938552000</v>
          </cell>
          <cell r="G517">
            <v>59015000</v>
          </cell>
          <cell r="J517">
            <v>111081000</v>
          </cell>
          <cell r="M517">
            <v>3108647936</v>
          </cell>
          <cell r="N517">
            <v>130782000</v>
          </cell>
          <cell r="O517">
            <v>85693000</v>
          </cell>
        </row>
        <row r="518">
          <cell r="A518">
            <v>1985</v>
          </cell>
          <cell r="C518" t="str">
            <v>WA</v>
          </cell>
          <cell r="D518">
            <v>2370099000</v>
          </cell>
          <cell r="G518">
            <v>106909000</v>
          </cell>
          <cell r="J518">
            <v>196590000</v>
          </cell>
          <cell r="M518">
            <v>2673597952</v>
          </cell>
          <cell r="N518">
            <v>95920000</v>
          </cell>
          <cell r="O518">
            <v>90800000</v>
          </cell>
        </row>
        <row r="519">
          <cell r="A519">
            <v>1985</v>
          </cell>
          <cell r="C519" t="str">
            <v>WV</v>
          </cell>
          <cell r="D519">
            <v>1058103000</v>
          </cell>
          <cell r="G519">
            <v>39353000</v>
          </cell>
          <cell r="J519">
            <v>69180000</v>
          </cell>
          <cell r="M519">
            <v>1166636032</v>
          </cell>
          <cell r="N519">
            <v>67569000</v>
          </cell>
          <cell r="O519">
            <v>13772000</v>
          </cell>
        </row>
        <row r="520">
          <cell r="A520">
            <v>1985</v>
          </cell>
          <cell r="C520" t="str">
            <v>WI</v>
          </cell>
          <cell r="D520">
            <v>2768683000</v>
          </cell>
          <cell r="G520">
            <v>29555000</v>
          </cell>
          <cell r="J520">
            <v>96752000</v>
          </cell>
          <cell r="M520">
            <v>2894990080</v>
          </cell>
          <cell r="N520">
            <v>100919000</v>
          </cell>
          <cell r="O520">
            <v>67012000</v>
          </cell>
        </row>
        <row r="521">
          <cell r="A521">
            <v>1985</v>
          </cell>
          <cell r="C521" t="str">
            <v>WY</v>
          </cell>
          <cell r="D521">
            <v>501171000</v>
          </cell>
          <cell r="G521">
            <v>57907000</v>
          </cell>
          <cell r="J521">
            <v>91542000</v>
          </cell>
          <cell r="M521">
            <v>650620032</v>
          </cell>
          <cell r="N521">
            <v>4733000</v>
          </cell>
          <cell r="O521">
            <v>11626000</v>
          </cell>
        </row>
        <row r="522">
          <cell r="A522">
            <v>1986</v>
          </cell>
          <cell r="C522" t="str">
            <v>AL</v>
          </cell>
          <cell r="D522">
            <v>1618717000</v>
          </cell>
          <cell r="G522">
            <v>89937000</v>
          </cell>
          <cell r="J522">
            <v>137988000</v>
          </cell>
          <cell r="M522">
            <v>1846642048</v>
          </cell>
          <cell r="N522">
            <v>379076000</v>
          </cell>
          <cell r="O522">
            <v>25687000</v>
          </cell>
        </row>
        <row r="523">
          <cell r="A523">
            <v>1986</v>
          </cell>
          <cell r="C523" t="str">
            <v>AK</v>
          </cell>
          <cell r="D523">
            <v>744692000</v>
          </cell>
          <cell r="G523">
            <v>122881000</v>
          </cell>
          <cell r="J523">
            <v>141938000</v>
          </cell>
          <cell r="M523">
            <v>1009510976</v>
          </cell>
          <cell r="N523">
            <v>45796000</v>
          </cell>
          <cell r="O523">
            <v>21636000</v>
          </cell>
        </row>
        <row r="524">
          <cell r="A524">
            <v>1986</v>
          </cell>
          <cell r="C524" t="str">
            <v>AZ</v>
          </cell>
          <cell r="D524">
            <v>1712918000</v>
          </cell>
          <cell r="G524">
            <v>285837000</v>
          </cell>
          <cell r="J524">
            <v>390113000</v>
          </cell>
          <cell r="M524">
            <v>2388868096</v>
          </cell>
          <cell r="N524">
            <v>65691000</v>
          </cell>
          <cell r="O524">
            <v>49368000</v>
          </cell>
        </row>
        <row r="525">
          <cell r="A525">
            <v>1986</v>
          </cell>
          <cell r="C525" t="str">
            <v>AR</v>
          </cell>
          <cell r="D525">
            <v>1039895000</v>
          </cell>
          <cell r="G525">
            <v>227672000</v>
          </cell>
          <cell r="J525">
            <v>231661000</v>
          </cell>
          <cell r="M525">
            <v>1499228032</v>
          </cell>
          <cell r="N525">
            <v>112072000</v>
          </cell>
          <cell r="O525">
            <v>11912000</v>
          </cell>
        </row>
        <row r="526">
          <cell r="A526">
            <v>1986</v>
          </cell>
          <cell r="C526" t="str">
            <v>CA</v>
          </cell>
          <cell r="D526">
            <v>15146229000</v>
          </cell>
          <cell r="G526">
            <v>234903000</v>
          </cell>
          <cell r="J526">
            <v>681418000</v>
          </cell>
          <cell r="M526">
            <v>16062550016</v>
          </cell>
          <cell r="N526">
            <v>416118016</v>
          </cell>
          <cell r="O526">
            <v>401086016</v>
          </cell>
        </row>
        <row r="527">
          <cell r="A527">
            <v>1986</v>
          </cell>
          <cell r="C527" t="str">
            <v>CO</v>
          </cell>
          <cell r="D527">
            <v>1927893000</v>
          </cell>
          <cell r="G527">
            <v>146156000</v>
          </cell>
          <cell r="J527">
            <v>250088000</v>
          </cell>
          <cell r="M527">
            <v>2324136960</v>
          </cell>
          <cell r="N527">
            <v>29585000</v>
          </cell>
          <cell r="O527">
            <v>39982000</v>
          </cell>
        </row>
        <row r="528">
          <cell r="A528">
            <v>1986</v>
          </cell>
          <cell r="C528" t="str">
            <v>CT</v>
          </cell>
          <cell r="D528">
            <v>1703414000</v>
          </cell>
          <cell r="G528">
            <v>35762000</v>
          </cell>
          <cell r="J528">
            <v>61774000</v>
          </cell>
          <cell r="M528">
            <v>1800950016</v>
          </cell>
          <cell r="N528">
            <v>109010000</v>
          </cell>
          <cell r="O528">
            <v>65485000</v>
          </cell>
        </row>
        <row r="529">
          <cell r="A529">
            <v>1986</v>
          </cell>
          <cell r="C529" t="str">
            <v>DE</v>
          </cell>
          <cell r="D529">
            <v>394743000</v>
          </cell>
          <cell r="G529">
            <v>5518000</v>
          </cell>
          <cell r="J529">
            <v>11841000</v>
          </cell>
          <cell r="M529">
            <v>412102016</v>
          </cell>
          <cell r="N529">
            <v>43252000</v>
          </cell>
          <cell r="O529">
            <v>5027000</v>
          </cell>
        </row>
        <row r="530">
          <cell r="A530">
            <v>1986</v>
          </cell>
          <cell r="C530" t="str">
            <v>DC</v>
          </cell>
          <cell r="D530">
            <v>384004000</v>
          </cell>
          <cell r="G530">
            <v>23560000</v>
          </cell>
          <cell r="J530">
            <v>36135000</v>
          </cell>
          <cell r="M530">
            <v>443699008</v>
          </cell>
          <cell r="N530">
            <v>0</v>
          </cell>
          <cell r="O530">
            <v>15751000</v>
          </cell>
        </row>
        <row r="531">
          <cell r="A531">
            <v>1986</v>
          </cell>
          <cell r="C531" t="str">
            <v>FL</v>
          </cell>
          <cell r="D531">
            <v>5550950000</v>
          </cell>
          <cell r="G531">
            <v>300855000</v>
          </cell>
          <cell r="J531">
            <v>566216000</v>
          </cell>
          <cell r="M531">
            <v>6418020864</v>
          </cell>
          <cell r="N531">
            <v>405838016</v>
          </cell>
          <cell r="O531">
            <v>138988000</v>
          </cell>
        </row>
        <row r="532">
          <cell r="A532">
            <v>1986</v>
          </cell>
          <cell r="C532" t="str">
            <v>GA</v>
          </cell>
          <cell r="D532">
            <v>2925203000</v>
          </cell>
          <cell r="G532">
            <v>214243000</v>
          </cell>
          <cell r="J532">
            <v>288286000</v>
          </cell>
          <cell r="M532">
            <v>3427731968</v>
          </cell>
          <cell r="N532">
            <v>116818000</v>
          </cell>
          <cell r="O532">
            <v>30049000</v>
          </cell>
        </row>
        <row r="533">
          <cell r="A533">
            <v>1986</v>
          </cell>
          <cell r="C533" t="str">
            <v>HI</v>
          </cell>
          <cell r="D533">
            <v>420405000</v>
          </cell>
          <cell r="G533">
            <v>37518000</v>
          </cell>
          <cell r="J533">
            <v>47958000</v>
          </cell>
          <cell r="M533">
            <v>505880992</v>
          </cell>
          <cell r="N533">
            <v>11921000</v>
          </cell>
          <cell r="O533">
            <v>13923000</v>
          </cell>
        </row>
        <row r="534">
          <cell r="A534">
            <v>1986</v>
          </cell>
          <cell r="C534" t="str">
            <v>ID</v>
          </cell>
          <cell r="D534">
            <v>437522000</v>
          </cell>
          <cell r="G534">
            <v>32758000</v>
          </cell>
          <cell r="J534">
            <v>46321000</v>
          </cell>
          <cell r="M534">
            <v>516600992</v>
          </cell>
          <cell r="N534">
            <v>32105000</v>
          </cell>
          <cell r="O534">
            <v>9020000</v>
          </cell>
        </row>
        <row r="535">
          <cell r="A535">
            <v>1986</v>
          </cell>
          <cell r="C535" t="str">
            <v>IL</v>
          </cell>
          <cell r="D535">
            <v>5946859000</v>
          </cell>
          <cell r="G535">
            <v>180114000</v>
          </cell>
          <cell r="J535">
            <v>356385000</v>
          </cell>
          <cell r="M535">
            <v>6483358208</v>
          </cell>
          <cell r="N535">
            <v>248760992</v>
          </cell>
          <cell r="O535">
            <v>153563008</v>
          </cell>
        </row>
        <row r="536">
          <cell r="A536">
            <v>1986</v>
          </cell>
          <cell r="C536" t="str">
            <v>IN</v>
          </cell>
          <cell r="D536">
            <v>2693681000</v>
          </cell>
          <cell r="G536">
            <v>167422000</v>
          </cell>
          <cell r="J536">
            <v>218526000</v>
          </cell>
          <cell r="M536">
            <v>3079629056</v>
          </cell>
          <cell r="N536">
            <v>167059008</v>
          </cell>
          <cell r="O536">
            <v>84907000</v>
          </cell>
        </row>
        <row r="537">
          <cell r="A537">
            <v>1986</v>
          </cell>
          <cell r="C537" t="str">
            <v>IA</v>
          </cell>
          <cell r="D537">
            <v>1525544000</v>
          </cell>
          <cell r="G537">
            <v>56659000</v>
          </cell>
          <cell r="J537">
            <v>98646000</v>
          </cell>
          <cell r="M537">
            <v>1680849024</v>
          </cell>
          <cell r="N537">
            <v>53711000</v>
          </cell>
          <cell r="O537">
            <v>39354000</v>
          </cell>
        </row>
        <row r="538">
          <cell r="A538">
            <v>1986</v>
          </cell>
          <cell r="C538" t="str">
            <v>KS</v>
          </cell>
          <cell r="D538">
            <v>1420527000</v>
          </cell>
          <cell r="G538">
            <v>56947000</v>
          </cell>
          <cell r="J538">
            <v>106279000</v>
          </cell>
          <cell r="M538">
            <v>1583752960</v>
          </cell>
          <cell r="N538">
            <v>21693000</v>
          </cell>
          <cell r="O538">
            <v>25220000</v>
          </cell>
        </row>
        <row r="539">
          <cell r="A539">
            <v>1986</v>
          </cell>
          <cell r="C539" t="str">
            <v>KY</v>
          </cell>
          <cell r="D539">
            <v>1512487000</v>
          </cell>
          <cell r="G539">
            <v>43782000</v>
          </cell>
          <cell r="J539">
            <v>89519000</v>
          </cell>
          <cell r="M539">
            <v>1645788032</v>
          </cell>
          <cell r="N539">
            <v>154566000</v>
          </cell>
          <cell r="O539">
            <v>27861000</v>
          </cell>
        </row>
        <row r="540">
          <cell r="A540">
            <v>1986</v>
          </cell>
          <cell r="C540" t="str">
            <v>LA</v>
          </cell>
          <cell r="D540">
            <v>2142261000</v>
          </cell>
          <cell r="G540">
            <v>152368000</v>
          </cell>
          <cell r="J540">
            <v>204099000</v>
          </cell>
          <cell r="M540">
            <v>2498727936</v>
          </cell>
          <cell r="N540">
            <v>177920992</v>
          </cell>
          <cell r="O540">
            <v>36451000</v>
          </cell>
        </row>
        <row r="541">
          <cell r="A541">
            <v>1986</v>
          </cell>
          <cell r="C541" t="str">
            <v>ME</v>
          </cell>
          <cell r="D541">
            <v>608977000</v>
          </cell>
          <cell r="G541">
            <v>21551000</v>
          </cell>
          <cell r="J541">
            <v>44376000</v>
          </cell>
          <cell r="M541">
            <v>674904000</v>
          </cell>
          <cell r="N541">
            <v>36852000</v>
          </cell>
          <cell r="O541">
            <v>11657000</v>
          </cell>
        </row>
        <row r="542">
          <cell r="A542">
            <v>1986</v>
          </cell>
          <cell r="C542" t="str">
            <v>MD</v>
          </cell>
          <cell r="D542">
            <v>2477060000</v>
          </cell>
          <cell r="G542">
            <v>89658000</v>
          </cell>
          <cell r="J542">
            <v>132795000</v>
          </cell>
          <cell r="M542">
            <v>2699513088</v>
          </cell>
          <cell r="N542">
            <v>109373000</v>
          </cell>
          <cell r="O542">
            <v>92972000</v>
          </cell>
        </row>
        <row r="543">
          <cell r="A543">
            <v>1986</v>
          </cell>
          <cell r="C543" t="str">
            <v>MA</v>
          </cell>
          <cell r="D543">
            <v>3302603000</v>
          </cell>
          <cell r="G543">
            <v>102601000</v>
          </cell>
          <cell r="J543">
            <v>161315000</v>
          </cell>
          <cell r="M543">
            <v>3566519040</v>
          </cell>
          <cell r="N543">
            <v>148654000</v>
          </cell>
          <cell r="O543">
            <v>95382000</v>
          </cell>
        </row>
        <row r="544">
          <cell r="A544">
            <v>1986</v>
          </cell>
          <cell r="C544" t="str">
            <v>MI</v>
          </cell>
          <cell r="D544">
            <v>6210192000</v>
          </cell>
          <cell r="G544">
            <v>97341000</v>
          </cell>
          <cell r="J544">
            <v>256157000</v>
          </cell>
          <cell r="M544">
            <v>6563689984</v>
          </cell>
          <cell r="N544">
            <v>111091000</v>
          </cell>
          <cell r="O544">
            <v>97323000</v>
          </cell>
        </row>
        <row r="545">
          <cell r="A545">
            <v>1986</v>
          </cell>
          <cell r="C545" t="str">
            <v>MN</v>
          </cell>
          <cell r="D545">
            <v>2754815000</v>
          </cell>
          <cell r="G545">
            <v>113698000</v>
          </cell>
          <cell r="J545">
            <v>208832000</v>
          </cell>
          <cell r="M545">
            <v>3077345024</v>
          </cell>
          <cell r="N545">
            <v>93784000</v>
          </cell>
          <cell r="O545">
            <v>63964000</v>
          </cell>
        </row>
        <row r="546">
          <cell r="A546">
            <v>1986</v>
          </cell>
          <cell r="C546" t="str">
            <v>MS</v>
          </cell>
          <cell r="D546">
            <v>1127854000</v>
          </cell>
          <cell r="G546">
            <v>21667000</v>
          </cell>
          <cell r="J546">
            <v>49973000</v>
          </cell>
          <cell r="M546">
            <v>1199494016</v>
          </cell>
          <cell r="N546">
            <v>61786000</v>
          </cell>
          <cell r="O546">
            <v>16833000</v>
          </cell>
        </row>
        <row r="547">
          <cell r="A547">
            <v>1986</v>
          </cell>
          <cell r="C547" t="str">
            <v>MO</v>
          </cell>
          <cell r="D547">
            <v>2403154000</v>
          </cell>
          <cell r="G547">
            <v>89255000</v>
          </cell>
          <cell r="J547">
            <v>159073000</v>
          </cell>
          <cell r="M547">
            <v>2651482112</v>
          </cell>
          <cell r="N547">
            <v>78313000</v>
          </cell>
          <cell r="O547">
            <v>55859000</v>
          </cell>
        </row>
        <row r="548">
          <cell r="A548">
            <v>1986</v>
          </cell>
          <cell r="C548" t="str">
            <v>MT</v>
          </cell>
          <cell r="D548">
            <v>588747000</v>
          </cell>
          <cell r="G548">
            <v>20233000</v>
          </cell>
          <cell r="J548">
            <v>36584000</v>
          </cell>
          <cell r="M548">
            <v>645564032</v>
          </cell>
          <cell r="N548">
            <v>28895000</v>
          </cell>
          <cell r="O548">
            <v>7866000</v>
          </cell>
        </row>
        <row r="549">
          <cell r="A549">
            <v>1986</v>
          </cell>
          <cell r="C549" t="str">
            <v>NE</v>
          </cell>
          <cell r="D549">
            <v>934580000</v>
          </cell>
          <cell r="G549">
            <v>24909000</v>
          </cell>
          <cell r="J549">
            <v>49301000</v>
          </cell>
          <cell r="M549">
            <v>1008790016</v>
          </cell>
          <cell r="N549">
            <v>29656000</v>
          </cell>
          <cell r="O549">
            <v>16812000</v>
          </cell>
        </row>
        <row r="550">
          <cell r="A550">
            <v>1986</v>
          </cell>
          <cell r="C550" t="str">
            <v>NV</v>
          </cell>
          <cell r="D550">
            <v>502129000</v>
          </cell>
          <cell r="G550">
            <v>7285000</v>
          </cell>
          <cell r="J550">
            <v>27265000</v>
          </cell>
          <cell r="M550">
            <v>536679008</v>
          </cell>
          <cell r="N550">
            <v>16370000</v>
          </cell>
          <cell r="O550">
            <v>15251000</v>
          </cell>
        </row>
        <row r="551">
          <cell r="A551">
            <v>1986</v>
          </cell>
          <cell r="C551" t="str">
            <v>NH</v>
          </cell>
          <cell r="D551">
            <v>499038000</v>
          </cell>
          <cell r="G551">
            <v>18401000</v>
          </cell>
          <cell r="J551">
            <v>32842000</v>
          </cell>
          <cell r="M551">
            <v>550281024</v>
          </cell>
          <cell r="N551">
            <v>12852000</v>
          </cell>
          <cell r="O551">
            <v>11555000</v>
          </cell>
        </row>
        <row r="552">
          <cell r="A552">
            <v>1986</v>
          </cell>
          <cell r="C552" t="str">
            <v>NJ</v>
          </cell>
          <cell r="D552">
            <v>5136967000</v>
          </cell>
          <cell r="G552">
            <v>186134000</v>
          </cell>
          <cell r="J552">
            <v>273338000</v>
          </cell>
          <cell r="M552">
            <v>5596439040</v>
          </cell>
          <cell r="N552">
            <v>97923000</v>
          </cell>
          <cell r="O552">
            <v>119428000</v>
          </cell>
        </row>
        <row r="553">
          <cell r="A553">
            <v>1986</v>
          </cell>
          <cell r="C553" t="str">
            <v>NM</v>
          </cell>
          <cell r="D553">
            <v>859969000</v>
          </cell>
          <cell r="G553">
            <v>122485000</v>
          </cell>
          <cell r="J553">
            <v>135277000</v>
          </cell>
          <cell r="M553">
            <v>1117730944</v>
          </cell>
          <cell r="N553">
            <v>33642000</v>
          </cell>
          <cell r="O553">
            <v>21810000</v>
          </cell>
        </row>
        <row r="554">
          <cell r="A554">
            <v>1986</v>
          </cell>
          <cell r="C554" t="str">
            <v>NY</v>
          </cell>
          <cell r="D554">
            <v>13360262000</v>
          </cell>
          <cell r="G554">
            <v>398369000</v>
          </cell>
          <cell r="J554">
            <v>627772000</v>
          </cell>
          <cell r="M554">
            <v>14386403328</v>
          </cell>
          <cell r="N554">
            <v>346481984</v>
          </cell>
          <cell r="O554">
            <v>382862016</v>
          </cell>
        </row>
        <row r="555">
          <cell r="A555">
            <v>1986</v>
          </cell>
          <cell r="C555" t="str">
            <v>NC</v>
          </cell>
          <cell r="D555">
            <v>3167434000</v>
          </cell>
          <cell r="G555">
            <v>120972000</v>
          </cell>
          <cell r="J555">
            <v>188796000</v>
          </cell>
          <cell r="M555">
            <v>3477201920</v>
          </cell>
          <cell r="N555">
            <v>156299008</v>
          </cell>
          <cell r="O555">
            <v>58142000</v>
          </cell>
        </row>
        <row r="556">
          <cell r="A556">
            <v>1986</v>
          </cell>
          <cell r="C556" t="str">
            <v>ND</v>
          </cell>
          <cell r="D556">
            <v>392094000</v>
          </cell>
          <cell r="G556">
            <v>17456000</v>
          </cell>
          <cell r="J556">
            <v>28836000</v>
          </cell>
          <cell r="M556">
            <v>438385984</v>
          </cell>
          <cell r="N556">
            <v>14814000</v>
          </cell>
          <cell r="O556">
            <v>5124000</v>
          </cell>
        </row>
        <row r="557">
          <cell r="A557">
            <v>1986</v>
          </cell>
          <cell r="C557" t="str">
            <v>OH</v>
          </cell>
          <cell r="D557">
            <v>6265530000</v>
          </cell>
          <cell r="G557">
            <v>130348000</v>
          </cell>
          <cell r="J557">
            <v>323909000</v>
          </cell>
          <cell r="M557">
            <v>6719787008</v>
          </cell>
          <cell r="N557">
            <v>123068000</v>
          </cell>
          <cell r="O557">
            <v>124740000</v>
          </cell>
        </row>
        <row r="558">
          <cell r="A558">
            <v>1986</v>
          </cell>
          <cell r="C558" t="str">
            <v>OK</v>
          </cell>
          <cell r="D558">
            <v>1682709000</v>
          </cell>
          <cell r="G558">
            <v>159848000</v>
          </cell>
          <cell r="J558">
            <v>253556000</v>
          </cell>
          <cell r="M558">
            <v>2096113024</v>
          </cell>
          <cell r="N558">
            <v>88225000</v>
          </cell>
          <cell r="O558">
            <v>32586000</v>
          </cell>
        </row>
        <row r="559">
          <cell r="A559">
            <v>1986</v>
          </cell>
          <cell r="C559" t="str">
            <v>OR</v>
          </cell>
          <cell r="D559">
            <v>1717297000</v>
          </cell>
          <cell r="G559">
            <v>51173000</v>
          </cell>
          <cell r="J559">
            <v>86339000</v>
          </cell>
          <cell r="M559">
            <v>1854808960</v>
          </cell>
          <cell r="N559">
            <v>38487000</v>
          </cell>
          <cell r="O559">
            <v>39534000</v>
          </cell>
        </row>
        <row r="560">
          <cell r="A560">
            <v>1986</v>
          </cell>
          <cell r="C560" t="str">
            <v>PA</v>
          </cell>
          <cell r="D560">
            <v>6584441000</v>
          </cell>
          <cell r="G560">
            <v>259352000</v>
          </cell>
          <cell r="J560">
            <v>361628000</v>
          </cell>
          <cell r="M560">
            <v>7205421056</v>
          </cell>
          <cell r="N560">
            <v>313016992</v>
          </cell>
          <cell r="O560">
            <v>75858000</v>
          </cell>
        </row>
        <row r="561">
          <cell r="A561">
            <v>1986</v>
          </cell>
          <cell r="C561" t="str">
            <v>RI</v>
          </cell>
          <cell r="D561">
            <v>527794000</v>
          </cell>
          <cell r="G561">
            <v>2591000</v>
          </cell>
          <cell r="J561">
            <v>8022000</v>
          </cell>
          <cell r="M561">
            <v>538406976</v>
          </cell>
          <cell r="N561">
            <v>61589000</v>
          </cell>
          <cell r="O561">
            <v>12366000</v>
          </cell>
        </row>
        <row r="562">
          <cell r="A562">
            <v>1986</v>
          </cell>
          <cell r="C562" t="str">
            <v>SC</v>
          </cell>
          <cell r="D562">
            <v>1583419000</v>
          </cell>
          <cell r="G562">
            <v>116127000</v>
          </cell>
          <cell r="J562">
            <v>141450000</v>
          </cell>
          <cell r="M562">
            <v>1840995968</v>
          </cell>
          <cell r="N562">
            <v>143055008</v>
          </cell>
          <cell r="O562">
            <v>27547000</v>
          </cell>
        </row>
        <row r="563">
          <cell r="A563">
            <v>1986</v>
          </cell>
          <cell r="C563" t="str">
            <v>SD</v>
          </cell>
          <cell r="D563">
            <v>380153000</v>
          </cell>
          <cell r="G563">
            <v>11254000</v>
          </cell>
          <cell r="J563">
            <v>22561000</v>
          </cell>
          <cell r="M563">
            <v>413968000</v>
          </cell>
          <cell r="N563">
            <v>15966000</v>
          </cell>
          <cell r="O563">
            <v>7678000</v>
          </cell>
        </row>
        <row r="564">
          <cell r="A564">
            <v>1986</v>
          </cell>
          <cell r="C564" t="str">
            <v>TN</v>
          </cell>
          <cell r="D564">
            <v>1747232000</v>
          </cell>
          <cell r="G564">
            <v>102359000</v>
          </cell>
          <cell r="J564">
            <v>138024000</v>
          </cell>
          <cell r="M564">
            <v>1987614976</v>
          </cell>
          <cell r="N564">
            <v>246602000</v>
          </cell>
          <cell r="O564">
            <v>31963000</v>
          </cell>
        </row>
        <row r="565">
          <cell r="A565">
            <v>1986</v>
          </cell>
          <cell r="C565" t="str">
            <v>TX</v>
          </cell>
          <cell r="D565">
            <v>9401184000</v>
          </cell>
          <cell r="G565">
            <v>1101331000</v>
          </cell>
          <cell r="J565">
            <v>1445943000</v>
          </cell>
          <cell r="M565">
            <v>11948457984</v>
          </cell>
          <cell r="N565">
            <v>128315000</v>
          </cell>
          <cell r="O565">
            <v>173704000</v>
          </cell>
        </row>
        <row r="566">
          <cell r="A566">
            <v>1986</v>
          </cell>
          <cell r="C566" t="str">
            <v>US</v>
          </cell>
          <cell r="D566">
            <v>135101786000</v>
          </cell>
          <cell r="G566">
            <v>6302523000</v>
          </cell>
          <cell r="J566">
            <v>10008978000</v>
          </cell>
          <cell r="M566">
            <v>151413293056</v>
          </cell>
          <cell r="N566">
            <v>5574949888</v>
          </cell>
          <cell r="O566">
            <v>3122524928</v>
          </cell>
        </row>
        <row r="567">
          <cell r="A567">
            <v>1986</v>
          </cell>
          <cell r="C567" t="str">
            <v>UT</v>
          </cell>
          <cell r="D567">
            <v>952181000</v>
          </cell>
          <cell r="G567">
            <v>106309000</v>
          </cell>
          <cell r="J567">
            <v>145013000</v>
          </cell>
          <cell r="M567">
            <v>1203502976</v>
          </cell>
          <cell r="N567">
            <v>52083000</v>
          </cell>
          <cell r="O567">
            <v>23527000</v>
          </cell>
        </row>
        <row r="568">
          <cell r="A568">
            <v>1986</v>
          </cell>
          <cell r="C568" t="str">
            <v>VT</v>
          </cell>
          <cell r="D568">
            <v>310436000</v>
          </cell>
          <cell r="G568">
            <v>3207000</v>
          </cell>
          <cell r="J568">
            <v>8917000</v>
          </cell>
          <cell r="M568">
            <v>322560000</v>
          </cell>
          <cell r="N568">
            <v>16175000</v>
          </cell>
          <cell r="O568">
            <v>4826000</v>
          </cell>
        </row>
        <row r="569">
          <cell r="A569">
            <v>1986</v>
          </cell>
          <cell r="C569" t="str">
            <v>VA</v>
          </cell>
          <cell r="D569">
            <v>3293317000</v>
          </cell>
          <cell r="G569">
            <v>118698000</v>
          </cell>
          <cell r="J569">
            <v>187584000</v>
          </cell>
          <cell r="M569">
            <v>3599599104</v>
          </cell>
          <cell r="N569">
            <v>122591000</v>
          </cell>
          <cell r="O569">
            <v>105251000</v>
          </cell>
        </row>
        <row r="570">
          <cell r="A570">
            <v>1986</v>
          </cell>
          <cell r="C570" t="str">
            <v>WA</v>
          </cell>
          <cell r="D570">
            <v>2495747000</v>
          </cell>
          <cell r="G570">
            <v>145964000</v>
          </cell>
          <cell r="J570">
            <v>237816000</v>
          </cell>
          <cell r="M570">
            <v>2879526912</v>
          </cell>
          <cell r="N570">
            <v>83970000</v>
          </cell>
          <cell r="O570">
            <v>95741000</v>
          </cell>
        </row>
        <row r="571">
          <cell r="A571">
            <v>1986</v>
          </cell>
          <cell r="C571" t="str">
            <v>WV</v>
          </cell>
          <cell r="D571">
            <v>1078431000</v>
          </cell>
          <cell r="G571">
            <v>36878000</v>
          </cell>
          <cell r="J571">
            <v>65194000</v>
          </cell>
          <cell r="M571">
            <v>1180503040</v>
          </cell>
          <cell r="N571">
            <v>70370000</v>
          </cell>
          <cell r="O571">
            <v>13582000</v>
          </cell>
        </row>
        <row r="572">
          <cell r="A572">
            <v>1986</v>
          </cell>
          <cell r="C572" t="str">
            <v>WI</v>
          </cell>
          <cell r="D572">
            <v>2977598000</v>
          </cell>
          <cell r="G572">
            <v>36118000</v>
          </cell>
          <cell r="J572">
            <v>123984000</v>
          </cell>
          <cell r="M572">
            <v>3137700096</v>
          </cell>
          <cell r="N572">
            <v>98354000</v>
          </cell>
          <cell r="O572">
            <v>71958000</v>
          </cell>
        </row>
        <row r="573">
          <cell r="A573">
            <v>1986</v>
          </cell>
          <cell r="C573" t="str">
            <v>WY</v>
          </cell>
          <cell r="D573">
            <v>530498000</v>
          </cell>
          <cell r="G573">
            <v>54059000</v>
          </cell>
          <cell r="J573">
            <v>81315000</v>
          </cell>
          <cell r="M573">
            <v>665872000</v>
          </cell>
          <cell r="N573">
            <v>5304000</v>
          </cell>
          <cell r="O573">
            <v>13554000</v>
          </cell>
        </row>
        <row r="574">
          <cell r="A574">
            <v>1987</v>
          </cell>
          <cell r="C574" t="str">
            <v>AL</v>
          </cell>
          <cell r="D574">
            <v>1617221000</v>
          </cell>
          <cell r="G574">
            <v>65631000</v>
          </cell>
          <cell r="J574">
            <v>101978000</v>
          </cell>
          <cell r="M574">
            <v>1784829952</v>
          </cell>
          <cell r="N574">
            <v>374155008</v>
          </cell>
          <cell r="O574">
            <v>31710000</v>
          </cell>
        </row>
        <row r="575">
          <cell r="A575">
            <v>1987</v>
          </cell>
          <cell r="C575" t="str">
            <v>AK</v>
          </cell>
          <cell r="D575">
            <v>750385000</v>
          </cell>
          <cell r="G575">
            <v>184670000</v>
          </cell>
          <cell r="J575">
            <v>202985000</v>
          </cell>
          <cell r="M575">
            <v>1138040064</v>
          </cell>
          <cell r="N575">
            <v>56359000</v>
          </cell>
          <cell r="O575">
            <v>16138000</v>
          </cell>
        </row>
        <row r="576">
          <cell r="A576">
            <v>1987</v>
          </cell>
          <cell r="C576" t="str">
            <v>AZ</v>
          </cell>
          <cell r="D576">
            <v>1892886000</v>
          </cell>
          <cell r="G576">
            <v>366734000</v>
          </cell>
          <cell r="J576">
            <v>470133000</v>
          </cell>
          <cell r="M576">
            <v>2729753088</v>
          </cell>
          <cell r="N576">
            <v>71722000</v>
          </cell>
          <cell r="O576">
            <v>90982000</v>
          </cell>
        </row>
        <row r="577">
          <cell r="A577">
            <v>1987</v>
          </cell>
          <cell r="C577" t="str">
            <v>AR</v>
          </cell>
          <cell r="D577">
            <v>1053731000</v>
          </cell>
          <cell r="G577">
            <v>215259000</v>
          </cell>
          <cell r="J577">
            <v>221494000</v>
          </cell>
          <cell r="M577">
            <v>1490483968</v>
          </cell>
          <cell r="N577">
            <v>117104000</v>
          </cell>
          <cell r="O577">
            <v>11569000</v>
          </cell>
        </row>
        <row r="578">
          <cell r="A578">
            <v>1987</v>
          </cell>
          <cell r="C578" t="str">
            <v>CA</v>
          </cell>
          <cell r="D578">
            <v>16807922000</v>
          </cell>
          <cell r="G578">
            <v>332957000</v>
          </cell>
          <cell r="J578">
            <v>970050000</v>
          </cell>
          <cell r="M578">
            <v>18110928896</v>
          </cell>
          <cell r="N578">
            <v>458816992</v>
          </cell>
          <cell r="O578">
            <v>449396992</v>
          </cell>
        </row>
        <row r="579">
          <cell r="A579">
            <v>1987</v>
          </cell>
          <cell r="C579" t="str">
            <v>CO</v>
          </cell>
          <cell r="D579">
            <v>2082904000</v>
          </cell>
          <cell r="G579">
            <v>193946000</v>
          </cell>
          <cell r="J579">
            <v>313010000</v>
          </cell>
          <cell r="M579">
            <v>2589860096</v>
          </cell>
          <cell r="N579">
            <v>30728000</v>
          </cell>
          <cell r="O579">
            <v>43547000</v>
          </cell>
        </row>
        <row r="580">
          <cell r="A580">
            <v>1987</v>
          </cell>
          <cell r="C580" t="str">
            <v>CT</v>
          </cell>
          <cell r="D580">
            <v>2108546000</v>
          </cell>
          <cell r="G580">
            <v>43512000</v>
          </cell>
          <cell r="J580">
            <v>83772000</v>
          </cell>
          <cell r="M580">
            <v>2235830016</v>
          </cell>
          <cell r="N580">
            <v>134075000</v>
          </cell>
          <cell r="O580">
            <v>71788000</v>
          </cell>
        </row>
        <row r="581">
          <cell r="A581">
            <v>1987</v>
          </cell>
          <cell r="C581" t="str">
            <v>DE</v>
          </cell>
          <cell r="D581">
            <v>414630000</v>
          </cell>
          <cell r="G581">
            <v>4406000</v>
          </cell>
          <cell r="J581">
            <v>11104000</v>
          </cell>
          <cell r="M581">
            <v>430140000</v>
          </cell>
          <cell r="N581">
            <v>45636000</v>
          </cell>
          <cell r="O581">
            <v>6464000</v>
          </cell>
        </row>
        <row r="582">
          <cell r="A582">
            <v>1987</v>
          </cell>
          <cell r="C582" t="str">
            <v>DC</v>
          </cell>
          <cell r="D582">
            <v>428105000</v>
          </cell>
          <cell r="G582">
            <v>38266000</v>
          </cell>
          <cell r="J582">
            <v>53054000</v>
          </cell>
          <cell r="M582">
            <v>519424992</v>
          </cell>
          <cell r="N582">
            <v>0</v>
          </cell>
          <cell r="O582">
            <v>17361000</v>
          </cell>
        </row>
        <row r="583">
          <cell r="A583">
            <v>1987</v>
          </cell>
          <cell r="C583" t="str">
            <v>FL</v>
          </cell>
          <cell r="D583">
            <v>6133831000</v>
          </cell>
          <cell r="G583">
            <v>478333000</v>
          </cell>
          <cell r="J583">
            <v>759728000</v>
          </cell>
          <cell r="M583">
            <v>7371892224</v>
          </cell>
          <cell r="N583">
            <v>394455008</v>
          </cell>
          <cell r="O583">
            <v>139724992</v>
          </cell>
        </row>
        <row r="584">
          <cell r="A584">
            <v>1987</v>
          </cell>
          <cell r="C584" t="str">
            <v>GA</v>
          </cell>
          <cell r="D584">
            <v>3471600000</v>
          </cell>
          <cell r="G584">
            <v>278332000</v>
          </cell>
          <cell r="J584">
            <v>402976000</v>
          </cell>
          <cell r="M584">
            <v>4152908032</v>
          </cell>
          <cell r="N584">
            <v>137348992</v>
          </cell>
          <cell r="O584">
            <v>39532000</v>
          </cell>
        </row>
        <row r="585">
          <cell r="A585">
            <v>1987</v>
          </cell>
          <cell r="C585" t="str">
            <v>HI</v>
          </cell>
          <cell r="D585">
            <v>444154000</v>
          </cell>
          <cell r="G585">
            <v>57866000</v>
          </cell>
          <cell r="J585">
            <v>70377000</v>
          </cell>
          <cell r="M585">
            <v>572396992</v>
          </cell>
          <cell r="N585">
            <v>12087000</v>
          </cell>
          <cell r="O585">
            <v>16930000</v>
          </cell>
        </row>
        <row r="586">
          <cell r="A586">
            <v>1987</v>
          </cell>
          <cell r="C586" t="str">
            <v>ID</v>
          </cell>
          <cell r="D586">
            <v>465352000</v>
          </cell>
          <cell r="G586">
            <v>25226000</v>
          </cell>
          <cell r="J586">
            <v>34776000</v>
          </cell>
          <cell r="M586">
            <v>525353984</v>
          </cell>
          <cell r="N586">
            <v>29013000</v>
          </cell>
          <cell r="O586">
            <v>10546000</v>
          </cell>
        </row>
        <row r="587">
          <cell r="A587">
            <v>1987</v>
          </cell>
          <cell r="C587" t="str">
            <v>IL</v>
          </cell>
          <cell r="D587">
            <v>6346014000</v>
          </cell>
          <cell r="G587">
            <v>244221000</v>
          </cell>
          <cell r="J587">
            <v>433206000</v>
          </cell>
          <cell r="M587">
            <v>7023440896</v>
          </cell>
          <cell r="N587">
            <v>275988992</v>
          </cell>
          <cell r="O587">
            <v>218708992</v>
          </cell>
        </row>
        <row r="588">
          <cell r="A588">
            <v>1987</v>
          </cell>
          <cell r="C588" t="str">
            <v>IN</v>
          </cell>
          <cell r="D588">
            <v>2955315000</v>
          </cell>
          <cell r="G588">
            <v>193186000</v>
          </cell>
          <cell r="J588">
            <v>244669000</v>
          </cell>
          <cell r="M588">
            <v>3393169920</v>
          </cell>
          <cell r="N588">
            <v>157094000</v>
          </cell>
          <cell r="O588">
            <v>104182000</v>
          </cell>
        </row>
        <row r="589">
          <cell r="A589">
            <v>1987</v>
          </cell>
          <cell r="C589" t="str">
            <v>IA</v>
          </cell>
          <cell r="D589">
            <v>1575406000</v>
          </cell>
          <cell r="G589">
            <v>36099000</v>
          </cell>
          <cell r="J589">
            <v>83416000</v>
          </cell>
          <cell r="M589">
            <v>1694920960</v>
          </cell>
          <cell r="N589">
            <v>44475000</v>
          </cell>
          <cell r="O589">
            <v>40692000</v>
          </cell>
        </row>
        <row r="590">
          <cell r="A590">
            <v>1987</v>
          </cell>
          <cell r="C590" t="str">
            <v>KS</v>
          </cell>
          <cell r="D590">
            <v>1480274000</v>
          </cell>
          <cell r="G590">
            <v>46709000</v>
          </cell>
          <cell r="J590">
            <v>96800000</v>
          </cell>
          <cell r="M590">
            <v>1623783040</v>
          </cell>
          <cell r="N590">
            <v>23270000</v>
          </cell>
          <cell r="O590">
            <v>26320000</v>
          </cell>
        </row>
        <row r="591">
          <cell r="A591">
            <v>1987</v>
          </cell>
          <cell r="C591" t="str">
            <v>KY</v>
          </cell>
          <cell r="D591">
            <v>1559757000</v>
          </cell>
          <cell r="G591">
            <v>42063000</v>
          </cell>
          <cell r="J591">
            <v>90520000</v>
          </cell>
          <cell r="M591">
            <v>1692339968</v>
          </cell>
          <cell r="N591">
            <v>157754000</v>
          </cell>
          <cell r="O591">
            <v>28512000</v>
          </cell>
        </row>
        <row r="592">
          <cell r="A592">
            <v>1987</v>
          </cell>
          <cell r="C592" t="str">
            <v>LA</v>
          </cell>
          <cell r="D592">
            <v>2119777000</v>
          </cell>
          <cell r="G592">
            <v>142705000</v>
          </cell>
          <cell r="J592">
            <v>179473000</v>
          </cell>
          <cell r="M592">
            <v>2441955072</v>
          </cell>
          <cell r="N592">
            <v>154155008</v>
          </cell>
          <cell r="O592">
            <v>45388000</v>
          </cell>
        </row>
        <row r="593">
          <cell r="A593">
            <v>1987</v>
          </cell>
          <cell r="C593" t="str">
            <v>ME</v>
          </cell>
          <cell r="D593">
            <v>664254000</v>
          </cell>
          <cell r="G593">
            <v>35879000</v>
          </cell>
          <cell r="J593">
            <v>68378000</v>
          </cell>
          <cell r="M593">
            <v>768510976</v>
          </cell>
          <cell r="N593">
            <v>39748000</v>
          </cell>
          <cell r="O593">
            <v>10525000</v>
          </cell>
        </row>
        <row r="594">
          <cell r="A594">
            <v>1987</v>
          </cell>
          <cell r="C594" t="str">
            <v>MD</v>
          </cell>
          <cell r="D594">
            <v>2696094000</v>
          </cell>
          <cell r="G594">
            <v>117406000</v>
          </cell>
          <cell r="J594">
            <v>162792000</v>
          </cell>
          <cell r="M594">
            <v>2976292096</v>
          </cell>
          <cell r="N594">
            <v>126409000</v>
          </cell>
          <cell r="O594">
            <v>94171000</v>
          </cell>
        </row>
        <row r="595">
          <cell r="A595">
            <v>1987</v>
          </cell>
          <cell r="C595" t="str">
            <v>MA</v>
          </cell>
          <cell r="D595">
            <v>3611650000</v>
          </cell>
          <cell r="G595">
            <v>66635000</v>
          </cell>
          <cell r="J595">
            <v>106476000</v>
          </cell>
          <cell r="M595">
            <v>3784761088</v>
          </cell>
          <cell r="N595">
            <v>141018000</v>
          </cell>
          <cell r="O595">
            <v>118716000</v>
          </cell>
        </row>
        <row r="596">
          <cell r="A596">
            <v>1987</v>
          </cell>
          <cell r="C596" t="str">
            <v>MI</v>
          </cell>
          <cell r="D596">
            <v>6462622000</v>
          </cell>
          <cell r="G596">
            <v>118250000</v>
          </cell>
          <cell r="J596">
            <v>287322000</v>
          </cell>
          <cell r="M596">
            <v>6868193792</v>
          </cell>
          <cell r="N596">
            <v>105819000</v>
          </cell>
          <cell r="O596">
            <v>114687000</v>
          </cell>
        </row>
        <row r="597">
          <cell r="A597">
            <v>1987</v>
          </cell>
          <cell r="C597" t="str">
            <v>MN</v>
          </cell>
          <cell r="D597">
            <v>2977301000</v>
          </cell>
          <cell r="G597">
            <v>127931000</v>
          </cell>
          <cell r="J597">
            <v>209282000</v>
          </cell>
          <cell r="M597">
            <v>3314513920</v>
          </cell>
          <cell r="N597">
            <v>87212000</v>
          </cell>
          <cell r="O597">
            <v>70155000</v>
          </cell>
        </row>
        <row r="598">
          <cell r="A598">
            <v>1987</v>
          </cell>
          <cell r="C598" t="str">
            <v>MS</v>
          </cell>
          <cell r="D598">
            <v>1152798000</v>
          </cell>
          <cell r="G598">
            <v>58838000</v>
          </cell>
          <cell r="J598">
            <v>92211000</v>
          </cell>
          <cell r="M598">
            <v>1303847040</v>
          </cell>
          <cell r="N598">
            <v>60249000</v>
          </cell>
          <cell r="O598">
            <v>17843000</v>
          </cell>
        </row>
        <row r="599">
          <cell r="A599">
            <v>1987</v>
          </cell>
          <cell r="C599" t="str">
            <v>MO</v>
          </cell>
          <cell r="D599">
            <v>2593511000</v>
          </cell>
          <cell r="G599">
            <v>115111000</v>
          </cell>
          <cell r="J599">
            <v>184025000</v>
          </cell>
          <cell r="M599">
            <v>2892646912</v>
          </cell>
          <cell r="N599">
            <v>87005000</v>
          </cell>
          <cell r="O599">
            <v>62615000</v>
          </cell>
        </row>
        <row r="600">
          <cell r="A600">
            <v>1987</v>
          </cell>
          <cell r="C600" t="str">
            <v>MT</v>
          </cell>
          <cell r="D600">
            <v>606503000</v>
          </cell>
          <cell r="G600">
            <v>16018000</v>
          </cell>
          <cell r="J600">
            <v>30267000</v>
          </cell>
          <cell r="M600">
            <v>652787968</v>
          </cell>
          <cell r="N600">
            <v>36575000</v>
          </cell>
          <cell r="O600">
            <v>8049000</v>
          </cell>
        </row>
        <row r="601">
          <cell r="A601">
            <v>1987</v>
          </cell>
          <cell r="C601" t="str">
            <v>NE</v>
          </cell>
          <cell r="D601">
            <v>971223000</v>
          </cell>
          <cell r="G601">
            <v>25291000</v>
          </cell>
          <cell r="J601">
            <v>49889000</v>
          </cell>
          <cell r="M601">
            <v>1046403008</v>
          </cell>
          <cell r="N601">
            <v>36089000</v>
          </cell>
          <cell r="O601">
            <v>17606000</v>
          </cell>
        </row>
        <row r="602">
          <cell r="A602">
            <v>1987</v>
          </cell>
          <cell r="C602" t="str">
            <v>NV</v>
          </cell>
          <cell r="D602">
            <v>529490000</v>
          </cell>
          <cell r="G602">
            <v>37519000</v>
          </cell>
          <cell r="J602">
            <v>52872000</v>
          </cell>
          <cell r="M602">
            <v>619881024</v>
          </cell>
          <cell r="N602">
            <v>16783000</v>
          </cell>
          <cell r="O602">
            <v>22891000</v>
          </cell>
        </row>
        <row r="603">
          <cell r="A603">
            <v>1987</v>
          </cell>
          <cell r="C603" t="str">
            <v>NH</v>
          </cell>
          <cell r="D603">
            <v>568630000</v>
          </cell>
          <cell r="G603">
            <v>47186000</v>
          </cell>
          <cell r="J603">
            <v>69356000</v>
          </cell>
          <cell r="M603">
            <v>685171968</v>
          </cell>
          <cell r="N603">
            <v>18109000</v>
          </cell>
          <cell r="O603">
            <v>16612000</v>
          </cell>
        </row>
        <row r="604">
          <cell r="A604">
            <v>1987</v>
          </cell>
          <cell r="C604" t="str">
            <v>NJ</v>
          </cell>
          <cell r="D604">
            <v>5575941000</v>
          </cell>
          <cell r="G604">
            <v>139187000</v>
          </cell>
          <cell r="J604">
            <v>260430000</v>
          </cell>
          <cell r="M604">
            <v>5975558144</v>
          </cell>
          <cell r="N604">
            <v>108733000</v>
          </cell>
          <cell r="O604">
            <v>132399000</v>
          </cell>
        </row>
        <row r="605">
          <cell r="A605">
            <v>1987</v>
          </cell>
          <cell r="C605" t="str">
            <v>NM</v>
          </cell>
          <cell r="D605">
            <v>888831000</v>
          </cell>
          <cell r="G605">
            <v>119325000</v>
          </cell>
          <cell r="J605">
            <v>127422000</v>
          </cell>
          <cell r="M605">
            <v>1135577984</v>
          </cell>
          <cell r="N605">
            <v>34807000</v>
          </cell>
          <cell r="O605">
            <v>22550000</v>
          </cell>
        </row>
        <row r="606">
          <cell r="A606">
            <v>1987</v>
          </cell>
          <cell r="C606" t="str">
            <v>NY</v>
          </cell>
          <cell r="D606">
            <v>14584301000</v>
          </cell>
          <cell r="G606">
            <v>542176000</v>
          </cell>
          <cell r="J606">
            <v>759095000</v>
          </cell>
          <cell r="M606">
            <v>15885572096</v>
          </cell>
          <cell r="N606">
            <v>345641984</v>
          </cell>
          <cell r="O606">
            <v>436616000</v>
          </cell>
        </row>
        <row r="607">
          <cell r="A607">
            <v>1987</v>
          </cell>
          <cell r="C607" t="str">
            <v>NC</v>
          </cell>
          <cell r="D607">
            <v>3390061000</v>
          </cell>
          <cell r="G607">
            <v>204403000</v>
          </cell>
          <cell r="J607">
            <v>278937000</v>
          </cell>
          <cell r="M607">
            <v>3873401088</v>
          </cell>
          <cell r="N607">
            <v>165796992</v>
          </cell>
          <cell r="O607">
            <v>58279000</v>
          </cell>
        </row>
        <row r="608">
          <cell r="A608">
            <v>1987</v>
          </cell>
          <cell r="C608" t="str">
            <v>ND</v>
          </cell>
          <cell r="D608">
            <v>397717000</v>
          </cell>
          <cell r="G608">
            <v>31191000</v>
          </cell>
          <cell r="J608">
            <v>41421000</v>
          </cell>
          <cell r="M608">
            <v>470328992</v>
          </cell>
          <cell r="N608">
            <v>16113000</v>
          </cell>
          <cell r="O608">
            <v>4628000</v>
          </cell>
        </row>
        <row r="609">
          <cell r="A609">
            <v>1987</v>
          </cell>
          <cell r="C609" t="str">
            <v>OH</v>
          </cell>
          <cell r="D609">
            <v>6521185000</v>
          </cell>
          <cell r="G609">
            <v>146792000</v>
          </cell>
          <cell r="J609">
            <v>264934000</v>
          </cell>
          <cell r="M609">
            <v>6932911104</v>
          </cell>
          <cell r="N609">
            <v>204391008</v>
          </cell>
          <cell r="O609">
            <v>121881000</v>
          </cell>
        </row>
        <row r="610">
          <cell r="A610">
            <v>1987</v>
          </cell>
          <cell r="C610" t="str">
            <v>OK</v>
          </cell>
          <cell r="D610">
            <v>1678723000</v>
          </cell>
          <cell r="G610">
            <v>147437000</v>
          </cell>
          <cell r="J610">
            <v>228649000</v>
          </cell>
          <cell r="M610">
            <v>2054808960</v>
          </cell>
          <cell r="N610">
            <v>50018000</v>
          </cell>
          <cell r="O610">
            <v>29407000</v>
          </cell>
        </row>
        <row r="611">
          <cell r="A611">
            <v>1987</v>
          </cell>
          <cell r="C611" t="str">
            <v>OR</v>
          </cell>
          <cell r="D611">
            <v>1897711000</v>
          </cell>
          <cell r="G611">
            <v>55869000</v>
          </cell>
          <cell r="J611">
            <v>95182000</v>
          </cell>
          <cell r="M611">
            <v>2048761984</v>
          </cell>
          <cell r="N611">
            <v>45986000</v>
          </cell>
          <cell r="O611">
            <v>35209000</v>
          </cell>
        </row>
        <row r="612">
          <cell r="A612">
            <v>1987</v>
          </cell>
          <cell r="C612" t="str">
            <v>PA</v>
          </cell>
          <cell r="D612">
            <v>7151190000</v>
          </cell>
          <cell r="G612">
            <v>384764000</v>
          </cell>
          <cell r="J612">
            <v>490820000</v>
          </cell>
          <cell r="M612">
            <v>8026774016</v>
          </cell>
          <cell r="N612">
            <v>363095008</v>
          </cell>
          <cell r="O612">
            <v>104243000</v>
          </cell>
        </row>
        <row r="613">
          <cell r="A613">
            <v>1987</v>
          </cell>
          <cell r="C613" t="str">
            <v>RI</v>
          </cell>
          <cell r="D613">
            <v>575996000</v>
          </cell>
          <cell r="G613">
            <v>5426000</v>
          </cell>
          <cell r="J613">
            <v>12097000</v>
          </cell>
          <cell r="M613">
            <v>593518976</v>
          </cell>
          <cell r="N613">
            <v>71400000</v>
          </cell>
          <cell r="O613">
            <v>15260000</v>
          </cell>
        </row>
        <row r="614">
          <cell r="A614">
            <v>1987</v>
          </cell>
          <cell r="C614" t="str">
            <v>SC</v>
          </cell>
          <cell r="D614">
            <v>1740848000</v>
          </cell>
          <cell r="G614">
            <v>180777000</v>
          </cell>
          <cell r="J614">
            <v>203521000</v>
          </cell>
          <cell r="M614">
            <v>2125145984</v>
          </cell>
          <cell r="N614">
            <v>144679008</v>
          </cell>
          <cell r="O614">
            <v>26184000</v>
          </cell>
        </row>
        <row r="615">
          <cell r="A615">
            <v>1987</v>
          </cell>
          <cell r="C615" t="str">
            <v>SD</v>
          </cell>
          <cell r="D615">
            <v>379318000</v>
          </cell>
          <cell r="G615">
            <v>11355000</v>
          </cell>
          <cell r="J615">
            <v>21991000</v>
          </cell>
          <cell r="M615">
            <v>412664000</v>
          </cell>
          <cell r="N615">
            <v>17411000</v>
          </cell>
          <cell r="O615">
            <v>7326000</v>
          </cell>
        </row>
        <row r="616">
          <cell r="A616">
            <v>1987</v>
          </cell>
          <cell r="C616" t="str">
            <v>TN</v>
          </cell>
          <cell r="D616">
            <v>1977081000</v>
          </cell>
          <cell r="G616">
            <v>81723000</v>
          </cell>
          <cell r="J616">
            <v>122310000</v>
          </cell>
          <cell r="M616">
            <v>2181114112</v>
          </cell>
          <cell r="N616">
            <v>273062016</v>
          </cell>
          <cell r="O616">
            <v>34012000</v>
          </cell>
        </row>
        <row r="617">
          <cell r="A617">
            <v>1987</v>
          </cell>
          <cell r="C617" t="str">
            <v>TX</v>
          </cell>
          <cell r="D617">
            <v>9815679000</v>
          </cell>
          <cell r="G617">
            <v>1051608000</v>
          </cell>
          <cell r="J617">
            <v>1360671000</v>
          </cell>
          <cell r="M617">
            <v>12227957760</v>
          </cell>
          <cell r="N617">
            <v>119497000</v>
          </cell>
          <cell r="O617">
            <v>174242000</v>
          </cell>
        </row>
        <row r="618">
          <cell r="A618">
            <v>1987</v>
          </cell>
          <cell r="C618" t="str">
            <v>US</v>
          </cell>
          <cell r="D618">
            <v>145555439000</v>
          </cell>
          <cell r="G618">
            <v>7437729000</v>
          </cell>
          <cell r="J618">
            <v>11354659000</v>
          </cell>
          <cell r="M618">
            <v>164347822080</v>
          </cell>
          <cell r="N618">
            <v>5830839808</v>
          </cell>
          <cell r="O618">
            <v>3539397888</v>
          </cell>
        </row>
        <row r="619">
          <cell r="A619">
            <v>1987</v>
          </cell>
          <cell r="C619" t="str">
            <v>UT</v>
          </cell>
          <cell r="D619">
            <v>995976000</v>
          </cell>
          <cell r="G619">
            <v>50393000</v>
          </cell>
          <cell r="J619">
            <v>87124000</v>
          </cell>
          <cell r="M619">
            <v>1133492992</v>
          </cell>
          <cell r="N619">
            <v>56165000</v>
          </cell>
          <cell r="O619">
            <v>25584000</v>
          </cell>
        </row>
        <row r="620">
          <cell r="A620">
            <v>1987</v>
          </cell>
          <cell r="C620" t="str">
            <v>VT</v>
          </cell>
          <cell r="D620">
            <v>377749000</v>
          </cell>
          <cell r="G620">
            <v>3805000</v>
          </cell>
          <cell r="J620">
            <v>10386000</v>
          </cell>
          <cell r="M620">
            <v>391940000</v>
          </cell>
          <cell r="N620">
            <v>17896000</v>
          </cell>
          <cell r="O620">
            <v>5186000</v>
          </cell>
        </row>
        <row r="621">
          <cell r="A621">
            <v>1987</v>
          </cell>
          <cell r="C621" t="str">
            <v>VA</v>
          </cell>
          <cell r="D621">
            <v>3496389000</v>
          </cell>
          <cell r="G621">
            <v>175382000</v>
          </cell>
          <cell r="J621">
            <v>252428000</v>
          </cell>
          <cell r="M621">
            <v>3924198912</v>
          </cell>
          <cell r="N621">
            <v>124036000</v>
          </cell>
          <cell r="O621">
            <v>114765000</v>
          </cell>
        </row>
        <row r="622">
          <cell r="A622">
            <v>1987</v>
          </cell>
          <cell r="C622" t="str">
            <v>WA</v>
          </cell>
          <cell r="D622">
            <v>2755428000</v>
          </cell>
          <cell r="G622">
            <v>239090000</v>
          </cell>
          <cell r="J622">
            <v>332833000</v>
          </cell>
          <cell r="M622">
            <v>3327351040</v>
          </cell>
          <cell r="N622">
            <v>76951000</v>
          </cell>
          <cell r="O622">
            <v>108995000</v>
          </cell>
        </row>
        <row r="623">
          <cell r="A623">
            <v>1987</v>
          </cell>
          <cell r="C623" t="str">
            <v>WV</v>
          </cell>
          <cell r="D623">
            <v>1092214000</v>
          </cell>
          <cell r="G623">
            <v>21478000</v>
          </cell>
          <cell r="J623">
            <v>81071000</v>
          </cell>
          <cell r="M623">
            <v>1194763008</v>
          </cell>
          <cell r="N623">
            <v>70671000</v>
          </cell>
          <cell r="O623">
            <v>13181000</v>
          </cell>
        </row>
        <row r="624">
          <cell r="A624">
            <v>1987</v>
          </cell>
          <cell r="C624" t="str">
            <v>WI</v>
          </cell>
          <cell r="D624">
            <v>3223062000</v>
          </cell>
          <cell r="G624">
            <v>38284000</v>
          </cell>
          <cell r="J624">
            <v>114492000</v>
          </cell>
          <cell r="M624">
            <v>3375837952</v>
          </cell>
          <cell r="N624">
            <v>89981000</v>
          </cell>
          <cell r="O624">
            <v>94216000</v>
          </cell>
        </row>
        <row r="625">
          <cell r="A625">
            <v>1987</v>
          </cell>
          <cell r="C625" t="str">
            <v>WY</v>
          </cell>
          <cell r="D625">
            <v>498153000</v>
          </cell>
          <cell r="G625">
            <v>51079000</v>
          </cell>
          <cell r="J625">
            <v>72454000</v>
          </cell>
          <cell r="M625">
            <v>621686016</v>
          </cell>
          <cell r="N625">
            <v>5256000</v>
          </cell>
          <cell r="O625">
            <v>11873000</v>
          </cell>
        </row>
        <row r="626">
          <cell r="A626">
            <v>1988</v>
          </cell>
          <cell r="C626" t="str">
            <v>AL</v>
          </cell>
          <cell r="D626">
            <v>1720592000</v>
          </cell>
          <cell r="G626">
            <v>111081000</v>
          </cell>
          <cell r="J626">
            <v>170476000</v>
          </cell>
          <cell r="M626">
            <v>2002148992</v>
          </cell>
          <cell r="N626">
            <v>462891008</v>
          </cell>
          <cell r="O626">
            <v>46828000</v>
          </cell>
        </row>
        <row r="627">
          <cell r="A627">
            <v>1988</v>
          </cell>
          <cell r="C627" t="str">
            <v>AK</v>
          </cell>
          <cell r="D627">
            <v>756558000</v>
          </cell>
          <cell r="G627">
            <v>100035000</v>
          </cell>
          <cell r="J627">
            <v>113387000</v>
          </cell>
          <cell r="M627">
            <v>969980032</v>
          </cell>
          <cell r="N627">
            <v>37562000</v>
          </cell>
          <cell r="O627">
            <v>19001000</v>
          </cell>
        </row>
        <row r="628">
          <cell r="A628">
            <v>1988</v>
          </cell>
          <cell r="C628" t="str">
            <v>AZ</v>
          </cell>
          <cell r="D628">
            <v>2134851000</v>
          </cell>
          <cell r="G628">
            <v>414577000</v>
          </cell>
          <cell r="J628">
            <v>485341000</v>
          </cell>
          <cell r="M628">
            <v>3034768896</v>
          </cell>
          <cell r="N628">
            <v>74865000</v>
          </cell>
          <cell r="O628">
            <v>66254000</v>
          </cell>
        </row>
        <row r="629">
          <cell r="A629">
            <v>1988</v>
          </cell>
          <cell r="C629" t="str">
            <v>AR</v>
          </cell>
          <cell r="D629">
            <v>1150822000</v>
          </cell>
          <cell r="G629">
            <v>164259000</v>
          </cell>
          <cell r="J629">
            <v>170708000</v>
          </cell>
          <cell r="M629">
            <v>1485789056</v>
          </cell>
          <cell r="N629">
            <v>121368000</v>
          </cell>
          <cell r="O629">
            <v>12463000</v>
          </cell>
        </row>
        <row r="630">
          <cell r="A630">
            <v>1988</v>
          </cell>
          <cell r="C630" t="str">
            <v>CA</v>
          </cell>
          <cell r="D630">
            <v>18206007000</v>
          </cell>
          <cell r="G630">
            <v>9362000</v>
          </cell>
          <cell r="J630">
            <v>654817000</v>
          </cell>
          <cell r="M630">
            <v>18870185984</v>
          </cell>
          <cell r="N630">
            <v>508767008</v>
          </cell>
          <cell r="O630">
            <v>481588000</v>
          </cell>
        </row>
        <row r="631">
          <cell r="A631">
            <v>1988</v>
          </cell>
          <cell r="C631" t="str">
            <v>CO</v>
          </cell>
          <cell r="D631">
            <v>2205113000</v>
          </cell>
          <cell r="G631">
            <v>147326000</v>
          </cell>
          <cell r="J631">
            <v>247318000</v>
          </cell>
          <cell r="M631">
            <v>2599757056</v>
          </cell>
          <cell r="N631">
            <v>33120000</v>
          </cell>
          <cell r="O631">
            <v>56754000</v>
          </cell>
        </row>
        <row r="632">
          <cell r="A632">
            <v>1988</v>
          </cell>
          <cell r="C632" t="str">
            <v>CT</v>
          </cell>
          <cell r="D632">
            <v>2395759000</v>
          </cell>
          <cell r="G632">
            <v>65757000</v>
          </cell>
          <cell r="J632">
            <v>105887000</v>
          </cell>
          <cell r="M632">
            <v>2567403008</v>
          </cell>
          <cell r="N632">
            <v>171270000</v>
          </cell>
          <cell r="O632">
            <v>76091000</v>
          </cell>
        </row>
        <row r="633">
          <cell r="A633">
            <v>1988</v>
          </cell>
          <cell r="C633" t="str">
            <v>DE</v>
          </cell>
          <cell r="D633">
            <v>456244000</v>
          </cell>
          <cell r="G633">
            <v>5867000</v>
          </cell>
          <cell r="J633">
            <v>12979000</v>
          </cell>
          <cell r="M633">
            <v>475089984</v>
          </cell>
          <cell r="N633">
            <v>48301000</v>
          </cell>
          <cell r="O633">
            <v>5386000</v>
          </cell>
        </row>
        <row r="634">
          <cell r="A634">
            <v>1988</v>
          </cell>
          <cell r="C634" t="str">
            <v>DC</v>
          </cell>
          <cell r="D634">
            <v>472115000</v>
          </cell>
          <cell r="G634">
            <v>31179000</v>
          </cell>
          <cell r="J634">
            <v>44682000</v>
          </cell>
          <cell r="M634">
            <v>547976000</v>
          </cell>
          <cell r="N634">
            <v>0</v>
          </cell>
          <cell r="O634">
            <v>17720000</v>
          </cell>
        </row>
        <row r="635">
          <cell r="A635">
            <v>1988</v>
          </cell>
          <cell r="C635" t="str">
            <v>FL</v>
          </cell>
          <cell r="D635">
            <v>6817922000</v>
          </cell>
          <cell r="G635">
            <v>478064000</v>
          </cell>
          <cell r="J635">
            <v>780431000</v>
          </cell>
          <cell r="M635">
            <v>8076417024</v>
          </cell>
          <cell r="N635">
            <v>427020992</v>
          </cell>
          <cell r="O635">
            <v>157872992</v>
          </cell>
        </row>
        <row r="636">
          <cell r="A636">
            <v>1988</v>
          </cell>
          <cell r="C636" t="str">
            <v>GA</v>
          </cell>
          <cell r="D636">
            <v>3812342000</v>
          </cell>
          <cell r="G636">
            <v>379697000</v>
          </cell>
          <cell r="J636">
            <v>541451000</v>
          </cell>
          <cell r="M636">
            <v>4733490176</v>
          </cell>
          <cell r="N636">
            <v>142612992</v>
          </cell>
          <cell r="O636">
            <v>53831000</v>
          </cell>
        </row>
        <row r="637">
          <cell r="A637">
            <v>1988</v>
          </cell>
          <cell r="C637" t="str">
            <v>HI</v>
          </cell>
          <cell r="D637">
            <v>484149000</v>
          </cell>
          <cell r="G637">
            <v>64058000</v>
          </cell>
          <cell r="J637">
            <v>78955000</v>
          </cell>
          <cell r="M637">
            <v>627161984</v>
          </cell>
          <cell r="N637">
            <v>14901000</v>
          </cell>
          <cell r="O637">
            <v>19742000</v>
          </cell>
        </row>
        <row r="638">
          <cell r="A638">
            <v>1988</v>
          </cell>
          <cell r="C638" t="str">
            <v>ID</v>
          </cell>
          <cell r="D638">
            <v>511963000</v>
          </cell>
          <cell r="G638">
            <v>25731000</v>
          </cell>
          <cell r="J638">
            <v>36616000</v>
          </cell>
          <cell r="M638">
            <v>574310016</v>
          </cell>
          <cell r="N638">
            <v>30708000</v>
          </cell>
          <cell r="O638">
            <v>10969000</v>
          </cell>
        </row>
        <row r="639">
          <cell r="A639">
            <v>1988</v>
          </cell>
          <cell r="C639" t="str">
            <v>IL</v>
          </cell>
          <cell r="D639">
            <v>6600170000</v>
          </cell>
          <cell r="G639">
            <v>304499000</v>
          </cell>
          <cell r="J639">
            <v>523303000</v>
          </cell>
          <cell r="M639">
            <v>7427972096</v>
          </cell>
          <cell r="N639">
            <v>276934016</v>
          </cell>
          <cell r="O639">
            <v>183746000</v>
          </cell>
        </row>
        <row r="640">
          <cell r="A640">
            <v>1988</v>
          </cell>
          <cell r="C640" t="str">
            <v>IN</v>
          </cell>
          <cell r="D640">
            <v>3245022000</v>
          </cell>
          <cell r="G640">
            <v>197827000</v>
          </cell>
          <cell r="J640">
            <v>253931000</v>
          </cell>
          <cell r="M640">
            <v>3696780032</v>
          </cell>
          <cell r="N640">
            <v>189700992</v>
          </cell>
          <cell r="O640">
            <v>132530000</v>
          </cell>
        </row>
        <row r="641">
          <cell r="A641">
            <v>1988</v>
          </cell>
          <cell r="C641" t="str">
            <v>IA</v>
          </cell>
          <cell r="D641">
            <v>1767004000</v>
          </cell>
          <cell r="G641">
            <v>43172000</v>
          </cell>
          <cell r="J641">
            <v>90975000</v>
          </cell>
          <cell r="M641">
            <v>1901150976</v>
          </cell>
          <cell r="N641">
            <v>49572000</v>
          </cell>
          <cell r="O641">
            <v>44594000</v>
          </cell>
        </row>
        <row r="642">
          <cell r="A642">
            <v>1988</v>
          </cell>
          <cell r="C642" t="str">
            <v>KS</v>
          </cell>
          <cell r="D642">
            <v>1565338000</v>
          </cell>
          <cell r="G642">
            <v>47377000</v>
          </cell>
          <cell r="J642">
            <v>100651000</v>
          </cell>
          <cell r="M642">
            <v>1713366016</v>
          </cell>
          <cell r="N642">
            <v>28642000</v>
          </cell>
          <cell r="O642">
            <v>25786000</v>
          </cell>
        </row>
        <row r="643">
          <cell r="A643">
            <v>1988</v>
          </cell>
          <cell r="C643" t="str">
            <v>KY</v>
          </cell>
          <cell r="D643">
            <v>1745079000</v>
          </cell>
          <cell r="G643">
            <v>64335000</v>
          </cell>
          <cell r="J643">
            <v>114355000</v>
          </cell>
          <cell r="M643">
            <v>1923768960</v>
          </cell>
          <cell r="N643">
            <v>208864000</v>
          </cell>
          <cell r="O643">
            <v>26203000</v>
          </cell>
        </row>
        <row r="644">
          <cell r="A644">
            <v>1988</v>
          </cell>
          <cell r="C644" t="str">
            <v>LA</v>
          </cell>
          <cell r="D644">
            <v>2075383000</v>
          </cell>
          <cell r="G644">
            <v>123018000</v>
          </cell>
          <cell r="J644">
            <v>165384000</v>
          </cell>
          <cell r="M644">
            <v>2363784960</v>
          </cell>
          <cell r="N644">
            <v>136034000</v>
          </cell>
          <cell r="O644">
            <v>65676000</v>
          </cell>
        </row>
        <row r="645">
          <cell r="A645">
            <v>1988</v>
          </cell>
          <cell r="C645" t="str">
            <v>ME</v>
          </cell>
          <cell r="D645">
            <v>741619000</v>
          </cell>
          <cell r="G645">
            <v>46366000</v>
          </cell>
          <cell r="J645">
            <v>77275000</v>
          </cell>
          <cell r="M645">
            <v>865260032</v>
          </cell>
          <cell r="N645">
            <v>29264000</v>
          </cell>
          <cell r="O645">
            <v>13097000</v>
          </cell>
        </row>
        <row r="646">
          <cell r="A646">
            <v>1988</v>
          </cell>
          <cell r="C646" t="str">
            <v>MD</v>
          </cell>
          <cell r="D646">
            <v>2925941000</v>
          </cell>
          <cell r="G646">
            <v>189639000</v>
          </cell>
          <cell r="J646">
            <v>247426000</v>
          </cell>
          <cell r="M646">
            <v>3363005952</v>
          </cell>
          <cell r="N646">
            <v>130827000</v>
          </cell>
          <cell r="O646">
            <v>96940000</v>
          </cell>
        </row>
        <row r="647">
          <cell r="A647">
            <v>1988</v>
          </cell>
          <cell r="C647" t="str">
            <v>MA</v>
          </cell>
          <cell r="D647">
            <v>3846941000</v>
          </cell>
          <cell r="G647">
            <v>133099000</v>
          </cell>
          <cell r="J647">
            <v>176372000</v>
          </cell>
          <cell r="M647">
            <v>4156411904</v>
          </cell>
          <cell r="N647">
            <v>167008992</v>
          </cell>
          <cell r="O647">
            <v>131534000</v>
          </cell>
        </row>
        <row r="648">
          <cell r="A648">
            <v>1988</v>
          </cell>
          <cell r="C648" t="str">
            <v>MI</v>
          </cell>
          <cell r="D648">
            <v>6860680000</v>
          </cell>
          <cell r="G648">
            <v>201463000</v>
          </cell>
          <cell r="J648">
            <v>377345000</v>
          </cell>
          <cell r="M648">
            <v>7439488000</v>
          </cell>
          <cell r="N648">
            <v>83640000</v>
          </cell>
          <cell r="O648">
            <v>136260000</v>
          </cell>
        </row>
        <row r="649">
          <cell r="A649">
            <v>1988</v>
          </cell>
          <cell r="C649" t="str">
            <v>MN</v>
          </cell>
          <cell r="D649">
            <v>3163992000</v>
          </cell>
          <cell r="G649">
            <v>182722000</v>
          </cell>
          <cell r="J649">
            <v>275287000</v>
          </cell>
          <cell r="M649">
            <v>3622000896</v>
          </cell>
          <cell r="N649">
            <v>88409000</v>
          </cell>
          <cell r="O649">
            <v>75147000</v>
          </cell>
        </row>
        <row r="650">
          <cell r="A650">
            <v>1988</v>
          </cell>
          <cell r="C650" t="str">
            <v>MS</v>
          </cell>
          <cell r="D650">
            <v>1339342000</v>
          </cell>
          <cell r="G650">
            <v>79138000</v>
          </cell>
          <cell r="J650">
            <v>117333000</v>
          </cell>
          <cell r="M650">
            <v>1535812992</v>
          </cell>
          <cell r="N650">
            <v>72390000</v>
          </cell>
          <cell r="O650">
            <v>12335000</v>
          </cell>
        </row>
        <row r="651">
          <cell r="A651">
            <v>1988</v>
          </cell>
          <cell r="C651" t="str">
            <v>MO</v>
          </cell>
          <cell r="D651">
            <v>2844698000</v>
          </cell>
          <cell r="G651">
            <v>116710000</v>
          </cell>
          <cell r="J651">
            <v>205938000</v>
          </cell>
          <cell r="M651">
            <v>3167345920</v>
          </cell>
          <cell r="N651">
            <v>94616000</v>
          </cell>
          <cell r="O651">
            <v>56919000</v>
          </cell>
        </row>
        <row r="652">
          <cell r="A652">
            <v>1988</v>
          </cell>
          <cell r="C652" t="str">
            <v>MT</v>
          </cell>
          <cell r="D652">
            <v>600987000</v>
          </cell>
          <cell r="G652">
            <v>16018000</v>
          </cell>
          <cell r="J652">
            <v>30555000</v>
          </cell>
          <cell r="M652">
            <v>647560000</v>
          </cell>
          <cell r="N652">
            <v>41567000</v>
          </cell>
          <cell r="O652">
            <v>8413000</v>
          </cell>
        </row>
        <row r="653">
          <cell r="A653">
            <v>1988</v>
          </cell>
          <cell r="C653" t="str">
            <v>NE</v>
          </cell>
          <cell r="D653">
            <v>1025188000</v>
          </cell>
          <cell r="G653">
            <v>33206000</v>
          </cell>
          <cell r="J653">
            <v>58257000</v>
          </cell>
          <cell r="M653">
            <v>1116651008</v>
          </cell>
          <cell r="N653">
            <v>42702000</v>
          </cell>
          <cell r="O653">
            <v>17000000</v>
          </cell>
        </row>
        <row r="654">
          <cell r="A654">
            <v>1988</v>
          </cell>
          <cell r="C654" t="str">
            <v>NV</v>
          </cell>
          <cell r="D654">
            <v>574071000</v>
          </cell>
          <cell r="G654">
            <v>27799000</v>
          </cell>
          <cell r="J654">
            <v>75993000</v>
          </cell>
          <cell r="M654">
            <v>677862976</v>
          </cell>
          <cell r="N654">
            <v>18624000</v>
          </cell>
          <cell r="O654">
            <v>23085000</v>
          </cell>
        </row>
        <row r="655">
          <cell r="A655">
            <v>1988</v>
          </cell>
          <cell r="C655" t="str">
            <v>NH</v>
          </cell>
          <cell r="D655">
            <v>643696000</v>
          </cell>
          <cell r="G655">
            <v>61858000</v>
          </cell>
          <cell r="J655">
            <v>88592000</v>
          </cell>
          <cell r="M655">
            <v>794145984</v>
          </cell>
          <cell r="N655">
            <v>24787000</v>
          </cell>
          <cell r="O655">
            <v>18202000</v>
          </cell>
        </row>
        <row r="656">
          <cell r="A656">
            <v>1988</v>
          </cell>
          <cell r="C656" t="str">
            <v>NJ</v>
          </cell>
          <cell r="D656">
            <v>6088437000</v>
          </cell>
          <cell r="G656">
            <v>165487000</v>
          </cell>
          <cell r="J656">
            <v>307458000</v>
          </cell>
          <cell r="M656">
            <v>6561381888</v>
          </cell>
          <cell r="N656">
            <v>110739000</v>
          </cell>
          <cell r="O656">
            <v>145796000</v>
          </cell>
        </row>
        <row r="657">
          <cell r="A657">
            <v>1988</v>
          </cell>
          <cell r="C657" t="str">
            <v>NM</v>
          </cell>
          <cell r="D657">
            <v>905748000</v>
          </cell>
          <cell r="G657">
            <v>119826000</v>
          </cell>
          <cell r="J657">
            <v>128548000</v>
          </cell>
          <cell r="M657">
            <v>1154121984</v>
          </cell>
          <cell r="N657">
            <v>35635000</v>
          </cell>
          <cell r="O657">
            <v>18353000</v>
          </cell>
        </row>
        <row r="658">
          <cell r="A658">
            <v>1988</v>
          </cell>
          <cell r="C658" t="str">
            <v>NY</v>
          </cell>
          <cell r="D658">
            <v>15930923000</v>
          </cell>
          <cell r="G658">
            <v>579317000</v>
          </cell>
          <cell r="J658">
            <v>795927000</v>
          </cell>
          <cell r="M658">
            <v>17306167296</v>
          </cell>
          <cell r="N658">
            <v>447032992</v>
          </cell>
          <cell r="O658">
            <v>452052992</v>
          </cell>
        </row>
        <row r="659">
          <cell r="A659">
            <v>1988</v>
          </cell>
          <cell r="C659" t="str">
            <v>NC</v>
          </cell>
          <cell r="D659">
            <v>3672931000</v>
          </cell>
          <cell r="G659">
            <v>191662000</v>
          </cell>
          <cell r="J659">
            <v>278410000</v>
          </cell>
          <cell r="M659">
            <v>4143002880</v>
          </cell>
          <cell r="N659">
            <v>173060992</v>
          </cell>
          <cell r="O659">
            <v>89305000</v>
          </cell>
        </row>
        <row r="660">
          <cell r="A660">
            <v>1988</v>
          </cell>
          <cell r="C660" t="str">
            <v>ND</v>
          </cell>
          <cell r="D660">
            <v>411233000</v>
          </cell>
          <cell r="G660">
            <v>17681000</v>
          </cell>
          <cell r="J660">
            <v>29586000</v>
          </cell>
          <cell r="M660">
            <v>458500000</v>
          </cell>
          <cell r="N660">
            <v>17645000</v>
          </cell>
          <cell r="O660">
            <v>8517000</v>
          </cell>
        </row>
        <row r="661">
          <cell r="A661">
            <v>1988</v>
          </cell>
          <cell r="C661" t="str">
            <v>OH</v>
          </cell>
          <cell r="D661">
            <v>7204944000</v>
          </cell>
          <cell r="G661">
            <v>207414000</v>
          </cell>
          <cell r="J661">
            <v>322803000</v>
          </cell>
          <cell r="M661">
            <v>7735160832</v>
          </cell>
          <cell r="N661">
            <v>179126000</v>
          </cell>
          <cell r="O661">
            <v>170680000</v>
          </cell>
        </row>
        <row r="662">
          <cell r="A662">
            <v>1988</v>
          </cell>
          <cell r="C662" t="str">
            <v>OK</v>
          </cell>
          <cell r="D662">
            <v>1684064000</v>
          </cell>
          <cell r="G662">
            <v>115773000</v>
          </cell>
          <cell r="J662">
            <v>215092000</v>
          </cell>
          <cell r="M662">
            <v>2014929024</v>
          </cell>
          <cell r="N662">
            <v>51621000</v>
          </cell>
          <cell r="O662">
            <v>27257000</v>
          </cell>
        </row>
        <row r="663">
          <cell r="A663">
            <v>1988</v>
          </cell>
          <cell r="C663" t="str">
            <v>OR</v>
          </cell>
          <cell r="D663">
            <v>2085338000</v>
          </cell>
          <cell r="G663">
            <v>32088000</v>
          </cell>
          <cell r="J663">
            <v>70642000</v>
          </cell>
          <cell r="M663">
            <v>2188068096</v>
          </cell>
          <cell r="N663">
            <v>48091000</v>
          </cell>
          <cell r="O663">
            <v>43098000</v>
          </cell>
        </row>
        <row r="664">
          <cell r="A664">
            <v>1988</v>
          </cell>
          <cell r="C664" t="str">
            <v>PA</v>
          </cell>
          <cell r="D664">
            <v>7803438000</v>
          </cell>
          <cell r="G664">
            <v>466630000</v>
          </cell>
          <cell r="J664">
            <v>583731000</v>
          </cell>
          <cell r="M664">
            <v>8853798912</v>
          </cell>
          <cell r="N664">
            <v>394564992</v>
          </cell>
          <cell r="O664">
            <v>83586000</v>
          </cell>
        </row>
        <row r="665">
          <cell r="A665">
            <v>1988</v>
          </cell>
          <cell r="C665" t="str">
            <v>RI</v>
          </cell>
          <cell r="D665">
            <v>628332000</v>
          </cell>
          <cell r="G665">
            <v>14350000</v>
          </cell>
          <cell r="J665">
            <v>21102000</v>
          </cell>
          <cell r="M665">
            <v>663784000</v>
          </cell>
          <cell r="N665">
            <v>79830000</v>
          </cell>
          <cell r="O665">
            <v>13670000</v>
          </cell>
        </row>
        <row r="666">
          <cell r="A666">
            <v>1988</v>
          </cell>
          <cell r="C666" t="str">
            <v>SC</v>
          </cell>
          <cell r="D666">
            <v>1986136000</v>
          </cell>
          <cell r="G666">
            <v>130819000</v>
          </cell>
          <cell r="J666">
            <v>194256000</v>
          </cell>
          <cell r="M666">
            <v>2311211008</v>
          </cell>
          <cell r="N666">
            <v>155754000</v>
          </cell>
          <cell r="O666">
            <v>32163000</v>
          </cell>
        </row>
        <row r="667">
          <cell r="A667">
            <v>1988</v>
          </cell>
          <cell r="C667" t="str">
            <v>SD</v>
          </cell>
          <cell r="D667">
            <v>412441000</v>
          </cell>
          <cell r="G667">
            <v>13932000</v>
          </cell>
          <cell r="J667">
            <v>24156000</v>
          </cell>
          <cell r="M667">
            <v>450528992</v>
          </cell>
          <cell r="N667">
            <v>19916000</v>
          </cell>
          <cell r="O667">
            <v>8201000</v>
          </cell>
        </row>
        <row r="668">
          <cell r="A668">
            <v>1988</v>
          </cell>
          <cell r="C668" t="str">
            <v>TN</v>
          </cell>
          <cell r="D668">
            <v>2154006000</v>
          </cell>
          <cell r="G668">
            <v>125921000</v>
          </cell>
          <cell r="J668">
            <v>173344000</v>
          </cell>
          <cell r="M668">
            <v>2453271040</v>
          </cell>
          <cell r="N668">
            <v>209266000</v>
          </cell>
          <cell r="O668">
            <v>35658000</v>
          </cell>
        </row>
        <row r="669">
          <cell r="A669">
            <v>1988</v>
          </cell>
          <cell r="C669" t="str">
            <v>TX</v>
          </cell>
          <cell r="D669">
            <v>10708017000</v>
          </cell>
          <cell r="G669">
            <v>730066000</v>
          </cell>
          <cell r="J669">
            <v>1005272000</v>
          </cell>
          <cell r="M669">
            <v>12443355136</v>
          </cell>
          <cell r="N669">
            <v>202584000</v>
          </cell>
          <cell r="O669">
            <v>182396000</v>
          </cell>
        </row>
        <row r="670">
          <cell r="A670">
            <v>1988</v>
          </cell>
          <cell r="C670" t="str">
            <v>US</v>
          </cell>
          <cell r="D670">
            <v>157905548000</v>
          </cell>
          <cell r="G670">
            <v>7570603000</v>
          </cell>
          <cell r="J670">
            <v>11788655000</v>
          </cell>
          <cell r="M670">
            <v>177264803840</v>
          </cell>
          <cell r="N670">
            <v>6425247232</v>
          </cell>
          <cell r="O670">
            <v>3787137024</v>
          </cell>
        </row>
        <row r="671">
          <cell r="A671">
            <v>1988</v>
          </cell>
          <cell r="C671" t="str">
            <v>UT</v>
          </cell>
          <cell r="D671">
            <v>1065351000</v>
          </cell>
          <cell r="G671">
            <v>28686000</v>
          </cell>
          <cell r="J671">
            <v>61521000</v>
          </cell>
          <cell r="M671">
            <v>1155558016</v>
          </cell>
          <cell r="N671">
            <v>94609000</v>
          </cell>
          <cell r="O671">
            <v>26002000</v>
          </cell>
        </row>
        <row r="672">
          <cell r="A672">
            <v>1988</v>
          </cell>
          <cell r="C672" t="str">
            <v>VT</v>
          </cell>
          <cell r="D672">
            <v>418335000</v>
          </cell>
          <cell r="G672">
            <v>876000</v>
          </cell>
          <cell r="J672">
            <v>7812000</v>
          </cell>
          <cell r="M672">
            <v>427023008</v>
          </cell>
          <cell r="N672">
            <v>21948000</v>
          </cell>
          <cell r="O672">
            <v>5568000</v>
          </cell>
        </row>
        <row r="673">
          <cell r="A673">
            <v>1988</v>
          </cell>
          <cell r="C673" t="str">
            <v>VA</v>
          </cell>
          <cell r="D673">
            <v>3853178000</v>
          </cell>
          <cell r="G673">
            <v>254081000</v>
          </cell>
          <cell r="J673">
            <v>354455000</v>
          </cell>
          <cell r="M673">
            <v>4461713920</v>
          </cell>
          <cell r="N673">
            <v>137742000</v>
          </cell>
          <cell r="O673">
            <v>111523000</v>
          </cell>
        </row>
        <row r="674">
          <cell r="A674">
            <v>1988</v>
          </cell>
          <cell r="C674" t="str">
            <v>WA</v>
          </cell>
          <cell r="D674">
            <v>2947138000</v>
          </cell>
          <cell r="G674">
            <v>400714000</v>
          </cell>
          <cell r="J674">
            <v>507637000</v>
          </cell>
          <cell r="M674">
            <v>3855489024</v>
          </cell>
          <cell r="N674">
            <v>110970000</v>
          </cell>
          <cell r="O674">
            <v>123821000</v>
          </cell>
        </row>
        <row r="675">
          <cell r="A675">
            <v>1988</v>
          </cell>
          <cell r="C675" t="str">
            <v>WV</v>
          </cell>
          <cell r="D675">
            <v>1102296000</v>
          </cell>
          <cell r="G675">
            <v>22075000</v>
          </cell>
          <cell r="J675">
            <v>83460000</v>
          </cell>
          <cell r="M675">
            <v>1207831040</v>
          </cell>
          <cell r="N675">
            <v>71135000</v>
          </cell>
          <cell r="O675">
            <v>12935000</v>
          </cell>
        </row>
        <row r="676">
          <cell r="A676">
            <v>1988</v>
          </cell>
          <cell r="C676" t="str">
            <v>WI</v>
          </cell>
          <cell r="D676">
            <v>3670318000</v>
          </cell>
          <cell r="G676">
            <v>48615000</v>
          </cell>
          <cell r="J676">
            <v>147380000</v>
          </cell>
          <cell r="M676">
            <v>3866312960</v>
          </cell>
          <cell r="N676">
            <v>92996000</v>
          </cell>
          <cell r="O676">
            <v>95092000</v>
          </cell>
        </row>
        <row r="677">
          <cell r="A677">
            <v>1988</v>
          </cell>
          <cell r="C677" t="str">
            <v>WY</v>
          </cell>
          <cell r="D677">
            <v>483356000</v>
          </cell>
          <cell r="G677">
            <v>39351000</v>
          </cell>
          <cell r="J677">
            <v>54043000</v>
          </cell>
          <cell r="M677">
            <v>576750016</v>
          </cell>
          <cell r="N677">
            <v>14012000</v>
          </cell>
          <cell r="O677">
            <v>9496000</v>
          </cell>
        </row>
        <row r="678">
          <cell r="A678">
            <v>1989</v>
          </cell>
          <cell r="C678" t="str">
            <v>AL</v>
          </cell>
          <cell r="D678">
            <v>2006413000</v>
          </cell>
          <cell r="G678">
            <v>155227000</v>
          </cell>
          <cell r="J678">
            <v>228033000</v>
          </cell>
          <cell r="M678">
            <v>2389672960</v>
          </cell>
          <cell r="N678">
            <v>352179008</v>
          </cell>
          <cell r="O678">
            <v>33075000</v>
          </cell>
        </row>
        <row r="679">
          <cell r="A679">
            <v>1989</v>
          </cell>
          <cell r="C679" t="str">
            <v>AK</v>
          </cell>
          <cell r="D679">
            <v>792090000</v>
          </cell>
          <cell r="G679">
            <v>83647000</v>
          </cell>
          <cell r="J679">
            <v>103999000</v>
          </cell>
          <cell r="M679">
            <v>979736000</v>
          </cell>
          <cell r="N679">
            <v>57618000</v>
          </cell>
          <cell r="O679">
            <v>20211000</v>
          </cell>
        </row>
        <row r="680">
          <cell r="A680">
            <v>1989</v>
          </cell>
          <cell r="C680" t="str">
            <v>AZ</v>
          </cell>
          <cell r="D680">
            <v>2235085000</v>
          </cell>
          <cell r="G680">
            <v>447038000</v>
          </cell>
          <cell r="J680">
            <v>512797000</v>
          </cell>
          <cell r="M680">
            <v>3194919936</v>
          </cell>
          <cell r="N680">
            <v>68824000</v>
          </cell>
          <cell r="O680">
            <v>93417000</v>
          </cell>
        </row>
        <row r="681">
          <cell r="A681">
            <v>1989</v>
          </cell>
          <cell r="C681" t="str">
            <v>AR</v>
          </cell>
          <cell r="D681">
            <v>1206518000</v>
          </cell>
          <cell r="G681">
            <v>153835000</v>
          </cell>
          <cell r="J681">
            <v>156387000</v>
          </cell>
          <cell r="M681">
            <v>1516739968</v>
          </cell>
          <cell r="N681">
            <v>132902000</v>
          </cell>
          <cell r="O681">
            <v>12861000</v>
          </cell>
        </row>
        <row r="682">
          <cell r="A682">
            <v>1989</v>
          </cell>
          <cell r="C682" t="str">
            <v>CA</v>
          </cell>
          <cell r="D682">
            <v>19914893000</v>
          </cell>
          <cell r="G682">
            <v>797588000</v>
          </cell>
          <cell r="J682">
            <v>1526739000</v>
          </cell>
          <cell r="M682">
            <v>22239219712</v>
          </cell>
          <cell r="N682">
            <v>588499008</v>
          </cell>
          <cell r="O682">
            <v>488312992</v>
          </cell>
        </row>
        <row r="683">
          <cell r="A683">
            <v>1989</v>
          </cell>
          <cell r="C683" t="str">
            <v>CO</v>
          </cell>
          <cell r="D683">
            <v>2330488000</v>
          </cell>
          <cell r="G683">
            <v>146217000</v>
          </cell>
          <cell r="J683">
            <v>212639000</v>
          </cell>
          <cell r="M683">
            <v>2689344000</v>
          </cell>
          <cell r="N683">
            <v>40108000</v>
          </cell>
          <cell r="O683">
            <v>56371000</v>
          </cell>
        </row>
        <row r="684">
          <cell r="A684">
            <v>1989</v>
          </cell>
          <cell r="C684" t="str">
            <v>CT</v>
          </cell>
          <cell r="D684">
            <v>2713745000</v>
          </cell>
          <cell r="G684">
            <v>153878000</v>
          </cell>
          <cell r="J684">
            <v>209017000</v>
          </cell>
          <cell r="M684">
            <v>3076640000</v>
          </cell>
          <cell r="N684">
            <v>216495008</v>
          </cell>
          <cell r="O684">
            <v>91942000</v>
          </cell>
        </row>
        <row r="685">
          <cell r="A685">
            <v>1989</v>
          </cell>
          <cell r="C685" t="str">
            <v>DE</v>
          </cell>
          <cell r="D685">
            <v>494485000</v>
          </cell>
          <cell r="G685">
            <v>9931000</v>
          </cell>
          <cell r="J685">
            <v>17092000</v>
          </cell>
          <cell r="M685">
            <v>521508000</v>
          </cell>
          <cell r="N685">
            <v>49506000</v>
          </cell>
          <cell r="O685">
            <v>6108000</v>
          </cell>
        </row>
        <row r="686">
          <cell r="A686">
            <v>1989</v>
          </cell>
          <cell r="C686" t="str">
            <v>DC</v>
          </cell>
          <cell r="D686">
            <v>502432000</v>
          </cell>
          <cell r="G686">
            <v>33617000</v>
          </cell>
          <cell r="J686">
            <v>48117000</v>
          </cell>
          <cell r="M686">
            <v>584166016</v>
          </cell>
          <cell r="N686">
            <v>0</v>
          </cell>
          <cell r="O686">
            <v>17014000</v>
          </cell>
        </row>
        <row r="687">
          <cell r="A687">
            <v>1989</v>
          </cell>
          <cell r="C687" t="str">
            <v>FL</v>
          </cell>
          <cell r="D687">
            <v>7490378000</v>
          </cell>
          <cell r="G687">
            <v>720100000</v>
          </cell>
          <cell r="J687">
            <v>1109234000</v>
          </cell>
          <cell r="M687">
            <v>9319711744</v>
          </cell>
          <cell r="N687">
            <v>438560000</v>
          </cell>
          <cell r="O687">
            <v>181340000</v>
          </cell>
        </row>
        <row r="688">
          <cell r="A688">
            <v>1989</v>
          </cell>
          <cell r="C688" t="str">
            <v>GA</v>
          </cell>
          <cell r="D688">
            <v>4132189000</v>
          </cell>
          <cell r="G688">
            <v>379563000</v>
          </cell>
          <cell r="J688">
            <v>537528000</v>
          </cell>
          <cell r="M688">
            <v>5049280000</v>
          </cell>
          <cell r="N688">
            <v>192200992</v>
          </cell>
          <cell r="O688">
            <v>61999000</v>
          </cell>
        </row>
        <row r="689">
          <cell r="A689">
            <v>1989</v>
          </cell>
          <cell r="C689" t="str">
            <v>HI</v>
          </cell>
          <cell r="D689">
            <v>527319000</v>
          </cell>
          <cell r="G689">
            <v>58677000</v>
          </cell>
          <cell r="J689">
            <v>77736000</v>
          </cell>
          <cell r="M689">
            <v>663731968</v>
          </cell>
          <cell r="N689">
            <v>12875000</v>
          </cell>
          <cell r="O689">
            <v>21395000</v>
          </cell>
        </row>
        <row r="690">
          <cell r="A690">
            <v>1989</v>
          </cell>
          <cell r="C690" t="str">
            <v>ID</v>
          </cell>
          <cell r="D690">
            <v>539883000</v>
          </cell>
          <cell r="G690">
            <v>36869000</v>
          </cell>
          <cell r="J690">
            <v>49943000</v>
          </cell>
          <cell r="M690">
            <v>626694976</v>
          </cell>
          <cell r="N690">
            <v>29916000</v>
          </cell>
          <cell r="O690">
            <v>10146000</v>
          </cell>
        </row>
        <row r="691">
          <cell r="A691">
            <v>1989</v>
          </cell>
          <cell r="C691" t="str">
            <v>IL</v>
          </cell>
          <cell r="D691">
            <v>6983260000</v>
          </cell>
          <cell r="G691">
            <v>340384000</v>
          </cell>
          <cell r="J691">
            <v>535049000</v>
          </cell>
          <cell r="M691">
            <v>7858693120</v>
          </cell>
          <cell r="N691">
            <v>315903008</v>
          </cell>
          <cell r="O691">
            <v>294880992</v>
          </cell>
        </row>
        <row r="692">
          <cell r="A692">
            <v>1989</v>
          </cell>
          <cell r="C692" t="str">
            <v>IN</v>
          </cell>
          <cell r="D692">
            <v>3552466000</v>
          </cell>
          <cell r="G692">
            <v>251587000</v>
          </cell>
          <cell r="J692">
            <v>365748000</v>
          </cell>
          <cell r="M692">
            <v>4169800960</v>
          </cell>
          <cell r="N692">
            <v>228215008</v>
          </cell>
          <cell r="O692">
            <v>170702000</v>
          </cell>
        </row>
        <row r="693">
          <cell r="A693">
            <v>1989</v>
          </cell>
          <cell r="C693" t="str">
            <v>IA</v>
          </cell>
          <cell r="D693">
            <v>1919135000</v>
          </cell>
          <cell r="G693">
            <v>66130000</v>
          </cell>
          <cell r="J693">
            <v>115092000</v>
          </cell>
          <cell r="M693">
            <v>2100356992</v>
          </cell>
          <cell r="N693">
            <v>56443000</v>
          </cell>
          <cell r="O693">
            <v>44599000</v>
          </cell>
        </row>
        <row r="694">
          <cell r="A694">
            <v>1989</v>
          </cell>
          <cell r="C694" t="str">
            <v>KS</v>
          </cell>
          <cell r="D694">
            <v>1696253000</v>
          </cell>
          <cell r="G694">
            <v>55783000</v>
          </cell>
          <cell r="J694">
            <v>116233000</v>
          </cell>
          <cell r="M694">
            <v>1868269056</v>
          </cell>
          <cell r="N694">
            <v>29521000</v>
          </cell>
          <cell r="O694">
            <v>32097000</v>
          </cell>
        </row>
        <row r="695">
          <cell r="A695">
            <v>1989</v>
          </cell>
          <cell r="C695" t="str">
            <v>KY</v>
          </cell>
          <cell r="D695">
            <v>1811082000</v>
          </cell>
          <cell r="G695">
            <v>39913000</v>
          </cell>
          <cell r="J695">
            <v>95368000</v>
          </cell>
          <cell r="M695">
            <v>1946363008</v>
          </cell>
          <cell r="N695">
            <v>212388000</v>
          </cell>
          <cell r="O695">
            <v>38056000</v>
          </cell>
        </row>
        <row r="696">
          <cell r="A696">
            <v>1989</v>
          </cell>
          <cell r="C696" t="str">
            <v>LA</v>
          </cell>
          <cell r="D696">
            <v>2406043000</v>
          </cell>
          <cell r="G696">
            <v>98043000</v>
          </cell>
          <cell r="J696">
            <v>159142000</v>
          </cell>
          <cell r="M696">
            <v>2663227904</v>
          </cell>
          <cell r="N696">
            <v>156923008</v>
          </cell>
          <cell r="O696">
            <v>53575000</v>
          </cell>
        </row>
        <row r="697">
          <cell r="A697">
            <v>1989</v>
          </cell>
          <cell r="C697" t="str">
            <v>ME</v>
          </cell>
          <cell r="D697">
            <v>841751000</v>
          </cell>
          <cell r="G697">
            <v>59119000</v>
          </cell>
          <cell r="J697">
            <v>95446000</v>
          </cell>
          <cell r="M697">
            <v>996316032</v>
          </cell>
          <cell r="N697">
            <v>38072000</v>
          </cell>
          <cell r="O697">
            <v>13477000</v>
          </cell>
        </row>
        <row r="698">
          <cell r="A698">
            <v>1989</v>
          </cell>
          <cell r="C698" t="str">
            <v>MD</v>
          </cell>
          <cell r="D698">
            <v>3228880000</v>
          </cell>
          <cell r="G698">
            <v>201712000</v>
          </cell>
          <cell r="J698">
            <v>267791000</v>
          </cell>
          <cell r="M698">
            <v>3698383104</v>
          </cell>
          <cell r="N698">
            <v>133130000</v>
          </cell>
          <cell r="O698">
            <v>107979000</v>
          </cell>
        </row>
        <row r="699">
          <cell r="A699">
            <v>1989</v>
          </cell>
          <cell r="C699" t="str">
            <v>MA</v>
          </cell>
          <cell r="D699">
            <v>4157222000</v>
          </cell>
          <cell r="G699">
            <v>188331000</v>
          </cell>
          <cell r="J699">
            <v>227238000</v>
          </cell>
          <cell r="M699">
            <v>4572790784</v>
          </cell>
          <cell r="N699">
            <v>176124992</v>
          </cell>
          <cell r="O699">
            <v>163571008</v>
          </cell>
        </row>
        <row r="700">
          <cell r="A700">
            <v>1989</v>
          </cell>
          <cell r="C700" t="str">
            <v>MI</v>
          </cell>
          <cell r="D700">
            <v>7209870000</v>
          </cell>
          <cell r="G700">
            <v>250096000</v>
          </cell>
          <cell r="J700">
            <v>460431000</v>
          </cell>
          <cell r="M700">
            <v>7920396800</v>
          </cell>
          <cell r="N700">
            <v>82015000</v>
          </cell>
          <cell r="O700">
            <v>149264992</v>
          </cell>
        </row>
        <row r="701">
          <cell r="A701">
            <v>1989</v>
          </cell>
          <cell r="C701" t="str">
            <v>MN</v>
          </cell>
          <cell r="D701">
            <v>3414010000</v>
          </cell>
          <cell r="G701">
            <v>234381000</v>
          </cell>
          <cell r="J701">
            <v>342306000</v>
          </cell>
          <cell r="M701">
            <v>3990696960</v>
          </cell>
          <cell r="N701">
            <v>144522000</v>
          </cell>
          <cell r="O701">
            <v>78331000</v>
          </cell>
        </row>
        <row r="702">
          <cell r="A702">
            <v>1989</v>
          </cell>
          <cell r="C702" t="str">
            <v>MS</v>
          </cell>
          <cell r="D702">
            <v>1393334000</v>
          </cell>
          <cell r="G702">
            <v>86867000</v>
          </cell>
          <cell r="J702">
            <v>127944000</v>
          </cell>
          <cell r="M702">
            <v>1608145024</v>
          </cell>
          <cell r="N702">
            <v>78139000</v>
          </cell>
          <cell r="O702">
            <v>13437000</v>
          </cell>
        </row>
        <row r="703">
          <cell r="A703">
            <v>1989</v>
          </cell>
          <cell r="C703" t="str">
            <v>MO</v>
          </cell>
          <cell r="D703">
            <v>3066801000</v>
          </cell>
          <cell r="G703">
            <v>190047000</v>
          </cell>
          <cell r="J703">
            <v>315333000</v>
          </cell>
          <cell r="M703">
            <v>3572180992</v>
          </cell>
          <cell r="N703">
            <v>100323000</v>
          </cell>
          <cell r="O703">
            <v>73231000</v>
          </cell>
        </row>
        <row r="704">
          <cell r="A704">
            <v>1989</v>
          </cell>
          <cell r="C704" t="str">
            <v>MT</v>
          </cell>
          <cell r="D704">
            <v>607789000</v>
          </cell>
          <cell r="G704">
            <v>12794000</v>
          </cell>
          <cell r="J704">
            <v>27620000</v>
          </cell>
          <cell r="M704">
            <v>648203008</v>
          </cell>
          <cell r="N704">
            <v>48001000</v>
          </cell>
          <cell r="O704">
            <v>8180000</v>
          </cell>
        </row>
        <row r="705">
          <cell r="A705">
            <v>1989</v>
          </cell>
          <cell r="C705" t="str">
            <v>NE</v>
          </cell>
          <cell r="D705">
            <v>1106488000</v>
          </cell>
          <cell r="G705">
            <v>40138000</v>
          </cell>
          <cell r="J705">
            <v>69609000</v>
          </cell>
          <cell r="M705">
            <v>1216235008</v>
          </cell>
          <cell r="N705">
            <v>54287000</v>
          </cell>
          <cell r="O705">
            <v>18929000</v>
          </cell>
        </row>
        <row r="706">
          <cell r="A706">
            <v>1989</v>
          </cell>
          <cell r="C706" t="str">
            <v>NV</v>
          </cell>
          <cell r="D706">
            <v>626580000</v>
          </cell>
          <cell r="G706">
            <v>72262000</v>
          </cell>
          <cell r="J706">
            <v>94275000</v>
          </cell>
          <cell r="M706">
            <v>793116992</v>
          </cell>
          <cell r="N706">
            <v>20560000</v>
          </cell>
          <cell r="O706">
            <v>30287000</v>
          </cell>
        </row>
        <row r="707">
          <cell r="A707">
            <v>1989</v>
          </cell>
          <cell r="C707" t="str">
            <v>NH</v>
          </cell>
          <cell r="D707">
            <v>742326000</v>
          </cell>
          <cell r="G707">
            <v>79884000</v>
          </cell>
          <cell r="J707">
            <v>106756000</v>
          </cell>
          <cell r="M707">
            <v>928966016</v>
          </cell>
          <cell r="N707">
            <v>30528000</v>
          </cell>
          <cell r="O707">
            <v>17680000</v>
          </cell>
        </row>
        <row r="708">
          <cell r="A708">
            <v>1989</v>
          </cell>
          <cell r="C708" t="str">
            <v>NJ</v>
          </cell>
          <cell r="D708">
            <v>6728293000</v>
          </cell>
          <cell r="G708">
            <v>232225000</v>
          </cell>
          <cell r="J708">
            <v>390529000</v>
          </cell>
          <cell r="M708">
            <v>7351047168</v>
          </cell>
          <cell r="N708">
            <v>124911000</v>
          </cell>
          <cell r="O708">
            <v>159348992</v>
          </cell>
        </row>
        <row r="709">
          <cell r="A709">
            <v>1989</v>
          </cell>
          <cell r="C709" t="str">
            <v>NM</v>
          </cell>
          <cell r="D709">
            <v>987941000</v>
          </cell>
          <cell r="G709">
            <v>85536000</v>
          </cell>
          <cell r="J709">
            <v>94759000</v>
          </cell>
          <cell r="M709">
            <v>1168236032</v>
          </cell>
          <cell r="N709">
            <v>41063000</v>
          </cell>
          <cell r="O709">
            <v>17482000</v>
          </cell>
        </row>
        <row r="710">
          <cell r="A710">
            <v>1989</v>
          </cell>
          <cell r="C710" t="str">
            <v>NY</v>
          </cell>
          <cell r="D710">
            <v>17498951000</v>
          </cell>
          <cell r="G710">
            <v>726535000</v>
          </cell>
          <cell r="J710">
            <v>994810000</v>
          </cell>
          <cell r="M710">
            <v>19220295680</v>
          </cell>
          <cell r="N710">
            <v>593601984</v>
          </cell>
          <cell r="O710">
            <v>411305984</v>
          </cell>
        </row>
        <row r="711">
          <cell r="A711">
            <v>1989</v>
          </cell>
          <cell r="C711" t="str">
            <v>NC</v>
          </cell>
          <cell r="D711">
            <v>4012519000</v>
          </cell>
          <cell r="G711">
            <v>280723000</v>
          </cell>
          <cell r="J711">
            <v>397821000</v>
          </cell>
          <cell r="M711">
            <v>4691062784</v>
          </cell>
          <cell r="N711">
            <v>164322000</v>
          </cell>
          <cell r="O711">
            <v>88940000</v>
          </cell>
        </row>
        <row r="712">
          <cell r="A712">
            <v>1989</v>
          </cell>
          <cell r="C712" t="str">
            <v>ND</v>
          </cell>
          <cell r="D712">
            <v>431346000</v>
          </cell>
          <cell r="G712">
            <v>28060000</v>
          </cell>
          <cell r="J712">
            <v>42426000</v>
          </cell>
          <cell r="M712">
            <v>501832000</v>
          </cell>
          <cell r="N712">
            <v>25521000</v>
          </cell>
          <cell r="O712">
            <v>9224000</v>
          </cell>
        </row>
        <row r="713">
          <cell r="A713">
            <v>1989</v>
          </cell>
          <cell r="C713" t="str">
            <v>OH</v>
          </cell>
          <cell r="D713">
            <v>7474729000</v>
          </cell>
          <cell r="G713">
            <v>222854000</v>
          </cell>
          <cell r="J713">
            <v>353861000</v>
          </cell>
          <cell r="M713">
            <v>8051444224</v>
          </cell>
          <cell r="N713">
            <v>195912000</v>
          </cell>
          <cell r="O713">
            <v>177895008</v>
          </cell>
        </row>
        <row r="714">
          <cell r="A714">
            <v>1989</v>
          </cell>
          <cell r="C714" t="str">
            <v>OK</v>
          </cell>
          <cell r="D714">
            <v>1822841000</v>
          </cell>
          <cell r="G714">
            <v>119742000</v>
          </cell>
          <cell r="J714">
            <v>219549000</v>
          </cell>
          <cell r="M714">
            <v>2162131968</v>
          </cell>
          <cell r="N714">
            <v>54987000</v>
          </cell>
          <cell r="O714">
            <v>21134000</v>
          </cell>
        </row>
        <row r="715">
          <cell r="A715">
            <v>1989</v>
          </cell>
          <cell r="C715" t="str">
            <v>OR</v>
          </cell>
          <cell r="D715">
            <v>2313552000</v>
          </cell>
          <cell r="G715">
            <v>50520000</v>
          </cell>
          <cell r="J715">
            <v>79150000</v>
          </cell>
          <cell r="M715">
            <v>2443222016</v>
          </cell>
          <cell r="N715">
            <v>55474000</v>
          </cell>
          <cell r="O715">
            <v>49518000</v>
          </cell>
        </row>
        <row r="716">
          <cell r="A716">
            <v>1989</v>
          </cell>
          <cell r="C716" t="str">
            <v>PA</v>
          </cell>
          <cell r="D716">
            <v>8498168000</v>
          </cell>
          <cell r="G716">
            <v>632199000</v>
          </cell>
          <cell r="J716">
            <v>753417000</v>
          </cell>
          <cell r="M716">
            <v>9883784192</v>
          </cell>
          <cell r="N716">
            <v>529228992</v>
          </cell>
          <cell r="O716">
            <v>102361000</v>
          </cell>
        </row>
        <row r="717">
          <cell r="A717">
            <v>1989</v>
          </cell>
          <cell r="C717" t="str">
            <v>RI</v>
          </cell>
          <cell r="D717">
            <v>670120000</v>
          </cell>
          <cell r="G717">
            <v>11909000</v>
          </cell>
          <cell r="J717">
            <v>18821000</v>
          </cell>
          <cell r="M717">
            <v>700849984</v>
          </cell>
          <cell r="N717">
            <v>89455000</v>
          </cell>
          <cell r="O717">
            <v>14833000</v>
          </cell>
        </row>
        <row r="718">
          <cell r="A718">
            <v>1989</v>
          </cell>
          <cell r="C718" t="str">
            <v>SC</v>
          </cell>
          <cell r="D718">
            <v>2051210000</v>
          </cell>
          <cell r="G718">
            <v>150868000</v>
          </cell>
          <cell r="J718">
            <v>224811000</v>
          </cell>
          <cell r="M718">
            <v>2426888960</v>
          </cell>
          <cell r="N718">
            <v>203103008</v>
          </cell>
          <cell r="O718">
            <v>43408000</v>
          </cell>
        </row>
        <row r="719">
          <cell r="A719">
            <v>1989</v>
          </cell>
          <cell r="C719" t="str">
            <v>SD</v>
          </cell>
          <cell r="D719">
            <v>421348000</v>
          </cell>
          <cell r="G719">
            <v>23276000</v>
          </cell>
          <cell r="J719">
            <v>32947000</v>
          </cell>
          <cell r="M719">
            <v>477571008</v>
          </cell>
          <cell r="N719">
            <v>22246000</v>
          </cell>
          <cell r="O719">
            <v>9431000</v>
          </cell>
        </row>
        <row r="720">
          <cell r="A720">
            <v>1989</v>
          </cell>
          <cell r="C720" t="str">
            <v>TN</v>
          </cell>
          <cell r="D720">
            <v>2321571000</v>
          </cell>
          <cell r="G720">
            <v>121477000</v>
          </cell>
          <cell r="J720">
            <v>158849000</v>
          </cell>
          <cell r="M720">
            <v>2601896960</v>
          </cell>
          <cell r="N720">
            <v>234827008</v>
          </cell>
          <cell r="O720">
            <v>35971000</v>
          </cell>
        </row>
        <row r="721">
          <cell r="A721">
            <v>1989</v>
          </cell>
          <cell r="C721" t="str">
            <v>TX</v>
          </cell>
          <cell r="D721">
            <v>11376036000</v>
          </cell>
          <cell r="G721">
            <v>285079000</v>
          </cell>
          <cell r="J721">
            <v>1138402000</v>
          </cell>
          <cell r="M721">
            <v>12799516672</v>
          </cell>
          <cell r="N721">
            <v>217148992</v>
          </cell>
          <cell r="O721">
            <v>154840992</v>
          </cell>
        </row>
        <row r="722">
          <cell r="A722">
            <v>1989</v>
          </cell>
          <cell r="C722" t="str">
            <v>US</v>
          </cell>
          <cell r="D722">
            <v>170586643000</v>
          </cell>
          <cell r="G722">
            <v>9274295000</v>
          </cell>
          <cell r="J722">
            <v>14584057000</v>
          </cell>
          <cell r="M722">
            <v>194445000704</v>
          </cell>
          <cell r="N722">
            <v>7176739840</v>
          </cell>
          <cell r="O722">
            <v>4124238080</v>
          </cell>
        </row>
        <row r="723">
          <cell r="A723">
            <v>1989</v>
          </cell>
          <cell r="C723" t="str">
            <v>UT</v>
          </cell>
          <cell r="D723">
            <v>1120332000</v>
          </cell>
          <cell r="G723">
            <v>32252000</v>
          </cell>
          <cell r="J723">
            <v>65543000</v>
          </cell>
          <cell r="M723">
            <v>1218126976</v>
          </cell>
          <cell r="N723">
            <v>58799000</v>
          </cell>
          <cell r="O723">
            <v>28528000</v>
          </cell>
        </row>
        <row r="724">
          <cell r="A724">
            <v>1989</v>
          </cell>
          <cell r="C724" t="str">
            <v>VT</v>
          </cell>
          <cell r="D724">
            <v>448740000</v>
          </cell>
          <cell r="G724">
            <v>14259000</v>
          </cell>
          <cell r="J724">
            <v>30340000</v>
          </cell>
          <cell r="M724">
            <v>493339008</v>
          </cell>
          <cell r="N724">
            <v>23461000</v>
          </cell>
          <cell r="O724">
            <v>7723000</v>
          </cell>
        </row>
        <row r="725">
          <cell r="A725">
            <v>1989</v>
          </cell>
          <cell r="C725" t="str">
            <v>VA</v>
          </cell>
          <cell r="D725">
            <v>4174507000</v>
          </cell>
          <cell r="G725">
            <v>341754000</v>
          </cell>
          <cell r="J725">
            <v>480074000</v>
          </cell>
          <cell r="M725">
            <v>4996335104</v>
          </cell>
          <cell r="N725">
            <v>188380000</v>
          </cell>
          <cell r="O725">
            <v>137128000</v>
          </cell>
        </row>
        <row r="726">
          <cell r="A726">
            <v>1989</v>
          </cell>
          <cell r="C726" t="str">
            <v>WA</v>
          </cell>
          <cell r="D726">
            <v>3195881000</v>
          </cell>
          <cell r="G726">
            <v>400947000</v>
          </cell>
          <cell r="J726">
            <v>546470000</v>
          </cell>
          <cell r="M726">
            <v>4143298048</v>
          </cell>
          <cell r="N726">
            <v>88131000</v>
          </cell>
          <cell r="O726">
            <v>129764000</v>
          </cell>
        </row>
        <row r="727">
          <cell r="A727">
            <v>1989</v>
          </cell>
          <cell r="C727" t="str">
            <v>WV</v>
          </cell>
          <cell r="D727">
            <v>1105615000</v>
          </cell>
          <cell r="G727">
            <v>16422000</v>
          </cell>
          <cell r="J727">
            <v>76400000</v>
          </cell>
          <cell r="M727">
            <v>1198436992</v>
          </cell>
          <cell r="N727">
            <v>75564000</v>
          </cell>
          <cell r="O727">
            <v>12550000</v>
          </cell>
        </row>
        <row r="728">
          <cell r="A728">
            <v>1989</v>
          </cell>
          <cell r="C728" t="str">
            <v>WI</v>
          </cell>
          <cell r="D728">
            <v>3791329000</v>
          </cell>
          <cell r="G728">
            <v>35735000</v>
          </cell>
          <cell r="J728">
            <v>138428000</v>
          </cell>
          <cell r="M728">
            <v>3965491968</v>
          </cell>
          <cell r="N728">
            <v>101263000</v>
          </cell>
          <cell r="O728">
            <v>98983000</v>
          </cell>
        </row>
        <row r="729">
          <cell r="A729">
            <v>1989</v>
          </cell>
          <cell r="C729" t="str">
            <v>WY</v>
          </cell>
          <cell r="D729">
            <v>492406000</v>
          </cell>
          <cell r="G729">
            <v>18265000</v>
          </cell>
          <cell r="J729">
            <v>36008000</v>
          </cell>
          <cell r="M729">
            <v>546678976</v>
          </cell>
          <cell r="N729">
            <v>4563000</v>
          </cell>
          <cell r="O729">
            <v>11400000</v>
          </cell>
        </row>
        <row r="730">
          <cell r="A730">
            <v>1990</v>
          </cell>
          <cell r="C730" t="str">
            <v>AL</v>
          </cell>
          <cell r="D730">
            <v>2087044000</v>
          </cell>
          <cell r="G730">
            <v>183422000</v>
          </cell>
          <cell r="J730">
            <v>250575000</v>
          </cell>
          <cell r="M730">
            <v>2521040896</v>
          </cell>
          <cell r="N730">
            <v>401919008</v>
          </cell>
          <cell r="O730">
            <v>33669000</v>
          </cell>
        </row>
        <row r="731">
          <cell r="A731">
            <v>1990</v>
          </cell>
          <cell r="C731" t="str">
            <v>AK</v>
          </cell>
          <cell r="D731">
            <v>839915000</v>
          </cell>
          <cell r="G731">
            <v>56085000</v>
          </cell>
          <cell r="J731">
            <v>73490000</v>
          </cell>
          <cell r="M731">
            <v>969489984</v>
          </cell>
          <cell r="N731">
            <v>84340000</v>
          </cell>
          <cell r="O731">
            <v>21211000</v>
          </cell>
        </row>
        <row r="732">
          <cell r="A732">
            <v>1990</v>
          </cell>
          <cell r="C732" t="str">
            <v>AZ</v>
          </cell>
          <cell r="D732">
            <v>2375838000</v>
          </cell>
          <cell r="G732">
            <v>371338000</v>
          </cell>
          <cell r="J732">
            <v>448966000</v>
          </cell>
          <cell r="M732">
            <v>3196142080</v>
          </cell>
          <cell r="N732">
            <v>76681000</v>
          </cell>
          <cell r="O732">
            <v>95721000</v>
          </cell>
        </row>
        <row r="733">
          <cell r="A733">
            <v>1990</v>
          </cell>
          <cell r="C733" t="str">
            <v>AR</v>
          </cell>
          <cell r="D733">
            <v>1320821000</v>
          </cell>
          <cell r="G733">
            <v>69688000</v>
          </cell>
          <cell r="J733">
            <v>74624000</v>
          </cell>
          <cell r="M733">
            <v>1465133056</v>
          </cell>
          <cell r="N733">
            <v>153662000</v>
          </cell>
          <cell r="O733">
            <v>18360000</v>
          </cell>
        </row>
        <row r="734">
          <cell r="A734">
            <v>1990</v>
          </cell>
          <cell r="C734" t="str">
            <v>CA</v>
          </cell>
          <cell r="D734">
            <v>22251228000</v>
          </cell>
          <cell r="G734">
            <v>1048043000</v>
          </cell>
          <cell r="J734">
            <v>1909319000</v>
          </cell>
          <cell r="M734">
            <v>25208590336</v>
          </cell>
          <cell r="N734">
            <v>633112000</v>
          </cell>
          <cell r="O734">
            <v>562800000</v>
          </cell>
        </row>
        <row r="735">
          <cell r="A735">
            <v>1990</v>
          </cell>
          <cell r="C735" t="str">
            <v>CO</v>
          </cell>
          <cell r="D735">
            <v>2425632000</v>
          </cell>
          <cell r="G735">
            <v>87565000</v>
          </cell>
          <cell r="J735">
            <v>255503000</v>
          </cell>
          <cell r="M735">
            <v>2768699904</v>
          </cell>
          <cell r="N735">
            <v>39482000</v>
          </cell>
          <cell r="O735">
            <v>65863000</v>
          </cell>
        </row>
        <row r="736">
          <cell r="A736">
            <v>1990</v>
          </cell>
          <cell r="C736" t="str">
            <v>CT</v>
          </cell>
          <cell r="D736">
            <v>3015947000</v>
          </cell>
          <cell r="G736">
            <v>192237000</v>
          </cell>
          <cell r="J736">
            <v>216831000</v>
          </cell>
          <cell r="M736">
            <v>3425015040</v>
          </cell>
          <cell r="N736">
            <v>155375008</v>
          </cell>
          <cell r="O736">
            <v>102348000</v>
          </cell>
        </row>
        <row r="737">
          <cell r="A737">
            <v>1990</v>
          </cell>
          <cell r="C737" t="str">
            <v>DE</v>
          </cell>
          <cell r="D737">
            <v>525471000</v>
          </cell>
          <cell r="G737">
            <v>15156000</v>
          </cell>
          <cell r="J737">
            <v>24420000</v>
          </cell>
          <cell r="M737">
            <v>565046976</v>
          </cell>
          <cell r="N737">
            <v>50459000</v>
          </cell>
          <cell r="O737">
            <v>6767000</v>
          </cell>
        </row>
        <row r="738">
          <cell r="A738">
            <v>1990</v>
          </cell>
          <cell r="C738" t="str">
            <v>DC</v>
          </cell>
          <cell r="D738">
            <v>543184000</v>
          </cell>
          <cell r="G738">
            <v>18635000</v>
          </cell>
          <cell r="J738">
            <v>29979000</v>
          </cell>
          <cell r="M738">
            <v>591798016</v>
          </cell>
          <cell r="N738">
            <v>0</v>
          </cell>
          <cell r="O738">
            <v>19516000</v>
          </cell>
        </row>
        <row r="739">
          <cell r="A739">
            <v>1990</v>
          </cell>
          <cell r="C739" t="str">
            <v>FL</v>
          </cell>
          <cell r="D739">
            <v>8517140000</v>
          </cell>
          <cell r="G739">
            <v>904057000</v>
          </cell>
          <cell r="J739">
            <v>1507091000</v>
          </cell>
          <cell r="M739">
            <v>10928287744</v>
          </cell>
          <cell r="N739">
            <v>508179008</v>
          </cell>
          <cell r="O739">
            <v>201140000</v>
          </cell>
        </row>
        <row r="740">
          <cell r="A740">
            <v>1990</v>
          </cell>
          <cell r="C740" t="str">
            <v>GA</v>
          </cell>
          <cell r="D740">
            <v>4464493000</v>
          </cell>
          <cell r="G740">
            <v>24006000</v>
          </cell>
          <cell r="J740">
            <v>632269000</v>
          </cell>
          <cell r="M740">
            <v>5120768000</v>
          </cell>
          <cell r="N740">
            <v>487092992</v>
          </cell>
          <cell r="O740">
            <v>67433000</v>
          </cell>
        </row>
        <row r="741">
          <cell r="A741">
            <v>1990</v>
          </cell>
          <cell r="C741" t="str">
            <v>HI</v>
          </cell>
          <cell r="D741">
            <v>592974000</v>
          </cell>
          <cell r="G741">
            <v>86093000</v>
          </cell>
          <cell r="J741">
            <v>91689000</v>
          </cell>
          <cell r="M741">
            <v>770755968</v>
          </cell>
          <cell r="N741">
            <v>16059000</v>
          </cell>
          <cell r="O741">
            <v>24432000</v>
          </cell>
        </row>
        <row r="742">
          <cell r="A742">
            <v>1990</v>
          </cell>
          <cell r="C742" t="str">
            <v>ID</v>
          </cell>
          <cell r="D742">
            <v>594341000</v>
          </cell>
          <cell r="G742">
            <v>35331000</v>
          </cell>
          <cell r="J742">
            <v>52770000</v>
          </cell>
          <cell r="M742">
            <v>682441984</v>
          </cell>
          <cell r="N742">
            <v>35317000</v>
          </cell>
          <cell r="O742">
            <v>13473000</v>
          </cell>
        </row>
        <row r="743">
          <cell r="A743">
            <v>1990</v>
          </cell>
          <cell r="C743" t="str">
            <v>IL</v>
          </cell>
          <cell r="D743">
            <v>7353543000</v>
          </cell>
          <cell r="G743">
            <v>614867000</v>
          </cell>
          <cell r="J743">
            <v>863894000</v>
          </cell>
          <cell r="M743">
            <v>8832304128</v>
          </cell>
          <cell r="N743">
            <v>389219008</v>
          </cell>
          <cell r="O743">
            <v>353147008</v>
          </cell>
        </row>
        <row r="744">
          <cell r="A744">
            <v>1990</v>
          </cell>
          <cell r="C744" t="str">
            <v>IN</v>
          </cell>
          <cell r="D744">
            <v>3787918000</v>
          </cell>
          <cell r="G744">
            <v>228251000</v>
          </cell>
          <cell r="J744">
            <v>333331000</v>
          </cell>
          <cell r="M744">
            <v>4349499904</v>
          </cell>
          <cell r="N744">
            <v>225756000</v>
          </cell>
          <cell r="O744">
            <v>142487008</v>
          </cell>
        </row>
        <row r="745">
          <cell r="A745">
            <v>1990</v>
          </cell>
          <cell r="C745" t="str">
            <v>IA</v>
          </cell>
          <cell r="D745">
            <v>1943945000</v>
          </cell>
          <cell r="G745">
            <v>61084000</v>
          </cell>
          <cell r="J745">
            <v>138190000</v>
          </cell>
          <cell r="M745">
            <v>2143218944</v>
          </cell>
          <cell r="N745">
            <v>68636000</v>
          </cell>
          <cell r="O745">
            <v>56114000</v>
          </cell>
        </row>
        <row r="746">
          <cell r="A746">
            <v>1990</v>
          </cell>
          <cell r="C746" t="str">
            <v>KS</v>
          </cell>
          <cell r="D746">
            <v>1784148000</v>
          </cell>
          <cell r="G746">
            <v>58978000</v>
          </cell>
          <cell r="J746">
            <v>131291000</v>
          </cell>
          <cell r="M746">
            <v>1974417024</v>
          </cell>
          <cell r="N746">
            <v>63590000</v>
          </cell>
          <cell r="O746">
            <v>30828000</v>
          </cell>
        </row>
        <row r="747">
          <cell r="A747">
            <v>1990</v>
          </cell>
          <cell r="C747" t="str">
            <v>KY</v>
          </cell>
          <cell r="D747">
            <v>1905703000</v>
          </cell>
          <cell r="G747">
            <v>28302000</v>
          </cell>
          <cell r="J747">
            <v>92920000</v>
          </cell>
          <cell r="M747">
            <v>2026925056</v>
          </cell>
          <cell r="N747">
            <v>258692000</v>
          </cell>
          <cell r="O747">
            <v>36584000</v>
          </cell>
        </row>
        <row r="748">
          <cell r="A748">
            <v>1990</v>
          </cell>
          <cell r="C748" t="str">
            <v>LA</v>
          </cell>
          <cell r="D748">
            <v>2704418000</v>
          </cell>
          <cell r="G748">
            <v>70887000</v>
          </cell>
          <cell r="J748">
            <v>190642000</v>
          </cell>
          <cell r="M748">
            <v>2965946880</v>
          </cell>
          <cell r="N748">
            <v>171275008</v>
          </cell>
          <cell r="O748">
            <v>58493000</v>
          </cell>
        </row>
        <row r="749">
          <cell r="A749">
            <v>1990</v>
          </cell>
          <cell r="C749" t="str">
            <v>ME</v>
          </cell>
          <cell r="D749">
            <v>967208000</v>
          </cell>
          <cell r="G749">
            <v>52604000</v>
          </cell>
          <cell r="J749">
            <v>104397000</v>
          </cell>
          <cell r="M749">
            <v>1124209024</v>
          </cell>
          <cell r="N749">
            <v>38940000</v>
          </cell>
          <cell r="O749">
            <v>16960000</v>
          </cell>
        </row>
        <row r="750">
          <cell r="A750">
            <v>1990</v>
          </cell>
          <cell r="C750" t="str">
            <v>MD</v>
          </cell>
          <cell r="D750">
            <v>3574430000</v>
          </cell>
          <cell r="G750">
            <v>306472000</v>
          </cell>
          <cell r="J750">
            <v>386253000</v>
          </cell>
          <cell r="M750">
            <v>4267154944</v>
          </cell>
          <cell r="N750">
            <v>144368000</v>
          </cell>
          <cell r="O750">
            <v>115034000</v>
          </cell>
        </row>
        <row r="751">
          <cell r="A751">
            <v>1990</v>
          </cell>
          <cell r="C751" t="str">
            <v>MA</v>
          </cell>
          <cell r="D751">
            <v>4400972000</v>
          </cell>
          <cell r="G751">
            <v>220250000</v>
          </cell>
          <cell r="J751">
            <v>277370000</v>
          </cell>
          <cell r="M751">
            <v>4898591744</v>
          </cell>
          <cell r="N751">
            <v>171519008</v>
          </cell>
          <cell r="O751">
            <v>162678000</v>
          </cell>
        </row>
        <row r="752">
          <cell r="A752">
            <v>1990</v>
          </cell>
          <cell r="C752" t="str">
            <v>MI</v>
          </cell>
          <cell r="D752">
            <v>7407774000</v>
          </cell>
          <cell r="G752">
            <v>338361000</v>
          </cell>
          <cell r="J752">
            <v>579746000</v>
          </cell>
          <cell r="M752">
            <v>8325880832</v>
          </cell>
          <cell r="N752">
            <v>83550000</v>
          </cell>
          <cell r="O752">
            <v>133709000</v>
          </cell>
        </row>
        <row r="753">
          <cell r="A753">
            <v>1990</v>
          </cell>
          <cell r="C753" t="str">
            <v>MN</v>
          </cell>
          <cell r="D753">
            <v>3565502000</v>
          </cell>
          <cell r="G753">
            <v>202361000</v>
          </cell>
          <cell r="J753">
            <v>450535000</v>
          </cell>
          <cell r="M753">
            <v>4218397952</v>
          </cell>
          <cell r="N753">
            <v>147331008</v>
          </cell>
          <cell r="O753">
            <v>84161000</v>
          </cell>
        </row>
        <row r="754">
          <cell r="A754">
            <v>1990</v>
          </cell>
          <cell r="C754" t="str">
            <v>MS</v>
          </cell>
          <cell r="D754">
            <v>1479725000</v>
          </cell>
          <cell r="G754">
            <v>68873000</v>
          </cell>
          <cell r="J754">
            <v>109386000</v>
          </cell>
          <cell r="M754">
            <v>1657984000</v>
          </cell>
          <cell r="N754">
            <v>97939000</v>
          </cell>
          <cell r="O754">
            <v>15302000</v>
          </cell>
        </row>
        <row r="755">
          <cell r="A755">
            <v>1990</v>
          </cell>
          <cell r="C755" t="str">
            <v>MO</v>
          </cell>
          <cell r="D755">
            <v>3254371000</v>
          </cell>
          <cell r="G755">
            <v>256000000</v>
          </cell>
          <cell r="J755">
            <v>403707000</v>
          </cell>
          <cell r="M755">
            <v>3914077952</v>
          </cell>
          <cell r="N755">
            <v>101116000</v>
          </cell>
          <cell r="O755">
            <v>70972000</v>
          </cell>
        </row>
        <row r="756">
          <cell r="A756">
            <v>1990</v>
          </cell>
          <cell r="C756" t="str">
            <v>MT</v>
          </cell>
          <cell r="D756">
            <v>639784000</v>
          </cell>
          <cell r="G756">
            <v>35776000</v>
          </cell>
          <cell r="J756">
            <v>58618000</v>
          </cell>
          <cell r="M756">
            <v>734177984</v>
          </cell>
          <cell r="N756">
            <v>50723000</v>
          </cell>
          <cell r="O756">
            <v>9400000</v>
          </cell>
        </row>
        <row r="757">
          <cell r="A757">
            <v>1990</v>
          </cell>
          <cell r="C757" t="str">
            <v>NE</v>
          </cell>
          <cell r="D757">
            <v>1183067000</v>
          </cell>
          <cell r="G757">
            <v>58459000</v>
          </cell>
          <cell r="J757">
            <v>94730000</v>
          </cell>
          <cell r="M757">
            <v>1336256000</v>
          </cell>
          <cell r="N757">
            <v>54028000</v>
          </cell>
          <cell r="O757">
            <v>21616000</v>
          </cell>
        </row>
        <row r="758">
          <cell r="A758">
            <v>1990</v>
          </cell>
          <cell r="C758" t="str">
            <v>NV</v>
          </cell>
          <cell r="D758">
            <v>715110000</v>
          </cell>
          <cell r="G758">
            <v>180984000</v>
          </cell>
          <cell r="J758">
            <v>207681000</v>
          </cell>
          <cell r="M758">
            <v>1103774976</v>
          </cell>
          <cell r="N758">
            <v>23279000</v>
          </cell>
          <cell r="O758">
            <v>36447000</v>
          </cell>
        </row>
        <row r="759">
          <cell r="A759">
            <v>1990</v>
          </cell>
          <cell r="C759" t="str">
            <v>NH</v>
          </cell>
          <cell r="D759">
            <v>819926000</v>
          </cell>
          <cell r="G759">
            <v>74243000</v>
          </cell>
          <cell r="J759">
            <v>111946000</v>
          </cell>
          <cell r="M759">
            <v>1006115008</v>
          </cell>
          <cell r="N759">
            <v>39436000</v>
          </cell>
          <cell r="O759">
            <v>18586000</v>
          </cell>
        </row>
        <row r="760">
          <cell r="A760">
            <v>1990</v>
          </cell>
          <cell r="C760" t="str">
            <v>NJ</v>
          </cell>
          <cell r="D760">
            <v>7360585000</v>
          </cell>
          <cell r="G760">
            <v>186426000</v>
          </cell>
          <cell r="J760">
            <v>365633000</v>
          </cell>
          <cell r="M760">
            <v>7912644096</v>
          </cell>
          <cell r="N760">
            <v>111392000</v>
          </cell>
          <cell r="O760">
            <v>174720992</v>
          </cell>
        </row>
        <row r="761">
          <cell r="A761">
            <v>1990</v>
          </cell>
          <cell r="C761" t="str">
            <v>NM</v>
          </cell>
          <cell r="D761">
            <v>1010892000</v>
          </cell>
          <cell r="G761">
            <v>113999000</v>
          </cell>
          <cell r="J761">
            <v>123367000</v>
          </cell>
          <cell r="M761">
            <v>1248258048</v>
          </cell>
          <cell r="N761">
            <v>48085000</v>
          </cell>
          <cell r="O761">
            <v>20045000</v>
          </cell>
        </row>
        <row r="762">
          <cell r="A762">
            <v>1990</v>
          </cell>
          <cell r="C762" t="str">
            <v>NY</v>
          </cell>
          <cell r="D762">
            <v>18454476000</v>
          </cell>
          <cell r="G762">
            <v>969314000</v>
          </cell>
          <cell r="J762">
            <v>1278113000</v>
          </cell>
          <cell r="M762">
            <v>20701902848</v>
          </cell>
          <cell r="N762">
            <v>622372992</v>
          </cell>
          <cell r="O762">
            <v>469695008</v>
          </cell>
        </row>
        <row r="763">
          <cell r="A763">
            <v>1990</v>
          </cell>
          <cell r="C763" t="str">
            <v>NC</v>
          </cell>
          <cell r="D763">
            <v>4422282000</v>
          </cell>
          <cell r="G763">
            <v>382242000</v>
          </cell>
          <cell r="J763">
            <v>501567000</v>
          </cell>
          <cell r="M763">
            <v>5306091008</v>
          </cell>
          <cell r="N763">
            <v>171188992</v>
          </cell>
          <cell r="O763">
            <v>101776000</v>
          </cell>
        </row>
        <row r="764">
          <cell r="A764">
            <v>1990</v>
          </cell>
          <cell r="C764" t="str">
            <v>ND</v>
          </cell>
          <cell r="D764">
            <v>472827000</v>
          </cell>
          <cell r="G764">
            <v>17585000</v>
          </cell>
          <cell r="J764">
            <v>30982000</v>
          </cell>
          <cell r="M764">
            <v>521393984</v>
          </cell>
          <cell r="N764">
            <v>24341000</v>
          </cell>
          <cell r="O764">
            <v>6560000</v>
          </cell>
        </row>
        <row r="765">
          <cell r="A765">
            <v>1990</v>
          </cell>
          <cell r="C765" t="str">
            <v>OH</v>
          </cell>
          <cell r="D765">
            <v>7950625000</v>
          </cell>
          <cell r="G765">
            <v>226291000</v>
          </cell>
          <cell r="J765">
            <v>374202000</v>
          </cell>
          <cell r="M765">
            <v>8551117824</v>
          </cell>
          <cell r="N765">
            <v>273112992</v>
          </cell>
          <cell r="O765">
            <v>197947008</v>
          </cell>
        </row>
        <row r="766">
          <cell r="A766">
            <v>1990</v>
          </cell>
          <cell r="C766" t="str">
            <v>OK</v>
          </cell>
          <cell r="D766">
            <v>1859191000</v>
          </cell>
          <cell r="G766">
            <v>123279000</v>
          </cell>
          <cell r="J766">
            <v>245959000</v>
          </cell>
          <cell r="M766">
            <v>2228429056</v>
          </cell>
          <cell r="N766">
            <v>81470000</v>
          </cell>
          <cell r="O766">
            <v>31669000</v>
          </cell>
        </row>
        <row r="767">
          <cell r="A767">
            <v>1990</v>
          </cell>
          <cell r="C767" t="str">
            <v>OR</v>
          </cell>
          <cell r="D767">
            <v>2413118000</v>
          </cell>
          <cell r="G767">
            <v>30917000</v>
          </cell>
          <cell r="J767">
            <v>140920000</v>
          </cell>
          <cell r="M767">
            <v>2584954880</v>
          </cell>
          <cell r="N767">
            <v>61255000</v>
          </cell>
          <cell r="O767">
            <v>50435000</v>
          </cell>
        </row>
        <row r="768">
          <cell r="A768">
            <v>1990</v>
          </cell>
          <cell r="C768" t="str">
            <v>PA</v>
          </cell>
          <cell r="D768">
            <v>9181538000</v>
          </cell>
          <cell r="G768">
            <v>729616000</v>
          </cell>
          <cell r="J768">
            <v>868758000</v>
          </cell>
          <cell r="M768">
            <v>10779912192</v>
          </cell>
          <cell r="N768">
            <v>581094016</v>
          </cell>
          <cell r="O768">
            <v>107116000</v>
          </cell>
        </row>
        <row r="769">
          <cell r="A769">
            <v>1990</v>
          </cell>
          <cell r="C769" t="str">
            <v>RI</v>
          </cell>
          <cell r="D769">
            <v>764823000</v>
          </cell>
          <cell r="G769">
            <v>36294000</v>
          </cell>
          <cell r="J769">
            <v>44399000</v>
          </cell>
          <cell r="M769">
            <v>845516032</v>
          </cell>
          <cell r="N769">
            <v>95366000</v>
          </cell>
          <cell r="O769">
            <v>15997000</v>
          </cell>
        </row>
        <row r="770">
          <cell r="A770">
            <v>1990</v>
          </cell>
          <cell r="C770" t="str">
            <v>SC</v>
          </cell>
          <cell r="D770">
            <v>2342414000</v>
          </cell>
          <cell r="G770">
            <v>198481000</v>
          </cell>
          <cell r="J770">
            <v>281700000</v>
          </cell>
          <cell r="M770">
            <v>2822595072</v>
          </cell>
          <cell r="N770">
            <v>195294000</v>
          </cell>
          <cell r="O770">
            <v>41114000</v>
          </cell>
        </row>
        <row r="771">
          <cell r="A771">
            <v>1990</v>
          </cell>
          <cell r="C771" t="str">
            <v>SD</v>
          </cell>
          <cell r="D771">
            <v>448514000</v>
          </cell>
          <cell r="G771">
            <v>26212000</v>
          </cell>
          <cell r="J771">
            <v>51707000</v>
          </cell>
          <cell r="M771">
            <v>526432992</v>
          </cell>
          <cell r="N771">
            <v>25630000</v>
          </cell>
          <cell r="O771">
            <v>10625000</v>
          </cell>
        </row>
        <row r="772">
          <cell r="A772">
            <v>1990</v>
          </cell>
          <cell r="C772" t="str">
            <v>TN</v>
          </cell>
          <cell r="D772">
            <v>2484179000</v>
          </cell>
          <cell r="G772">
            <v>137662000</v>
          </cell>
          <cell r="J772">
            <v>179428000</v>
          </cell>
          <cell r="M772">
            <v>2801268992</v>
          </cell>
          <cell r="N772">
            <v>243820000</v>
          </cell>
          <cell r="O772">
            <v>39427000</v>
          </cell>
        </row>
        <row r="773">
          <cell r="A773">
            <v>1990</v>
          </cell>
          <cell r="C773" t="str">
            <v>TX</v>
          </cell>
          <cell r="D773">
            <v>12199875000</v>
          </cell>
          <cell r="G773">
            <v>334725000</v>
          </cell>
          <cell r="J773">
            <v>1738999000</v>
          </cell>
          <cell r="M773">
            <v>14273599488</v>
          </cell>
          <cell r="N773">
            <v>234186000</v>
          </cell>
          <cell r="O773">
            <v>161264000</v>
          </cell>
        </row>
        <row r="774">
          <cell r="A774">
            <v>1990</v>
          </cell>
          <cell r="C774" t="str">
            <v>US</v>
          </cell>
          <cell r="D774">
            <v>183952928000</v>
          </cell>
          <cell r="G774">
            <v>10635769000</v>
          </cell>
          <cell r="J774">
            <v>18056503000</v>
          </cell>
          <cell r="M774">
            <v>212645199872</v>
          </cell>
          <cell r="N774">
            <v>8132213248</v>
          </cell>
          <cell r="O774">
            <v>4479228928</v>
          </cell>
        </row>
        <row r="775">
          <cell r="A775">
            <v>1990</v>
          </cell>
          <cell r="C775" t="str">
            <v>UT</v>
          </cell>
          <cell r="D775">
            <v>1136077000</v>
          </cell>
          <cell r="G775">
            <v>48580000</v>
          </cell>
          <cell r="J775">
            <v>103040000</v>
          </cell>
          <cell r="M775">
            <v>1287697024</v>
          </cell>
          <cell r="N775">
            <v>54612000</v>
          </cell>
          <cell r="O775">
            <v>28489000</v>
          </cell>
        </row>
        <row r="776">
          <cell r="A776">
            <v>1990</v>
          </cell>
          <cell r="C776" t="str">
            <v>VT</v>
          </cell>
          <cell r="D776">
            <v>519436000</v>
          </cell>
          <cell r="G776">
            <v>12270000</v>
          </cell>
          <cell r="J776">
            <v>23641000</v>
          </cell>
          <cell r="M776">
            <v>555347008</v>
          </cell>
          <cell r="N776">
            <v>26766000</v>
          </cell>
          <cell r="O776">
            <v>6955000</v>
          </cell>
        </row>
        <row r="777">
          <cell r="A777">
            <v>1990</v>
          </cell>
          <cell r="C777" t="str">
            <v>VA</v>
          </cell>
          <cell r="D777">
            <v>4628476000</v>
          </cell>
          <cell r="G777">
            <v>422481000</v>
          </cell>
          <cell r="J777">
            <v>558211000</v>
          </cell>
          <cell r="M777">
            <v>5609167872</v>
          </cell>
          <cell r="N777">
            <v>203576000</v>
          </cell>
          <cell r="O777">
            <v>138888000</v>
          </cell>
        </row>
        <row r="778">
          <cell r="A778">
            <v>1990</v>
          </cell>
          <cell r="C778" t="str">
            <v>WA</v>
          </cell>
          <cell r="D778">
            <v>3512142000</v>
          </cell>
          <cell r="G778">
            <v>590733000</v>
          </cell>
          <cell r="J778">
            <v>767558000</v>
          </cell>
          <cell r="M778">
            <v>4870432768</v>
          </cell>
          <cell r="N778">
            <v>115095000</v>
          </cell>
          <cell r="O778">
            <v>138922000</v>
          </cell>
        </row>
        <row r="779">
          <cell r="A779">
            <v>1990</v>
          </cell>
          <cell r="C779" t="str">
            <v>WV</v>
          </cell>
          <cell r="D779">
            <v>1146270000</v>
          </cell>
          <cell r="G779">
            <v>12934000</v>
          </cell>
          <cell r="J779">
            <v>56802000</v>
          </cell>
          <cell r="M779">
            <v>1216006016</v>
          </cell>
          <cell r="N779">
            <v>68701000</v>
          </cell>
          <cell r="O779">
            <v>13022000</v>
          </cell>
        </row>
        <row r="780">
          <cell r="A780">
            <v>1990</v>
          </cell>
          <cell r="C780" t="str">
            <v>WI</v>
          </cell>
          <cell r="D780">
            <v>4097761000</v>
          </cell>
          <cell r="G780">
            <v>72256000</v>
          </cell>
          <cell r="J780">
            <v>183415000</v>
          </cell>
          <cell r="M780">
            <v>4353432064</v>
          </cell>
          <cell r="N780">
            <v>118337000</v>
          </cell>
          <cell r="O780">
            <v>118651000</v>
          </cell>
        </row>
        <row r="781">
          <cell r="A781">
            <v>1990</v>
          </cell>
          <cell r="C781" t="str">
            <v>WY</v>
          </cell>
          <cell r="D781">
            <v>505855000</v>
          </cell>
          <cell r="G781">
            <v>15064000</v>
          </cell>
          <cell r="J781">
            <v>35939000</v>
          </cell>
          <cell r="M781">
            <v>556857984</v>
          </cell>
          <cell r="N781">
            <v>5443000</v>
          </cell>
          <cell r="O781">
            <v>10660000</v>
          </cell>
        </row>
        <row r="782">
          <cell r="A782">
            <v>1991</v>
          </cell>
          <cell r="C782" t="str">
            <v>AL</v>
          </cell>
          <cell r="D782">
            <v>2308297000</v>
          </cell>
          <cell r="G782">
            <v>157261000</v>
          </cell>
          <cell r="J782">
            <v>209658000</v>
          </cell>
          <cell r="M782">
            <v>2675215872</v>
          </cell>
          <cell r="N782">
            <v>356112992</v>
          </cell>
          <cell r="O782">
            <v>33118000</v>
          </cell>
        </row>
        <row r="783">
          <cell r="A783">
            <v>1991</v>
          </cell>
          <cell r="C783" t="str">
            <v>AK</v>
          </cell>
          <cell r="D783">
            <v>872899000</v>
          </cell>
          <cell r="G783">
            <v>75486000</v>
          </cell>
          <cell r="J783">
            <v>94242000</v>
          </cell>
          <cell r="M783">
            <v>1042627008</v>
          </cell>
          <cell r="N783">
            <v>51949000</v>
          </cell>
          <cell r="O783">
            <v>20207000</v>
          </cell>
        </row>
        <row r="784">
          <cell r="A784">
            <v>1991</v>
          </cell>
          <cell r="C784" t="str">
            <v>AZ</v>
          </cell>
          <cell r="D784">
            <v>2452502000</v>
          </cell>
          <cell r="G784">
            <v>448103000</v>
          </cell>
          <cell r="J784">
            <v>530732000</v>
          </cell>
          <cell r="M784">
            <v>3431336960</v>
          </cell>
          <cell r="N784">
            <v>71804000</v>
          </cell>
          <cell r="O784">
            <v>79961000</v>
          </cell>
        </row>
        <row r="785">
          <cell r="A785">
            <v>1991</v>
          </cell>
          <cell r="C785" t="str">
            <v>AR</v>
          </cell>
          <cell r="D785">
            <v>1359869000</v>
          </cell>
          <cell r="G785">
            <v>60235000</v>
          </cell>
          <cell r="J785">
            <v>109426000</v>
          </cell>
          <cell r="M785">
            <v>1529529984</v>
          </cell>
          <cell r="N785">
            <v>155058000</v>
          </cell>
          <cell r="O785">
            <v>17602000</v>
          </cell>
        </row>
        <row r="786">
          <cell r="A786">
            <v>1991</v>
          </cell>
          <cell r="C786" t="str">
            <v>CA</v>
          </cell>
          <cell r="D786">
            <v>24284668000</v>
          </cell>
          <cell r="G786">
            <v>1281709000</v>
          </cell>
          <cell r="J786">
            <v>2213810000</v>
          </cell>
          <cell r="M786">
            <v>27780186112</v>
          </cell>
          <cell r="N786">
            <v>662966016</v>
          </cell>
          <cell r="O786">
            <v>688912000</v>
          </cell>
        </row>
        <row r="787">
          <cell r="A787">
            <v>1991</v>
          </cell>
          <cell r="C787" t="str">
            <v>CO</v>
          </cell>
          <cell r="D787">
            <v>2581584000</v>
          </cell>
          <cell r="G787">
            <v>224431000</v>
          </cell>
          <cell r="J787">
            <v>303047000</v>
          </cell>
          <cell r="M787">
            <v>3109061888</v>
          </cell>
          <cell r="N787">
            <v>36065000</v>
          </cell>
          <cell r="O787">
            <v>75491000</v>
          </cell>
        </row>
        <row r="788">
          <cell r="A788">
            <v>1991</v>
          </cell>
          <cell r="C788" t="str">
            <v>CT</v>
          </cell>
          <cell r="D788">
            <v>3206436000</v>
          </cell>
          <cell r="G788">
            <v>216358000</v>
          </cell>
          <cell r="J788">
            <v>257230000</v>
          </cell>
          <cell r="M788">
            <v>3680024064</v>
          </cell>
          <cell r="N788">
            <v>141802000</v>
          </cell>
          <cell r="O788">
            <v>87946000</v>
          </cell>
        </row>
        <row r="789">
          <cell r="A789">
            <v>1991</v>
          </cell>
          <cell r="C789" t="str">
            <v>DE</v>
          </cell>
          <cell r="D789">
            <v>549577000</v>
          </cell>
          <cell r="G789">
            <v>15106000</v>
          </cell>
          <cell r="J789">
            <v>25027000</v>
          </cell>
          <cell r="M789">
            <v>589710016</v>
          </cell>
          <cell r="N789">
            <v>51313000</v>
          </cell>
          <cell r="O789">
            <v>7085000</v>
          </cell>
        </row>
        <row r="790">
          <cell r="A790">
            <v>1991</v>
          </cell>
          <cell r="C790" t="str">
            <v>DC</v>
          </cell>
          <cell r="D790">
            <v>571505000</v>
          </cell>
          <cell r="G790">
            <v>30855000</v>
          </cell>
          <cell r="J790">
            <v>48517000</v>
          </cell>
          <cell r="M790">
            <v>650876992</v>
          </cell>
          <cell r="N790">
            <v>0</v>
          </cell>
          <cell r="O790">
            <v>21631000</v>
          </cell>
        </row>
        <row r="791">
          <cell r="A791">
            <v>1991</v>
          </cell>
          <cell r="C791" t="str">
            <v>FL</v>
          </cell>
          <cell r="D791">
            <v>9380625000</v>
          </cell>
          <cell r="G791">
            <v>991134000</v>
          </cell>
          <cell r="J791">
            <v>1699251000</v>
          </cell>
          <cell r="M791">
            <v>12071010304</v>
          </cell>
          <cell r="N791">
            <v>470153984</v>
          </cell>
          <cell r="O791">
            <v>246486000</v>
          </cell>
        </row>
        <row r="792">
          <cell r="A792">
            <v>1991</v>
          </cell>
          <cell r="C792" t="str">
            <v>GA</v>
          </cell>
          <cell r="D792">
            <v>4716867000</v>
          </cell>
          <cell r="G792">
            <v>19933000</v>
          </cell>
          <cell r="J792">
            <v>592984000</v>
          </cell>
          <cell r="M792">
            <v>5329783808</v>
          </cell>
          <cell r="N792">
            <v>289508992</v>
          </cell>
          <cell r="O792">
            <v>96697000</v>
          </cell>
        </row>
        <row r="793">
          <cell r="A793">
            <v>1991</v>
          </cell>
          <cell r="C793" t="str">
            <v>HI</v>
          </cell>
          <cell r="D793">
            <v>653049000</v>
          </cell>
          <cell r="G793">
            <v>103273000</v>
          </cell>
          <cell r="J793">
            <v>130135000</v>
          </cell>
          <cell r="M793">
            <v>886457024</v>
          </cell>
          <cell r="N793">
            <v>15246000</v>
          </cell>
          <cell r="O793">
            <v>49824000</v>
          </cell>
        </row>
        <row r="794">
          <cell r="A794">
            <v>1991</v>
          </cell>
          <cell r="C794" t="str">
            <v>ID</v>
          </cell>
          <cell r="D794">
            <v>669782000</v>
          </cell>
          <cell r="G794">
            <v>66361000</v>
          </cell>
          <cell r="J794">
            <v>85161000</v>
          </cell>
          <cell r="M794">
            <v>821304000</v>
          </cell>
          <cell r="N794">
            <v>36999000</v>
          </cell>
          <cell r="O794">
            <v>11649000</v>
          </cell>
        </row>
        <row r="795">
          <cell r="A795">
            <v>1991</v>
          </cell>
          <cell r="C795" t="str">
            <v>IL</v>
          </cell>
          <cell r="D795">
            <v>8102766000</v>
          </cell>
          <cell r="G795">
            <v>374057000</v>
          </cell>
          <cell r="J795">
            <v>669351000</v>
          </cell>
          <cell r="M795">
            <v>9146174464</v>
          </cell>
          <cell r="N795">
            <v>325252992</v>
          </cell>
          <cell r="O795">
            <v>425604000</v>
          </cell>
        </row>
        <row r="796">
          <cell r="A796">
            <v>1991</v>
          </cell>
          <cell r="C796" t="str">
            <v>IN</v>
          </cell>
          <cell r="D796">
            <v>4107549000</v>
          </cell>
          <cell r="G796">
            <v>289654000</v>
          </cell>
          <cell r="J796">
            <v>472937000</v>
          </cell>
          <cell r="M796">
            <v>4870139904</v>
          </cell>
          <cell r="N796">
            <v>135307008</v>
          </cell>
          <cell r="O796">
            <v>139092000</v>
          </cell>
        </row>
        <row r="797">
          <cell r="A797">
            <v>1991</v>
          </cell>
          <cell r="C797" t="str">
            <v>IA</v>
          </cell>
          <cell r="D797">
            <v>2103353000</v>
          </cell>
          <cell r="G797">
            <v>104417000</v>
          </cell>
          <cell r="J797">
            <v>188821000</v>
          </cell>
          <cell r="M797">
            <v>2396591104</v>
          </cell>
          <cell r="N797">
            <v>64732000</v>
          </cell>
          <cell r="O797">
            <v>55785000</v>
          </cell>
        </row>
        <row r="798">
          <cell r="A798">
            <v>1991</v>
          </cell>
          <cell r="C798" t="str">
            <v>KS</v>
          </cell>
          <cell r="D798">
            <v>1875723000</v>
          </cell>
          <cell r="G798">
            <v>53593000</v>
          </cell>
          <cell r="J798">
            <v>129371000</v>
          </cell>
          <cell r="M798">
            <v>2058686976</v>
          </cell>
          <cell r="N798">
            <v>65240000</v>
          </cell>
          <cell r="O798">
            <v>34822000</v>
          </cell>
        </row>
        <row r="799">
          <cell r="A799">
            <v>1991</v>
          </cell>
          <cell r="C799" t="str">
            <v>KY</v>
          </cell>
          <cell r="D799">
            <v>2180153000</v>
          </cell>
          <cell r="G799">
            <v>35907000</v>
          </cell>
          <cell r="J799">
            <v>133165000</v>
          </cell>
          <cell r="M799">
            <v>2349224960</v>
          </cell>
          <cell r="N799">
            <v>257003008</v>
          </cell>
          <cell r="O799">
            <v>58053000</v>
          </cell>
        </row>
        <row r="800">
          <cell r="A800">
            <v>1991</v>
          </cell>
          <cell r="C800" t="str">
            <v>LA</v>
          </cell>
          <cell r="D800">
            <v>2864036000</v>
          </cell>
          <cell r="G800">
            <v>54195000</v>
          </cell>
          <cell r="J800">
            <v>174201000</v>
          </cell>
          <cell r="M800">
            <v>3092431872</v>
          </cell>
          <cell r="N800">
            <v>192932000</v>
          </cell>
          <cell r="O800">
            <v>58446000</v>
          </cell>
        </row>
        <row r="801">
          <cell r="A801">
            <v>1991</v>
          </cell>
          <cell r="C801" t="str">
            <v>ME</v>
          </cell>
          <cell r="D801">
            <v>1045634000</v>
          </cell>
          <cell r="G801">
            <v>61822000</v>
          </cell>
          <cell r="J801">
            <v>143606000</v>
          </cell>
          <cell r="M801">
            <v>1251062016</v>
          </cell>
          <cell r="N801">
            <v>40969000</v>
          </cell>
          <cell r="O801">
            <v>18131000</v>
          </cell>
        </row>
        <row r="802">
          <cell r="A802">
            <v>1991</v>
          </cell>
          <cell r="C802" t="str">
            <v>MD</v>
          </cell>
          <cell r="D802">
            <v>3900245000</v>
          </cell>
          <cell r="G802">
            <v>279482000</v>
          </cell>
          <cell r="J802">
            <v>355112000</v>
          </cell>
          <cell r="M802">
            <v>4534838784</v>
          </cell>
          <cell r="N802">
            <v>143407008</v>
          </cell>
          <cell r="O802">
            <v>139090000</v>
          </cell>
        </row>
        <row r="803">
          <cell r="A803">
            <v>1991</v>
          </cell>
          <cell r="C803" t="str">
            <v>MA</v>
          </cell>
          <cell r="D803">
            <v>4567618000</v>
          </cell>
          <cell r="G803">
            <v>239793000</v>
          </cell>
          <cell r="J803">
            <v>272397000</v>
          </cell>
          <cell r="M803">
            <v>5079808000</v>
          </cell>
          <cell r="N803">
            <v>154295008</v>
          </cell>
          <cell r="O803">
            <v>163328992</v>
          </cell>
        </row>
        <row r="804">
          <cell r="A804">
            <v>1991</v>
          </cell>
          <cell r="C804" t="str">
            <v>MI</v>
          </cell>
          <cell r="D804">
            <v>8116655000</v>
          </cell>
          <cell r="G804">
            <v>386341000</v>
          </cell>
          <cell r="J804">
            <v>744795000</v>
          </cell>
          <cell r="M804">
            <v>9247791104</v>
          </cell>
          <cell r="N804">
            <v>89426000</v>
          </cell>
          <cell r="O804">
            <v>140968000</v>
          </cell>
        </row>
        <row r="805">
          <cell r="A805">
            <v>1991</v>
          </cell>
          <cell r="C805" t="str">
            <v>MN</v>
          </cell>
          <cell r="D805">
            <v>3834865000</v>
          </cell>
          <cell r="G805">
            <v>168663000</v>
          </cell>
          <cell r="J805">
            <v>436604000</v>
          </cell>
          <cell r="M805">
            <v>4440132096</v>
          </cell>
          <cell r="N805">
            <v>165775008</v>
          </cell>
          <cell r="O805">
            <v>92526000</v>
          </cell>
        </row>
        <row r="806">
          <cell r="A806">
            <v>1991</v>
          </cell>
          <cell r="C806" t="str">
            <v>MS</v>
          </cell>
          <cell r="D806">
            <v>1544399000</v>
          </cell>
          <cell r="G806">
            <v>58661000</v>
          </cell>
          <cell r="J806">
            <v>98124000</v>
          </cell>
          <cell r="M806">
            <v>1701184000</v>
          </cell>
          <cell r="N806">
            <v>97506000</v>
          </cell>
          <cell r="O806">
            <v>17060000</v>
          </cell>
        </row>
        <row r="807">
          <cell r="A807">
            <v>1991</v>
          </cell>
          <cell r="C807" t="str">
            <v>MO</v>
          </cell>
          <cell r="D807">
            <v>3461480000</v>
          </cell>
          <cell r="G807">
            <v>322261000</v>
          </cell>
          <cell r="J807">
            <v>467440000</v>
          </cell>
          <cell r="M807">
            <v>4251181056</v>
          </cell>
          <cell r="N807">
            <v>109447000</v>
          </cell>
          <cell r="O807">
            <v>75945000</v>
          </cell>
        </row>
        <row r="808">
          <cell r="A808">
            <v>1991</v>
          </cell>
          <cell r="C808" t="str">
            <v>MT</v>
          </cell>
          <cell r="D808">
            <v>694273000</v>
          </cell>
          <cell r="G808">
            <v>18771000</v>
          </cell>
          <cell r="J808">
            <v>48162000</v>
          </cell>
          <cell r="M808">
            <v>761206016</v>
          </cell>
          <cell r="N808">
            <v>122104000</v>
          </cell>
          <cell r="O808">
            <v>12108000</v>
          </cell>
        </row>
        <row r="809">
          <cell r="A809">
            <v>1991</v>
          </cell>
          <cell r="C809" t="str">
            <v>NE</v>
          </cell>
          <cell r="D809">
            <v>1294202000</v>
          </cell>
          <cell r="G809">
            <v>79731000</v>
          </cell>
          <cell r="J809">
            <v>122888000</v>
          </cell>
          <cell r="M809">
            <v>1496820992</v>
          </cell>
          <cell r="N809">
            <v>50566000</v>
          </cell>
          <cell r="O809">
            <v>22436000</v>
          </cell>
        </row>
        <row r="810">
          <cell r="A810">
            <v>1991</v>
          </cell>
          <cell r="C810" t="str">
            <v>NV</v>
          </cell>
          <cell r="D810">
            <v>847665000</v>
          </cell>
          <cell r="G810">
            <v>298610000</v>
          </cell>
          <cell r="J810">
            <v>330617000</v>
          </cell>
          <cell r="M810">
            <v>1476892032</v>
          </cell>
          <cell r="N810">
            <v>25318000</v>
          </cell>
          <cell r="O810">
            <v>31397000</v>
          </cell>
        </row>
        <row r="811">
          <cell r="A811">
            <v>1991</v>
          </cell>
          <cell r="C811" t="str">
            <v>NH</v>
          </cell>
          <cell r="D811">
            <v>890269000</v>
          </cell>
          <cell r="G811">
            <v>60490000</v>
          </cell>
          <cell r="J811">
            <v>86842000</v>
          </cell>
          <cell r="M811">
            <v>1037601024</v>
          </cell>
          <cell r="N811">
            <v>40241000</v>
          </cell>
          <cell r="O811">
            <v>23949000</v>
          </cell>
        </row>
        <row r="812">
          <cell r="A812">
            <v>1991</v>
          </cell>
          <cell r="C812" t="str">
            <v>NJ</v>
          </cell>
          <cell r="D812">
            <v>7967747000</v>
          </cell>
          <cell r="G812">
            <v>223947000</v>
          </cell>
          <cell r="J812">
            <v>423863000</v>
          </cell>
          <cell r="M812">
            <v>8615557120</v>
          </cell>
          <cell r="N812">
            <v>116428000</v>
          </cell>
          <cell r="O812">
            <v>177412000</v>
          </cell>
        </row>
        <row r="813">
          <cell r="A813">
            <v>1991</v>
          </cell>
          <cell r="C813" t="str">
            <v>NM</v>
          </cell>
          <cell r="D813">
            <v>1148421000</v>
          </cell>
          <cell r="G813">
            <v>128656000</v>
          </cell>
          <cell r="J813">
            <v>138363000</v>
          </cell>
          <cell r="M813">
            <v>1415440000</v>
          </cell>
          <cell r="N813">
            <v>52381000</v>
          </cell>
          <cell r="O813">
            <v>23314000</v>
          </cell>
        </row>
        <row r="814">
          <cell r="A814">
            <v>1991</v>
          </cell>
          <cell r="C814" t="str">
            <v>NY</v>
          </cell>
          <cell r="D814">
            <v>20111421000</v>
          </cell>
          <cell r="G814">
            <v>1456304000</v>
          </cell>
          <cell r="J814">
            <v>1759826000</v>
          </cell>
          <cell r="M814">
            <v>23327551488</v>
          </cell>
          <cell r="N814">
            <v>421132992</v>
          </cell>
          <cell r="O814">
            <v>414752000</v>
          </cell>
        </row>
        <row r="815">
          <cell r="A815">
            <v>1991</v>
          </cell>
          <cell r="C815" t="str">
            <v>NC</v>
          </cell>
          <cell r="D815">
            <v>4646370000</v>
          </cell>
          <cell r="G815">
            <v>486785000</v>
          </cell>
          <cell r="J815">
            <v>589359000</v>
          </cell>
          <cell r="M815">
            <v>5722513920</v>
          </cell>
          <cell r="N815">
            <v>187403008</v>
          </cell>
          <cell r="O815">
            <v>114929000</v>
          </cell>
        </row>
        <row r="816">
          <cell r="A816">
            <v>1991</v>
          </cell>
          <cell r="C816" t="str">
            <v>ND</v>
          </cell>
          <cell r="D816">
            <v>470050000</v>
          </cell>
          <cell r="G816">
            <v>8278000</v>
          </cell>
          <cell r="J816">
            <v>19575000</v>
          </cell>
          <cell r="M816">
            <v>497903008</v>
          </cell>
          <cell r="N816">
            <v>23468000</v>
          </cell>
          <cell r="O816">
            <v>7030000</v>
          </cell>
        </row>
        <row r="817">
          <cell r="A817">
            <v>1991</v>
          </cell>
          <cell r="C817" t="str">
            <v>OH</v>
          </cell>
          <cell r="D817">
            <v>8377261000</v>
          </cell>
          <cell r="G817">
            <v>270513000</v>
          </cell>
          <cell r="J817">
            <v>423273000</v>
          </cell>
          <cell r="M817">
            <v>9071046656</v>
          </cell>
          <cell r="N817">
            <v>197408000</v>
          </cell>
          <cell r="O817">
            <v>222180992</v>
          </cell>
        </row>
        <row r="818">
          <cell r="A818">
            <v>1991</v>
          </cell>
          <cell r="C818" t="str">
            <v>OK</v>
          </cell>
          <cell r="D818">
            <v>2099702000</v>
          </cell>
          <cell r="G818">
            <v>157414000</v>
          </cell>
          <cell r="J818">
            <v>285149000</v>
          </cell>
          <cell r="M818">
            <v>2542265088</v>
          </cell>
          <cell r="N818">
            <v>86291000</v>
          </cell>
          <cell r="O818">
            <v>31215000</v>
          </cell>
        </row>
        <row r="819">
          <cell r="A819">
            <v>1991</v>
          </cell>
          <cell r="C819" t="str">
            <v>OR</v>
          </cell>
          <cell r="D819">
            <v>2524303000</v>
          </cell>
          <cell r="G819">
            <v>17301000</v>
          </cell>
          <cell r="J819">
            <v>102154000</v>
          </cell>
          <cell r="M819">
            <v>2643758080</v>
          </cell>
          <cell r="N819">
            <v>72794000</v>
          </cell>
          <cell r="O819">
            <v>63420000</v>
          </cell>
        </row>
        <row r="820">
          <cell r="A820">
            <v>1991</v>
          </cell>
          <cell r="C820" t="str">
            <v>PA</v>
          </cell>
          <cell r="D820">
            <v>9209122000</v>
          </cell>
          <cell r="G820">
            <v>892195000</v>
          </cell>
          <cell r="J820">
            <v>1031525000</v>
          </cell>
          <cell r="M820">
            <v>11132841984</v>
          </cell>
          <cell r="N820">
            <v>544433984</v>
          </cell>
          <cell r="O820">
            <v>107735000</v>
          </cell>
        </row>
        <row r="821">
          <cell r="A821">
            <v>1991</v>
          </cell>
          <cell r="C821" t="str">
            <v>RI</v>
          </cell>
          <cell r="D821">
            <v>801681000</v>
          </cell>
          <cell r="G821">
            <v>31938000</v>
          </cell>
          <cell r="J821">
            <v>43200000</v>
          </cell>
          <cell r="M821">
            <v>876819008</v>
          </cell>
          <cell r="N821">
            <v>66472000</v>
          </cell>
          <cell r="O821">
            <v>19280000</v>
          </cell>
        </row>
        <row r="822">
          <cell r="A822">
            <v>1991</v>
          </cell>
          <cell r="C822" t="str">
            <v>SC</v>
          </cell>
          <cell r="D822">
            <v>2544229000</v>
          </cell>
          <cell r="G822">
            <v>231448000</v>
          </cell>
          <cell r="J822">
            <v>307976000</v>
          </cell>
          <cell r="M822">
            <v>3083653120</v>
          </cell>
          <cell r="N822">
            <v>169576000</v>
          </cell>
          <cell r="O822">
            <v>69071000</v>
          </cell>
        </row>
        <row r="823">
          <cell r="A823">
            <v>1991</v>
          </cell>
          <cell r="C823" t="str">
            <v>SD</v>
          </cell>
          <cell r="D823">
            <v>517731000</v>
          </cell>
          <cell r="G823">
            <v>16651000</v>
          </cell>
          <cell r="J823">
            <v>27681000</v>
          </cell>
          <cell r="M823">
            <v>562062976</v>
          </cell>
          <cell r="N823">
            <v>26423000</v>
          </cell>
          <cell r="O823">
            <v>9938000</v>
          </cell>
        </row>
        <row r="824">
          <cell r="A824">
            <v>1991</v>
          </cell>
          <cell r="C824" t="str">
            <v>TN</v>
          </cell>
          <cell r="D824">
            <v>2636241000</v>
          </cell>
          <cell r="G824">
            <v>136275000</v>
          </cell>
          <cell r="J824">
            <v>197410000</v>
          </cell>
          <cell r="M824">
            <v>2969925888</v>
          </cell>
          <cell r="N824">
            <v>227652992</v>
          </cell>
          <cell r="O824">
            <v>42211000</v>
          </cell>
        </row>
        <row r="825">
          <cell r="A825">
            <v>1991</v>
          </cell>
          <cell r="C825" t="str">
            <v>TX</v>
          </cell>
          <cell r="D825">
            <v>12727421000</v>
          </cell>
          <cell r="G825">
            <v>284131000</v>
          </cell>
          <cell r="J825">
            <v>1203425000</v>
          </cell>
          <cell r="M825">
            <v>14214976512</v>
          </cell>
          <cell r="N825">
            <v>260940000</v>
          </cell>
          <cell r="O825">
            <v>183644000</v>
          </cell>
        </row>
        <row r="826">
          <cell r="A826">
            <v>1991</v>
          </cell>
          <cell r="C826" t="str">
            <v>US</v>
          </cell>
          <cell r="D826">
            <v>197790802000</v>
          </cell>
          <cell r="G826">
            <v>12362678000</v>
          </cell>
          <cell r="J826">
            <v>19851948000</v>
          </cell>
          <cell r="M826">
            <v>230005424128</v>
          </cell>
          <cell r="N826">
            <v>7569101824</v>
          </cell>
          <cell r="O826">
            <v>4928769024</v>
          </cell>
        </row>
        <row r="827">
          <cell r="A827">
            <v>1991</v>
          </cell>
          <cell r="C827" t="str">
            <v>UT</v>
          </cell>
          <cell r="D827">
            <v>1238205000</v>
          </cell>
          <cell r="G827">
            <v>68849000</v>
          </cell>
          <cell r="J827">
            <v>130493000</v>
          </cell>
          <cell r="M827">
            <v>1437547008</v>
          </cell>
          <cell r="N827">
            <v>58960000</v>
          </cell>
          <cell r="O827">
            <v>31285000</v>
          </cell>
        </row>
        <row r="828">
          <cell r="A828">
            <v>1991</v>
          </cell>
          <cell r="C828" t="str">
            <v>VT</v>
          </cell>
          <cell r="D828">
            <v>568812000</v>
          </cell>
          <cell r="G828">
            <v>12748000</v>
          </cell>
          <cell r="J828">
            <v>23083000</v>
          </cell>
          <cell r="M828">
            <v>604643008</v>
          </cell>
          <cell r="N828">
            <v>28463000</v>
          </cell>
          <cell r="O828">
            <v>6864000</v>
          </cell>
        </row>
        <row r="829">
          <cell r="A829">
            <v>1991</v>
          </cell>
          <cell r="C829" t="str">
            <v>VA</v>
          </cell>
          <cell r="D829">
            <v>4941881000</v>
          </cell>
          <cell r="G829">
            <v>487770000</v>
          </cell>
          <cell r="J829">
            <v>636861000</v>
          </cell>
          <cell r="M829">
            <v>6066511872</v>
          </cell>
          <cell r="N829">
            <v>200180992</v>
          </cell>
          <cell r="O829">
            <v>159708992</v>
          </cell>
        </row>
        <row r="830">
          <cell r="A830">
            <v>1991</v>
          </cell>
          <cell r="C830" t="str">
            <v>WA</v>
          </cell>
          <cell r="D830">
            <v>3963852000</v>
          </cell>
          <cell r="G830">
            <v>669078000</v>
          </cell>
          <cell r="J830">
            <v>912247000</v>
          </cell>
          <cell r="M830">
            <v>5545177088</v>
          </cell>
          <cell r="N830">
            <v>186072000</v>
          </cell>
          <cell r="O830">
            <v>153178000</v>
          </cell>
        </row>
        <row r="831">
          <cell r="A831">
            <v>1991</v>
          </cell>
          <cell r="C831" t="str">
            <v>WV</v>
          </cell>
          <cell r="D831">
            <v>1267341000</v>
          </cell>
          <cell r="G831">
            <v>39437000</v>
          </cell>
          <cell r="J831">
            <v>92201000</v>
          </cell>
          <cell r="M831">
            <v>1398978944</v>
          </cell>
          <cell r="N831">
            <v>75675000</v>
          </cell>
          <cell r="O831">
            <v>14614000</v>
          </cell>
        </row>
        <row r="832">
          <cell r="A832">
            <v>1991</v>
          </cell>
          <cell r="C832" t="str">
            <v>WI</v>
          </cell>
          <cell r="D832">
            <v>4459466000</v>
          </cell>
          <cell r="G832">
            <v>140039000</v>
          </cell>
          <cell r="J832">
            <v>281463000</v>
          </cell>
          <cell r="M832">
            <v>4880968192</v>
          </cell>
          <cell r="N832">
            <v>133850000</v>
          </cell>
          <cell r="O832">
            <v>120566000</v>
          </cell>
        </row>
        <row r="833">
          <cell r="A833">
            <v>1991</v>
          </cell>
          <cell r="C833" t="str">
            <v>WY</v>
          </cell>
          <cell r="D833">
            <v>531000000</v>
          </cell>
          <cell r="G833">
            <v>26228000</v>
          </cell>
          <cell r="J833">
            <v>49168000</v>
          </cell>
          <cell r="M833">
            <v>606396032</v>
          </cell>
          <cell r="N833">
            <v>14598000</v>
          </cell>
          <cell r="O833">
            <v>11071000</v>
          </cell>
        </row>
        <row r="834">
          <cell r="A834">
            <v>1992</v>
          </cell>
          <cell r="C834" t="str">
            <v>AL</v>
          </cell>
          <cell r="D834">
            <v>2245852000</v>
          </cell>
          <cell r="G834">
            <v>129296000</v>
          </cell>
          <cell r="J834">
            <v>176502000</v>
          </cell>
          <cell r="M834">
            <v>2551650048</v>
          </cell>
          <cell r="N834">
            <v>344227008</v>
          </cell>
          <cell r="O834">
            <v>35808000</v>
          </cell>
        </row>
        <row r="835">
          <cell r="A835">
            <v>1992</v>
          </cell>
          <cell r="C835" t="str">
            <v>AK</v>
          </cell>
          <cell r="D835">
            <v>934573000</v>
          </cell>
          <cell r="G835">
            <v>71625000</v>
          </cell>
          <cell r="J835">
            <v>91963000</v>
          </cell>
          <cell r="M835">
            <v>1098161024</v>
          </cell>
          <cell r="N835">
            <v>59138000</v>
          </cell>
          <cell r="O835">
            <v>20894000</v>
          </cell>
        </row>
        <row r="836">
          <cell r="A836">
            <v>1992</v>
          </cell>
          <cell r="C836" t="str">
            <v>AZ</v>
          </cell>
          <cell r="D836">
            <v>2593403000</v>
          </cell>
          <cell r="G836">
            <v>480270000</v>
          </cell>
          <cell r="J836">
            <v>608986000</v>
          </cell>
          <cell r="M836">
            <v>3682659072</v>
          </cell>
          <cell r="N836">
            <v>71679000</v>
          </cell>
          <cell r="O836">
            <v>84179000</v>
          </cell>
        </row>
        <row r="837">
          <cell r="A837">
            <v>1992</v>
          </cell>
          <cell r="C837" t="str">
            <v>AR</v>
          </cell>
          <cell r="D837">
            <v>1520812000</v>
          </cell>
          <cell r="G837">
            <v>95210000</v>
          </cell>
          <cell r="J837">
            <v>144256000</v>
          </cell>
          <cell r="M837">
            <v>1760278016</v>
          </cell>
          <cell r="N837">
            <v>160426000</v>
          </cell>
          <cell r="O837">
            <v>18561000</v>
          </cell>
        </row>
        <row r="838">
          <cell r="A838">
            <v>1992</v>
          </cell>
          <cell r="C838" t="str">
            <v>CA</v>
          </cell>
          <cell r="D838">
            <v>24678637000</v>
          </cell>
          <cell r="G838">
            <v>1225037000</v>
          </cell>
          <cell r="J838">
            <v>2040929000</v>
          </cell>
          <cell r="M838">
            <v>27944603648</v>
          </cell>
          <cell r="N838">
            <v>716206976</v>
          </cell>
          <cell r="O838">
            <v>649009984</v>
          </cell>
        </row>
        <row r="839">
          <cell r="A839">
            <v>1992</v>
          </cell>
          <cell r="C839" t="str">
            <v>CO</v>
          </cell>
          <cell r="D839">
            <v>2721740000</v>
          </cell>
          <cell r="G839">
            <v>272192000</v>
          </cell>
          <cell r="J839">
            <v>363737000</v>
          </cell>
          <cell r="M839">
            <v>3357669120</v>
          </cell>
          <cell r="N839">
            <v>36977000</v>
          </cell>
          <cell r="O839">
            <v>101927000</v>
          </cell>
        </row>
        <row r="840">
          <cell r="A840">
            <v>1992</v>
          </cell>
          <cell r="C840" t="str">
            <v>CT</v>
          </cell>
          <cell r="D840">
            <v>3582284000</v>
          </cell>
          <cell r="G840">
            <v>265861000</v>
          </cell>
          <cell r="J840">
            <v>305195000</v>
          </cell>
          <cell r="M840">
            <v>4153339904</v>
          </cell>
          <cell r="N840">
            <v>128677000</v>
          </cell>
          <cell r="O840">
            <v>93234000</v>
          </cell>
        </row>
        <row r="841">
          <cell r="A841">
            <v>1992</v>
          </cell>
          <cell r="C841" t="str">
            <v>DE</v>
          </cell>
          <cell r="D841">
            <v>593422000</v>
          </cell>
          <cell r="G841">
            <v>23980000</v>
          </cell>
          <cell r="J841">
            <v>30595000</v>
          </cell>
          <cell r="M841">
            <v>647996992</v>
          </cell>
          <cell r="N841">
            <v>55270000</v>
          </cell>
          <cell r="O841">
            <v>8252000</v>
          </cell>
        </row>
        <row r="842">
          <cell r="A842">
            <v>1992</v>
          </cell>
          <cell r="C842" t="str">
            <v>DC</v>
          </cell>
          <cell r="D842">
            <v>576708000</v>
          </cell>
          <cell r="G842">
            <v>30611000</v>
          </cell>
          <cell r="J842">
            <v>47041000</v>
          </cell>
          <cell r="M842">
            <v>654360000</v>
          </cell>
          <cell r="N842">
            <v>0</v>
          </cell>
          <cell r="O842">
            <v>21846000</v>
          </cell>
        </row>
        <row r="843">
          <cell r="A843">
            <v>1992</v>
          </cell>
          <cell r="C843" t="str">
            <v>FL</v>
          </cell>
          <cell r="D843">
            <v>9382851000</v>
          </cell>
          <cell r="G843">
            <v>1234416000</v>
          </cell>
          <cell r="J843">
            <v>1667826000</v>
          </cell>
          <cell r="M843">
            <v>12285092864</v>
          </cell>
          <cell r="N843">
            <v>365840000</v>
          </cell>
          <cell r="O843">
            <v>255226000</v>
          </cell>
        </row>
        <row r="844">
          <cell r="A844">
            <v>1992</v>
          </cell>
          <cell r="C844" t="str">
            <v>GA</v>
          </cell>
          <cell r="D844">
            <v>4877040000</v>
          </cell>
          <cell r="G844">
            <v>368841000</v>
          </cell>
          <cell r="J844">
            <v>524909000</v>
          </cell>
          <cell r="M844">
            <v>5770789888</v>
          </cell>
          <cell r="N844">
            <v>278672000</v>
          </cell>
          <cell r="O844">
            <v>88200000</v>
          </cell>
        </row>
        <row r="845">
          <cell r="A845">
            <v>1992</v>
          </cell>
          <cell r="C845" t="str">
            <v>HI</v>
          </cell>
          <cell r="D845">
            <v>703847000</v>
          </cell>
          <cell r="G845">
            <v>87645000</v>
          </cell>
          <cell r="J845">
            <v>110702000</v>
          </cell>
          <cell r="M845">
            <v>902193984</v>
          </cell>
          <cell r="N845">
            <v>17583000</v>
          </cell>
          <cell r="O845">
            <v>49987000</v>
          </cell>
        </row>
        <row r="846">
          <cell r="A846">
            <v>1992</v>
          </cell>
          <cell r="C846" t="str">
            <v>ID</v>
          </cell>
          <cell r="D846">
            <v>718183000</v>
          </cell>
          <cell r="G846">
            <v>90748000</v>
          </cell>
          <cell r="J846">
            <v>111590000</v>
          </cell>
          <cell r="M846">
            <v>920521024</v>
          </cell>
          <cell r="N846">
            <v>45703000</v>
          </cell>
          <cell r="O846">
            <v>16904000</v>
          </cell>
        </row>
        <row r="847">
          <cell r="A847">
            <v>1992</v>
          </cell>
          <cell r="C847" t="str">
            <v>IL</v>
          </cell>
          <cell r="D847">
            <v>8587317000</v>
          </cell>
          <cell r="G847">
            <v>500066000</v>
          </cell>
          <cell r="J847">
            <v>735519000</v>
          </cell>
          <cell r="M847">
            <v>9822902272</v>
          </cell>
          <cell r="N847">
            <v>323095008</v>
          </cell>
          <cell r="O847">
            <v>388337984</v>
          </cell>
        </row>
        <row r="848">
          <cell r="A848">
            <v>1992</v>
          </cell>
          <cell r="C848" t="str">
            <v>IN</v>
          </cell>
          <cell r="D848">
            <v>4331956000</v>
          </cell>
          <cell r="G848">
            <v>393246000</v>
          </cell>
          <cell r="J848">
            <v>645191000</v>
          </cell>
          <cell r="M848">
            <v>5370393088</v>
          </cell>
          <cell r="N848">
            <v>115394000</v>
          </cell>
          <cell r="O848">
            <v>158459008</v>
          </cell>
        </row>
        <row r="849">
          <cell r="A849">
            <v>1992</v>
          </cell>
          <cell r="C849" t="str">
            <v>IA</v>
          </cell>
          <cell r="D849">
            <v>2189834000</v>
          </cell>
          <cell r="G849">
            <v>34703000</v>
          </cell>
          <cell r="J849">
            <v>212855000</v>
          </cell>
          <cell r="M849">
            <v>2437391872</v>
          </cell>
          <cell r="N849">
            <v>57652000</v>
          </cell>
          <cell r="O849">
            <v>64849000</v>
          </cell>
        </row>
        <row r="850">
          <cell r="A850">
            <v>1992</v>
          </cell>
          <cell r="C850" t="str">
            <v>KS</v>
          </cell>
          <cell r="D850">
            <v>2003109000</v>
          </cell>
          <cell r="G850">
            <v>53284000</v>
          </cell>
          <cell r="J850">
            <v>157705000</v>
          </cell>
          <cell r="M850">
            <v>2214097920</v>
          </cell>
          <cell r="N850">
            <v>71454000</v>
          </cell>
          <cell r="O850">
            <v>43590000</v>
          </cell>
        </row>
        <row r="851">
          <cell r="A851">
            <v>1992</v>
          </cell>
          <cell r="C851" t="str">
            <v>KY</v>
          </cell>
          <cell r="D851">
            <v>2321464000</v>
          </cell>
          <cell r="G851">
            <v>45908000</v>
          </cell>
          <cell r="J851">
            <v>136694000</v>
          </cell>
          <cell r="M851">
            <v>2504066048</v>
          </cell>
          <cell r="N851">
            <v>298612000</v>
          </cell>
          <cell r="O851">
            <v>49883000</v>
          </cell>
        </row>
        <row r="852">
          <cell r="A852">
            <v>1992</v>
          </cell>
          <cell r="C852" t="str">
            <v>LA</v>
          </cell>
          <cell r="D852">
            <v>3109669000</v>
          </cell>
          <cell r="G852">
            <v>67951000</v>
          </cell>
          <cell r="J852">
            <v>135305000</v>
          </cell>
          <cell r="M852">
            <v>3312924928</v>
          </cell>
          <cell r="N852">
            <v>189727008</v>
          </cell>
          <cell r="O852">
            <v>69832000</v>
          </cell>
        </row>
        <row r="853">
          <cell r="A853">
            <v>1992</v>
          </cell>
          <cell r="C853" t="str">
            <v>ME</v>
          </cell>
          <cell r="D853">
            <v>1081893000</v>
          </cell>
          <cell r="G853">
            <v>64293000</v>
          </cell>
          <cell r="J853">
            <v>122391000</v>
          </cell>
          <cell r="M853">
            <v>1268577024</v>
          </cell>
          <cell r="N853">
            <v>36520000</v>
          </cell>
          <cell r="O853">
            <v>15930000</v>
          </cell>
        </row>
        <row r="854">
          <cell r="A854">
            <v>1992</v>
          </cell>
          <cell r="C854" t="str">
            <v>MD</v>
          </cell>
          <cell r="D854">
            <v>3955415000</v>
          </cell>
          <cell r="G854">
            <v>242198000</v>
          </cell>
          <cell r="J854">
            <v>351301000</v>
          </cell>
          <cell r="M854">
            <v>4548914176</v>
          </cell>
          <cell r="N854">
            <v>134304992</v>
          </cell>
          <cell r="O854">
            <v>124891000</v>
          </cell>
        </row>
        <row r="855">
          <cell r="A855">
            <v>1992</v>
          </cell>
          <cell r="C855" t="str">
            <v>MA</v>
          </cell>
          <cell r="D855">
            <v>4643748000</v>
          </cell>
          <cell r="G855">
            <v>192769000</v>
          </cell>
          <cell r="J855">
            <v>233595000</v>
          </cell>
          <cell r="M855">
            <v>5070111744</v>
          </cell>
          <cell r="N855">
            <v>159107008</v>
          </cell>
          <cell r="O855">
            <v>157992992</v>
          </cell>
        </row>
        <row r="856">
          <cell r="A856">
            <v>1992</v>
          </cell>
          <cell r="C856" t="str">
            <v>MI</v>
          </cell>
          <cell r="D856">
            <v>8241409000</v>
          </cell>
          <cell r="G856">
            <v>439330000</v>
          </cell>
          <cell r="J856">
            <v>797835000</v>
          </cell>
          <cell r="M856">
            <v>9478574080</v>
          </cell>
          <cell r="N856">
            <v>100220000</v>
          </cell>
          <cell r="O856">
            <v>184847008</v>
          </cell>
        </row>
        <row r="857">
          <cell r="A857">
            <v>1992</v>
          </cell>
          <cell r="C857" t="str">
            <v>MN</v>
          </cell>
          <cell r="D857">
            <v>4166197000</v>
          </cell>
          <cell r="G857">
            <v>183009000</v>
          </cell>
          <cell r="J857">
            <v>458541000</v>
          </cell>
          <cell r="M857">
            <v>4807747072</v>
          </cell>
          <cell r="N857">
            <v>153832000</v>
          </cell>
          <cell r="O857">
            <v>116690000</v>
          </cell>
        </row>
        <row r="858">
          <cell r="A858">
            <v>1992</v>
          </cell>
          <cell r="C858" t="str">
            <v>MS</v>
          </cell>
          <cell r="D858">
            <v>1540662000</v>
          </cell>
          <cell r="G858">
            <v>85965000</v>
          </cell>
          <cell r="J858">
            <v>131795000</v>
          </cell>
          <cell r="M858">
            <v>1758422016</v>
          </cell>
          <cell r="N858">
            <v>100758000</v>
          </cell>
          <cell r="O858">
            <v>17256000</v>
          </cell>
        </row>
        <row r="859">
          <cell r="A859">
            <v>1992</v>
          </cell>
          <cell r="C859" t="str">
            <v>MO</v>
          </cell>
          <cell r="D859">
            <v>3585762000</v>
          </cell>
          <cell r="G859">
            <v>339456000</v>
          </cell>
          <cell r="J859">
            <v>474553000</v>
          </cell>
          <cell r="M859">
            <v>4399771136</v>
          </cell>
          <cell r="N859">
            <v>110286000</v>
          </cell>
          <cell r="O859">
            <v>86200000</v>
          </cell>
        </row>
        <row r="860">
          <cell r="A860">
            <v>1992</v>
          </cell>
          <cell r="C860" t="str">
            <v>MT</v>
          </cell>
          <cell r="D860">
            <v>698084000</v>
          </cell>
          <cell r="G860">
            <v>39113000</v>
          </cell>
          <cell r="J860">
            <v>63965000</v>
          </cell>
          <cell r="M860">
            <v>801161984</v>
          </cell>
          <cell r="N860">
            <v>57696000</v>
          </cell>
          <cell r="O860">
            <v>11940000</v>
          </cell>
        </row>
        <row r="861">
          <cell r="A861">
            <v>1992</v>
          </cell>
          <cell r="C861" t="str">
            <v>NE</v>
          </cell>
          <cell r="D861">
            <v>1353012000</v>
          </cell>
          <cell r="G861">
            <v>86593000</v>
          </cell>
          <cell r="J861">
            <v>132245000</v>
          </cell>
          <cell r="M861">
            <v>1571849984</v>
          </cell>
          <cell r="N861">
            <v>48889000</v>
          </cell>
          <cell r="O861">
            <v>25865000</v>
          </cell>
        </row>
        <row r="862">
          <cell r="A862">
            <v>1992</v>
          </cell>
          <cell r="C862" t="str">
            <v>NV</v>
          </cell>
          <cell r="D862">
            <v>941369000</v>
          </cell>
          <cell r="G862">
            <v>204101000</v>
          </cell>
          <cell r="J862">
            <v>249189000</v>
          </cell>
          <cell r="M862">
            <v>1394658944</v>
          </cell>
          <cell r="N862">
            <v>25353000</v>
          </cell>
          <cell r="O862">
            <v>65143000</v>
          </cell>
        </row>
        <row r="863">
          <cell r="A863">
            <v>1992</v>
          </cell>
          <cell r="C863" t="str">
            <v>NH</v>
          </cell>
          <cell r="D863">
            <v>924755000</v>
          </cell>
          <cell r="G863">
            <v>48342000</v>
          </cell>
          <cell r="J863">
            <v>63554000</v>
          </cell>
          <cell r="M863">
            <v>1036651008</v>
          </cell>
          <cell r="N863">
            <v>33265000</v>
          </cell>
          <cell r="O863">
            <v>18209000</v>
          </cell>
        </row>
        <row r="864">
          <cell r="A864">
            <v>1992</v>
          </cell>
          <cell r="C864" t="str">
            <v>NJ</v>
          </cell>
          <cell r="D864">
            <v>8643636000</v>
          </cell>
          <cell r="G864">
            <v>213288000</v>
          </cell>
          <cell r="J864">
            <v>475239000</v>
          </cell>
          <cell r="M864">
            <v>9332162560</v>
          </cell>
          <cell r="N864">
            <v>109584000</v>
          </cell>
          <cell r="O864">
            <v>211448000</v>
          </cell>
        </row>
        <row r="865">
          <cell r="A865">
            <v>1992</v>
          </cell>
          <cell r="C865" t="str">
            <v>NM</v>
          </cell>
          <cell r="D865">
            <v>1182483000</v>
          </cell>
          <cell r="G865">
            <v>129537000</v>
          </cell>
          <cell r="J865">
            <v>139206000</v>
          </cell>
          <cell r="M865">
            <v>1451225984</v>
          </cell>
          <cell r="N865">
            <v>52254000</v>
          </cell>
          <cell r="O865">
            <v>24693000</v>
          </cell>
        </row>
        <row r="866">
          <cell r="A866">
            <v>1992</v>
          </cell>
          <cell r="C866" t="str">
            <v>NY</v>
          </cell>
          <cell r="D866">
            <v>20545676000</v>
          </cell>
          <cell r="G866">
            <v>1370936000</v>
          </cell>
          <cell r="J866">
            <v>1635478000</v>
          </cell>
          <cell r="M866">
            <v>23552090112</v>
          </cell>
          <cell r="N866">
            <v>420816000</v>
          </cell>
          <cell r="O866">
            <v>398283008</v>
          </cell>
        </row>
        <row r="867">
          <cell r="A867">
            <v>1992</v>
          </cell>
          <cell r="C867" t="str">
            <v>NC</v>
          </cell>
          <cell r="D867">
            <v>4643432000</v>
          </cell>
          <cell r="G867">
            <v>483764000</v>
          </cell>
          <cell r="J867">
            <v>822339000</v>
          </cell>
          <cell r="M867">
            <v>5949535232</v>
          </cell>
          <cell r="N867">
            <v>183086000</v>
          </cell>
          <cell r="O867">
            <v>104051000</v>
          </cell>
        </row>
        <row r="868">
          <cell r="A868">
            <v>1992</v>
          </cell>
          <cell r="C868" t="str">
            <v>ND</v>
          </cell>
          <cell r="D868">
            <v>474309000</v>
          </cell>
          <cell r="G868">
            <v>8924000</v>
          </cell>
          <cell r="J868">
            <v>34400000</v>
          </cell>
          <cell r="M868">
            <v>517632992</v>
          </cell>
          <cell r="N868">
            <v>28456000</v>
          </cell>
          <cell r="O868">
            <v>7667000</v>
          </cell>
        </row>
        <row r="869">
          <cell r="A869">
            <v>1992</v>
          </cell>
          <cell r="C869" t="str">
            <v>OH</v>
          </cell>
          <cell r="D869">
            <v>8640122000</v>
          </cell>
          <cell r="G869">
            <v>510885000</v>
          </cell>
          <cell r="J869">
            <v>743878000</v>
          </cell>
          <cell r="M869">
            <v>9894885376</v>
          </cell>
          <cell r="N869">
            <v>255928000</v>
          </cell>
          <cell r="O869">
            <v>236908000</v>
          </cell>
        </row>
        <row r="870">
          <cell r="A870">
            <v>1992</v>
          </cell>
          <cell r="C870" t="str">
            <v>OK</v>
          </cell>
          <cell r="D870">
            <v>2307470000</v>
          </cell>
          <cell r="G870">
            <v>113603000</v>
          </cell>
          <cell r="J870">
            <v>194139000</v>
          </cell>
          <cell r="M870">
            <v>2615212032</v>
          </cell>
          <cell r="N870">
            <v>88417000</v>
          </cell>
          <cell r="O870">
            <v>31520000</v>
          </cell>
        </row>
        <row r="871">
          <cell r="A871">
            <v>1992</v>
          </cell>
          <cell r="C871" t="str">
            <v>OR</v>
          </cell>
          <cell r="D871">
            <v>2636775000</v>
          </cell>
          <cell r="G871">
            <v>26041000</v>
          </cell>
          <cell r="J871">
            <v>230464000</v>
          </cell>
          <cell r="M871">
            <v>2893280000</v>
          </cell>
          <cell r="N871">
            <v>65957000</v>
          </cell>
          <cell r="O871">
            <v>70031000</v>
          </cell>
        </row>
        <row r="872">
          <cell r="A872">
            <v>1992</v>
          </cell>
          <cell r="C872" t="str">
            <v>PA</v>
          </cell>
          <cell r="D872">
            <v>9372736000</v>
          </cell>
          <cell r="G872">
            <v>905608000</v>
          </cell>
          <cell r="J872">
            <v>1016775000</v>
          </cell>
          <cell r="M872">
            <v>11295119360</v>
          </cell>
          <cell r="N872">
            <v>633337024</v>
          </cell>
          <cell r="O872">
            <v>111865000</v>
          </cell>
        </row>
        <row r="873">
          <cell r="A873">
            <v>1992</v>
          </cell>
          <cell r="C873" t="str">
            <v>RI</v>
          </cell>
          <cell r="D873">
            <v>911145000</v>
          </cell>
          <cell r="G873">
            <v>18887000</v>
          </cell>
          <cell r="J873">
            <v>32647000</v>
          </cell>
          <cell r="M873">
            <v>962678976</v>
          </cell>
          <cell r="N873">
            <v>77518000</v>
          </cell>
          <cell r="O873">
            <v>20134000</v>
          </cell>
        </row>
        <row r="874">
          <cell r="A874">
            <v>1992</v>
          </cell>
          <cell r="C874" t="str">
            <v>SC</v>
          </cell>
          <cell r="D874">
            <v>2596659000</v>
          </cell>
          <cell r="G874">
            <v>190272000</v>
          </cell>
          <cell r="J874">
            <v>260684000</v>
          </cell>
          <cell r="M874">
            <v>3047614976</v>
          </cell>
          <cell r="N874">
            <v>134211000</v>
          </cell>
          <cell r="O874">
            <v>73747000</v>
          </cell>
        </row>
        <row r="875">
          <cell r="A875">
            <v>1992</v>
          </cell>
          <cell r="C875" t="str">
            <v>SD</v>
          </cell>
          <cell r="D875">
            <v>516428000</v>
          </cell>
          <cell r="G875">
            <v>2777000</v>
          </cell>
          <cell r="J875">
            <v>65564000</v>
          </cell>
          <cell r="M875">
            <v>584769024</v>
          </cell>
          <cell r="N875">
            <v>31245000</v>
          </cell>
          <cell r="O875">
            <v>12782000</v>
          </cell>
        </row>
        <row r="876">
          <cell r="A876">
            <v>1992</v>
          </cell>
          <cell r="C876" t="str">
            <v>TN</v>
          </cell>
          <cell r="D876">
            <v>2779037000</v>
          </cell>
          <cell r="G876">
            <v>183192000</v>
          </cell>
          <cell r="J876">
            <v>256902000</v>
          </cell>
          <cell r="M876">
            <v>3219130880</v>
          </cell>
          <cell r="N876">
            <v>232320000</v>
          </cell>
          <cell r="O876">
            <v>49868000</v>
          </cell>
        </row>
        <row r="877">
          <cell r="A877">
            <v>1992</v>
          </cell>
          <cell r="C877" t="str">
            <v>TX</v>
          </cell>
          <cell r="D877">
            <v>13833919000</v>
          </cell>
          <cell r="G877">
            <v>1618354000</v>
          </cell>
          <cell r="J877">
            <v>1834080000</v>
          </cell>
          <cell r="M877">
            <v>17286352896</v>
          </cell>
          <cell r="N877">
            <v>293547008</v>
          </cell>
          <cell r="O877">
            <v>195732000</v>
          </cell>
        </row>
        <row r="878">
          <cell r="A878">
            <v>1992</v>
          </cell>
          <cell r="C878" t="str">
            <v>US</v>
          </cell>
          <cell r="D878">
            <v>205852539000</v>
          </cell>
          <cell r="G878">
            <v>14826642000</v>
          </cell>
          <cell r="J878">
            <v>21420823000</v>
          </cell>
          <cell r="M878">
            <v>242100011008</v>
          </cell>
          <cell r="N878">
            <v>7706468864</v>
          </cell>
          <cell r="O878">
            <v>5168128000</v>
          </cell>
        </row>
        <row r="879">
          <cell r="A879">
            <v>1992</v>
          </cell>
          <cell r="C879" t="str">
            <v>UT</v>
          </cell>
          <cell r="D879">
            <v>1352408000</v>
          </cell>
          <cell r="G879">
            <v>82599000</v>
          </cell>
          <cell r="J879">
            <v>154047000</v>
          </cell>
          <cell r="M879">
            <v>1589053952</v>
          </cell>
          <cell r="N879">
            <v>58546000</v>
          </cell>
          <cell r="O879">
            <v>34440000</v>
          </cell>
        </row>
        <row r="880">
          <cell r="A880">
            <v>1992</v>
          </cell>
          <cell r="C880" t="str">
            <v>VT</v>
          </cell>
          <cell r="D880">
            <v>557429000</v>
          </cell>
          <cell r="G880">
            <v>13082000</v>
          </cell>
          <cell r="J880">
            <v>25222000</v>
          </cell>
          <cell r="M880">
            <v>595732992</v>
          </cell>
          <cell r="N880">
            <v>27757000</v>
          </cell>
          <cell r="O880">
            <v>7476000</v>
          </cell>
        </row>
        <row r="881">
          <cell r="A881">
            <v>1992</v>
          </cell>
          <cell r="C881" t="str">
            <v>VA</v>
          </cell>
          <cell r="D881">
            <v>5102369000</v>
          </cell>
          <cell r="G881">
            <v>304765000</v>
          </cell>
          <cell r="J881">
            <v>490117000</v>
          </cell>
          <cell r="M881">
            <v>5897250816</v>
          </cell>
          <cell r="N881">
            <v>243771008</v>
          </cell>
          <cell r="O881">
            <v>186723008</v>
          </cell>
        </row>
        <row r="882">
          <cell r="A882">
            <v>1992</v>
          </cell>
          <cell r="C882" t="str">
            <v>WA</v>
          </cell>
          <cell r="D882">
            <v>4327420000</v>
          </cell>
          <cell r="G882">
            <v>814863000</v>
          </cell>
          <cell r="J882">
            <v>1044074000</v>
          </cell>
          <cell r="M882">
            <v>6186357248</v>
          </cell>
          <cell r="N882">
            <v>218484992</v>
          </cell>
          <cell r="O882">
            <v>191912992</v>
          </cell>
        </row>
        <row r="883">
          <cell r="A883">
            <v>1992</v>
          </cell>
          <cell r="C883" t="str">
            <v>WV</v>
          </cell>
          <cell r="D883">
            <v>1412822000</v>
          </cell>
          <cell r="G883">
            <v>73796000</v>
          </cell>
          <cell r="J883">
            <v>156015000</v>
          </cell>
          <cell r="M883">
            <v>1642632960</v>
          </cell>
          <cell r="N883">
            <v>90029000</v>
          </cell>
          <cell r="O883">
            <v>15984000</v>
          </cell>
        </row>
        <row r="884">
          <cell r="A884">
            <v>1992</v>
          </cell>
          <cell r="C884" t="str">
            <v>WI</v>
          </cell>
          <cell r="D884">
            <v>4664660000</v>
          </cell>
          <cell r="G884">
            <v>326347000</v>
          </cell>
          <cell r="J884">
            <v>422274000</v>
          </cell>
          <cell r="M884">
            <v>5413280768</v>
          </cell>
          <cell r="N884">
            <v>149424992</v>
          </cell>
          <cell r="O884">
            <v>128157000</v>
          </cell>
        </row>
        <row r="885">
          <cell r="A885">
            <v>1992</v>
          </cell>
          <cell r="C885" t="str">
            <v>WY</v>
          </cell>
          <cell r="D885">
            <v>546597000</v>
          </cell>
          <cell r="G885">
            <v>39063000</v>
          </cell>
          <cell r="J885">
            <v>60815000</v>
          </cell>
          <cell r="M885">
            <v>646475008</v>
          </cell>
          <cell r="N885">
            <v>15216000</v>
          </cell>
          <cell r="O885">
            <v>10763000</v>
          </cell>
        </row>
        <row r="886">
          <cell r="A886">
            <v>1993</v>
          </cell>
          <cell r="C886" t="str">
            <v>AL</v>
          </cell>
          <cell r="D886">
            <v>2319810000</v>
          </cell>
          <cell r="G886">
            <v>142633000</v>
          </cell>
          <cell r="J886">
            <v>210495000</v>
          </cell>
          <cell r="M886">
            <v>2672937984</v>
          </cell>
          <cell r="N886">
            <v>261960992</v>
          </cell>
          <cell r="O886">
            <v>39151000</v>
          </cell>
        </row>
        <row r="887">
          <cell r="A887">
            <v>1993</v>
          </cell>
          <cell r="C887" t="str">
            <v>AK</v>
          </cell>
          <cell r="D887">
            <v>957393000</v>
          </cell>
          <cell r="G887">
            <v>105729000</v>
          </cell>
          <cell r="J887">
            <v>131492000</v>
          </cell>
          <cell r="M887">
            <v>1194614016</v>
          </cell>
          <cell r="N887">
            <v>46282000</v>
          </cell>
          <cell r="O887">
            <v>22696000</v>
          </cell>
        </row>
        <row r="888">
          <cell r="A888">
            <v>1993</v>
          </cell>
          <cell r="C888" t="str">
            <v>AZ</v>
          </cell>
          <cell r="D888">
            <v>2702499000</v>
          </cell>
          <cell r="G888">
            <v>630038000</v>
          </cell>
          <cell r="J888">
            <v>760429000</v>
          </cell>
          <cell r="M888">
            <v>4092965888</v>
          </cell>
          <cell r="N888">
            <v>76002000</v>
          </cell>
          <cell r="O888">
            <v>131117000</v>
          </cell>
        </row>
        <row r="889">
          <cell r="A889">
            <v>1993</v>
          </cell>
          <cell r="C889" t="str">
            <v>AR</v>
          </cell>
          <cell r="D889">
            <v>1583271000</v>
          </cell>
          <cell r="G889">
            <v>83602000</v>
          </cell>
          <cell r="J889">
            <v>131058000</v>
          </cell>
          <cell r="M889">
            <v>1797931008</v>
          </cell>
          <cell r="N889">
            <v>172642000</v>
          </cell>
          <cell r="O889">
            <v>17276000</v>
          </cell>
        </row>
        <row r="890">
          <cell r="A890">
            <v>1993</v>
          </cell>
          <cell r="C890" t="str">
            <v>CA</v>
          </cell>
          <cell r="D890">
            <v>24891585000</v>
          </cell>
          <cell r="G890">
            <v>951032000</v>
          </cell>
          <cell r="J890">
            <v>1638528000</v>
          </cell>
          <cell r="M890">
            <v>27481145344</v>
          </cell>
          <cell r="N890">
            <v>653628032</v>
          </cell>
          <cell r="O890">
            <v>659468032</v>
          </cell>
        </row>
        <row r="891">
          <cell r="A891">
            <v>1993</v>
          </cell>
          <cell r="C891" t="str">
            <v>CO</v>
          </cell>
          <cell r="D891">
            <v>2933962000</v>
          </cell>
          <cell r="G891">
            <v>237925000</v>
          </cell>
          <cell r="J891">
            <v>357111000</v>
          </cell>
          <cell r="M891">
            <v>3528997888</v>
          </cell>
          <cell r="N891">
            <v>54607000</v>
          </cell>
          <cell r="O891">
            <v>108717000</v>
          </cell>
        </row>
        <row r="892">
          <cell r="A892">
            <v>1993</v>
          </cell>
          <cell r="C892" t="str">
            <v>CT</v>
          </cell>
          <cell r="D892">
            <v>3538840000</v>
          </cell>
          <cell r="G892">
            <v>194952000</v>
          </cell>
          <cell r="J892">
            <v>237612000</v>
          </cell>
          <cell r="M892">
            <v>3971404032</v>
          </cell>
          <cell r="N892">
            <v>141116992</v>
          </cell>
          <cell r="O892">
            <v>85112000</v>
          </cell>
        </row>
        <row r="893">
          <cell r="A893">
            <v>1993</v>
          </cell>
          <cell r="C893" t="str">
            <v>DE</v>
          </cell>
          <cell r="D893">
            <v>632423000</v>
          </cell>
          <cell r="G893">
            <v>38188000</v>
          </cell>
          <cell r="J893">
            <v>48348000</v>
          </cell>
          <cell r="M893">
            <v>718958976</v>
          </cell>
          <cell r="N893">
            <v>59006000</v>
          </cell>
          <cell r="O893">
            <v>10469000</v>
          </cell>
        </row>
        <row r="894">
          <cell r="A894">
            <v>1993</v>
          </cell>
          <cell r="C894" t="str">
            <v>DC</v>
          </cell>
          <cell r="D894">
            <v>581859000</v>
          </cell>
          <cell r="G894">
            <v>20719000</v>
          </cell>
          <cell r="J894">
            <v>38615000</v>
          </cell>
          <cell r="M894">
            <v>641193024</v>
          </cell>
          <cell r="N894">
            <v>0</v>
          </cell>
          <cell r="O894">
            <v>20561000</v>
          </cell>
        </row>
        <row r="895">
          <cell r="A895">
            <v>1993</v>
          </cell>
          <cell r="C895" t="str">
            <v>FL</v>
          </cell>
          <cell r="D895">
            <v>9754420000</v>
          </cell>
          <cell r="G895">
            <v>1014095000</v>
          </cell>
          <cell r="J895">
            <v>1405462000</v>
          </cell>
          <cell r="M895">
            <v>12173976576</v>
          </cell>
          <cell r="N895">
            <v>316481984</v>
          </cell>
          <cell r="O895">
            <v>252756992</v>
          </cell>
        </row>
        <row r="896">
          <cell r="A896">
            <v>1993</v>
          </cell>
          <cell r="C896" t="str">
            <v>GA</v>
          </cell>
          <cell r="D896">
            <v>5350194000</v>
          </cell>
          <cell r="G896">
            <v>415476000</v>
          </cell>
          <cell r="J896">
            <v>591723000</v>
          </cell>
          <cell r="M896">
            <v>6357392896</v>
          </cell>
          <cell r="N896">
            <v>290782016</v>
          </cell>
          <cell r="O896">
            <v>74882000</v>
          </cell>
        </row>
        <row r="897">
          <cell r="A897">
            <v>1993</v>
          </cell>
          <cell r="C897" t="str">
            <v>HI</v>
          </cell>
          <cell r="D897">
            <v>744137000</v>
          </cell>
          <cell r="G897">
            <v>71308000</v>
          </cell>
          <cell r="J897">
            <v>89963000</v>
          </cell>
          <cell r="M897">
            <v>905408000</v>
          </cell>
          <cell r="N897">
            <v>20595000</v>
          </cell>
          <cell r="O897">
            <v>27908000</v>
          </cell>
        </row>
        <row r="898">
          <cell r="A898">
            <v>1993</v>
          </cell>
          <cell r="C898" t="str">
            <v>ID</v>
          </cell>
          <cell r="D898">
            <v>755613000</v>
          </cell>
          <cell r="G898">
            <v>61422000</v>
          </cell>
          <cell r="J898">
            <v>81751000</v>
          </cell>
          <cell r="M898">
            <v>898785984</v>
          </cell>
          <cell r="N898">
            <v>44855000</v>
          </cell>
          <cell r="O898">
            <v>15654000</v>
          </cell>
        </row>
        <row r="899">
          <cell r="A899">
            <v>1993</v>
          </cell>
          <cell r="C899" t="str">
            <v>IL</v>
          </cell>
          <cell r="D899">
            <v>9340786000</v>
          </cell>
          <cell r="G899">
            <v>652006000</v>
          </cell>
          <cell r="J899">
            <v>902281000</v>
          </cell>
          <cell r="M899">
            <v>10895073280</v>
          </cell>
          <cell r="N899">
            <v>349726016</v>
          </cell>
          <cell r="O899">
            <v>318127008</v>
          </cell>
        </row>
        <row r="900">
          <cell r="A900">
            <v>1993</v>
          </cell>
          <cell r="C900" t="str">
            <v>IN</v>
          </cell>
          <cell r="D900">
            <v>4390738000</v>
          </cell>
          <cell r="G900">
            <v>333848000</v>
          </cell>
          <cell r="J900">
            <v>532058000</v>
          </cell>
          <cell r="M900">
            <v>5256644096</v>
          </cell>
          <cell r="N900">
            <v>136431008</v>
          </cell>
          <cell r="O900">
            <v>163772000</v>
          </cell>
        </row>
        <row r="901">
          <cell r="A901">
            <v>1993</v>
          </cell>
          <cell r="C901" t="str">
            <v>IA</v>
          </cell>
          <cell r="D901">
            <v>2326625000</v>
          </cell>
          <cell r="G901">
            <v>100452000</v>
          </cell>
          <cell r="J901">
            <v>224979000</v>
          </cell>
          <cell r="M901">
            <v>2652056064</v>
          </cell>
          <cell r="N901">
            <v>65265000</v>
          </cell>
          <cell r="O901">
            <v>69898000</v>
          </cell>
        </row>
        <row r="902">
          <cell r="A902">
            <v>1993</v>
          </cell>
          <cell r="C902" t="str">
            <v>KS</v>
          </cell>
          <cell r="D902">
            <v>2193837000</v>
          </cell>
          <cell r="G902">
            <v>64214000</v>
          </cell>
          <cell r="J902">
            <v>198032000</v>
          </cell>
          <cell r="M902">
            <v>2456082944</v>
          </cell>
          <cell r="N902">
            <v>75492000</v>
          </cell>
          <cell r="O902">
            <v>37517000</v>
          </cell>
        </row>
        <row r="903">
          <cell r="A903">
            <v>1993</v>
          </cell>
          <cell r="C903" t="str">
            <v>KY</v>
          </cell>
          <cell r="D903">
            <v>2429981000</v>
          </cell>
          <cell r="G903">
            <v>54111000</v>
          </cell>
          <cell r="J903">
            <v>165364000</v>
          </cell>
          <cell r="M903">
            <v>2649456128</v>
          </cell>
          <cell r="N903">
            <v>274899008</v>
          </cell>
          <cell r="O903">
            <v>50052000</v>
          </cell>
        </row>
        <row r="904">
          <cell r="A904">
            <v>1993</v>
          </cell>
          <cell r="C904" t="str">
            <v>LA</v>
          </cell>
          <cell r="D904">
            <v>3189226000</v>
          </cell>
          <cell r="G904">
            <v>101372000</v>
          </cell>
          <cell r="J904">
            <v>182595000</v>
          </cell>
          <cell r="M904">
            <v>3473192960</v>
          </cell>
          <cell r="N904">
            <v>193999008</v>
          </cell>
          <cell r="O904">
            <v>64201000</v>
          </cell>
        </row>
        <row r="905">
          <cell r="A905">
            <v>1993</v>
          </cell>
          <cell r="C905" t="str">
            <v>ME</v>
          </cell>
          <cell r="D905">
            <v>1094206000</v>
          </cell>
          <cell r="G905">
            <v>44234000</v>
          </cell>
          <cell r="J905">
            <v>92341000</v>
          </cell>
          <cell r="M905">
            <v>1230781056</v>
          </cell>
          <cell r="N905">
            <v>38892000</v>
          </cell>
          <cell r="O905">
            <v>16850000</v>
          </cell>
        </row>
        <row r="906">
          <cell r="A906">
            <v>1993</v>
          </cell>
          <cell r="C906" t="str">
            <v>MD</v>
          </cell>
          <cell r="D906">
            <v>4162596000</v>
          </cell>
          <cell r="G906">
            <v>238448000</v>
          </cell>
          <cell r="J906">
            <v>333964000</v>
          </cell>
          <cell r="M906">
            <v>4735007744</v>
          </cell>
          <cell r="N906">
            <v>197024000</v>
          </cell>
          <cell r="O906">
            <v>132797000</v>
          </cell>
        </row>
        <row r="907">
          <cell r="A907">
            <v>1993</v>
          </cell>
          <cell r="C907" t="str">
            <v>MA</v>
          </cell>
          <cell r="D907">
            <v>4818908000</v>
          </cell>
          <cell r="G907">
            <v>122983000</v>
          </cell>
          <cell r="J907">
            <v>152975000</v>
          </cell>
          <cell r="M907">
            <v>5094865920</v>
          </cell>
          <cell r="N907">
            <v>229018000</v>
          </cell>
          <cell r="O907">
            <v>160139008</v>
          </cell>
        </row>
        <row r="908">
          <cell r="A908">
            <v>1993</v>
          </cell>
          <cell r="C908" t="str">
            <v>MI</v>
          </cell>
          <cell r="D908">
            <v>9254895000</v>
          </cell>
          <cell r="G908">
            <v>648919000</v>
          </cell>
          <cell r="J908">
            <v>999451000</v>
          </cell>
          <cell r="M908">
            <v>10903265280</v>
          </cell>
          <cell r="N908">
            <v>98833000</v>
          </cell>
          <cell r="O908">
            <v>156284000</v>
          </cell>
        </row>
        <row r="909">
          <cell r="A909">
            <v>1993</v>
          </cell>
          <cell r="C909" t="str">
            <v>MN</v>
          </cell>
          <cell r="D909">
            <v>4567411000</v>
          </cell>
          <cell r="G909">
            <v>190105000</v>
          </cell>
          <cell r="J909">
            <v>497156000</v>
          </cell>
          <cell r="M909">
            <v>5254671872</v>
          </cell>
          <cell r="N909">
            <v>152160992</v>
          </cell>
          <cell r="O909">
            <v>114755000</v>
          </cell>
        </row>
        <row r="910">
          <cell r="A910">
            <v>1993</v>
          </cell>
          <cell r="C910" t="str">
            <v>MS</v>
          </cell>
          <cell r="D910">
            <v>1673154000</v>
          </cell>
          <cell r="G910">
            <v>61203000</v>
          </cell>
          <cell r="J910">
            <v>128646000</v>
          </cell>
          <cell r="M910">
            <v>1863003008</v>
          </cell>
          <cell r="N910">
            <v>102420000</v>
          </cell>
          <cell r="O910">
            <v>18878000</v>
          </cell>
        </row>
        <row r="911">
          <cell r="A911">
            <v>1993</v>
          </cell>
          <cell r="C911" t="str">
            <v>MO</v>
          </cell>
          <cell r="D911">
            <v>3688159000</v>
          </cell>
          <cell r="G911">
            <v>293508000</v>
          </cell>
          <cell r="J911">
            <v>415812000</v>
          </cell>
          <cell r="M911">
            <v>4397478912</v>
          </cell>
          <cell r="N911">
            <v>121182000</v>
          </cell>
          <cell r="O911">
            <v>77685000</v>
          </cell>
        </row>
        <row r="912">
          <cell r="A912">
            <v>1993</v>
          </cell>
          <cell r="C912" t="str">
            <v>MT</v>
          </cell>
          <cell r="D912">
            <v>769868000</v>
          </cell>
          <cell r="G912">
            <v>20699000</v>
          </cell>
          <cell r="J912">
            <v>40120000</v>
          </cell>
          <cell r="M912">
            <v>830686976</v>
          </cell>
          <cell r="N912">
            <v>55882000</v>
          </cell>
          <cell r="O912">
            <v>12255000</v>
          </cell>
        </row>
        <row r="913">
          <cell r="A913">
            <v>1993</v>
          </cell>
          <cell r="C913" t="str">
            <v>NE</v>
          </cell>
          <cell r="D913">
            <v>1463501000</v>
          </cell>
          <cell r="G913">
            <v>66851000</v>
          </cell>
          <cell r="J913">
            <v>142197000</v>
          </cell>
          <cell r="M913">
            <v>1672548992</v>
          </cell>
          <cell r="N913">
            <v>48411000</v>
          </cell>
          <cell r="O913">
            <v>22474000</v>
          </cell>
        </row>
        <row r="914">
          <cell r="A914">
            <v>1993</v>
          </cell>
          <cell r="C914" t="str">
            <v>NV</v>
          </cell>
          <cell r="D914">
            <v>999232000</v>
          </cell>
          <cell r="G914">
            <v>156165000</v>
          </cell>
          <cell r="J914">
            <v>191398000</v>
          </cell>
          <cell r="M914">
            <v>1346795008</v>
          </cell>
          <cell r="N914">
            <v>27026000</v>
          </cell>
          <cell r="O914">
            <v>55684000</v>
          </cell>
        </row>
        <row r="915">
          <cell r="A915">
            <v>1993</v>
          </cell>
          <cell r="C915" t="str">
            <v>NH</v>
          </cell>
          <cell r="D915">
            <v>973235000</v>
          </cell>
          <cell r="G915">
            <v>24999000</v>
          </cell>
          <cell r="J915">
            <v>42379000</v>
          </cell>
          <cell r="M915">
            <v>1040612992</v>
          </cell>
          <cell r="N915">
            <v>23372000</v>
          </cell>
          <cell r="O915">
            <v>17716000</v>
          </cell>
        </row>
        <row r="916">
          <cell r="A916">
            <v>1993</v>
          </cell>
          <cell r="C916" t="str">
            <v>NJ</v>
          </cell>
          <cell r="D916">
            <v>9414094000</v>
          </cell>
          <cell r="G916">
            <v>304585000</v>
          </cell>
          <cell r="J916">
            <v>606308000</v>
          </cell>
          <cell r="M916">
            <v>10324986880</v>
          </cell>
          <cell r="N916">
            <v>106940000</v>
          </cell>
          <cell r="O916">
            <v>199196992</v>
          </cell>
        </row>
        <row r="917">
          <cell r="A917">
            <v>1993</v>
          </cell>
          <cell r="C917" t="str">
            <v>NM</v>
          </cell>
          <cell r="D917">
            <v>1247951000</v>
          </cell>
          <cell r="G917">
            <v>146168000</v>
          </cell>
          <cell r="J917">
            <v>154669000</v>
          </cell>
          <cell r="M917">
            <v>1548787968</v>
          </cell>
          <cell r="N917">
            <v>54142000</v>
          </cell>
          <cell r="O917">
            <v>18301000</v>
          </cell>
        </row>
        <row r="918">
          <cell r="A918">
            <v>1993</v>
          </cell>
          <cell r="C918" t="str">
            <v>NY</v>
          </cell>
          <cell r="D918">
            <v>21812111000</v>
          </cell>
          <cell r="G918">
            <v>1331417000</v>
          </cell>
          <cell r="J918">
            <v>1658594000</v>
          </cell>
          <cell r="M918">
            <v>24802121728</v>
          </cell>
          <cell r="N918">
            <v>417222016</v>
          </cell>
          <cell r="O918">
            <v>405308992</v>
          </cell>
        </row>
        <row r="919">
          <cell r="A919">
            <v>1993</v>
          </cell>
          <cell r="C919" t="str">
            <v>NC</v>
          </cell>
          <cell r="D919">
            <v>4889935000</v>
          </cell>
          <cell r="G919">
            <v>363100000</v>
          </cell>
          <cell r="J919">
            <v>491864000</v>
          </cell>
          <cell r="M919">
            <v>5744899072</v>
          </cell>
          <cell r="N919">
            <v>196771008</v>
          </cell>
          <cell r="O919">
            <v>106558000</v>
          </cell>
        </row>
        <row r="920">
          <cell r="A920">
            <v>1993</v>
          </cell>
          <cell r="C920" t="str">
            <v>ND</v>
          </cell>
          <cell r="D920">
            <v>506118000</v>
          </cell>
          <cell r="G920">
            <v>24284000</v>
          </cell>
          <cell r="J920">
            <v>41421000</v>
          </cell>
          <cell r="M920">
            <v>571822976</v>
          </cell>
          <cell r="N920">
            <v>33205000</v>
          </cell>
          <cell r="O920">
            <v>6907000</v>
          </cell>
        </row>
        <row r="921">
          <cell r="A921">
            <v>1993</v>
          </cell>
          <cell r="C921" t="str">
            <v>OH</v>
          </cell>
          <cell r="D921">
            <v>9371362000</v>
          </cell>
          <cell r="G921">
            <v>281563000</v>
          </cell>
          <cell r="J921">
            <v>470492000</v>
          </cell>
          <cell r="M921">
            <v>10123416576</v>
          </cell>
          <cell r="N921">
            <v>241631008</v>
          </cell>
          <cell r="O921">
            <v>273683008</v>
          </cell>
        </row>
        <row r="922">
          <cell r="A922">
            <v>1993</v>
          </cell>
          <cell r="C922" t="str">
            <v>OK</v>
          </cell>
          <cell r="D922">
            <v>2527544000</v>
          </cell>
          <cell r="G922">
            <v>92432000</v>
          </cell>
          <cell r="J922">
            <v>193255000</v>
          </cell>
          <cell r="M922">
            <v>2813231104</v>
          </cell>
          <cell r="N922">
            <v>88870000</v>
          </cell>
          <cell r="O922">
            <v>37978000</v>
          </cell>
        </row>
        <row r="923">
          <cell r="A923">
            <v>1993</v>
          </cell>
          <cell r="C923" t="str">
            <v>OR</v>
          </cell>
          <cell r="D923">
            <v>2892550000</v>
          </cell>
          <cell r="G923">
            <v>14504000</v>
          </cell>
          <cell r="J923">
            <v>205471000</v>
          </cell>
          <cell r="M923">
            <v>3112525056</v>
          </cell>
          <cell r="N923">
            <v>93809000</v>
          </cell>
          <cell r="O923">
            <v>59688000</v>
          </cell>
        </row>
        <row r="924">
          <cell r="A924">
            <v>1993</v>
          </cell>
          <cell r="C924" t="str">
            <v>PA</v>
          </cell>
          <cell r="D924">
            <v>11440451000</v>
          </cell>
          <cell r="G924">
            <v>890942000</v>
          </cell>
          <cell r="J924">
            <v>1007689000</v>
          </cell>
          <cell r="M924">
            <v>13339081728</v>
          </cell>
          <cell r="N924">
            <v>669689984</v>
          </cell>
          <cell r="O924">
            <v>110987000</v>
          </cell>
        </row>
        <row r="925">
          <cell r="A925">
            <v>1993</v>
          </cell>
          <cell r="C925" t="str">
            <v>RI</v>
          </cell>
          <cell r="D925">
            <v>895282000</v>
          </cell>
          <cell r="G925">
            <v>19944000</v>
          </cell>
          <cell r="J925">
            <v>33696000</v>
          </cell>
          <cell r="M925">
            <v>948921984</v>
          </cell>
          <cell r="N925">
            <v>68596000</v>
          </cell>
          <cell r="O925">
            <v>17920000</v>
          </cell>
        </row>
        <row r="926">
          <cell r="A926">
            <v>1993</v>
          </cell>
          <cell r="C926" t="str">
            <v>SC</v>
          </cell>
          <cell r="D926">
            <v>2674999000</v>
          </cell>
          <cell r="G926">
            <v>161252000</v>
          </cell>
          <cell r="J926">
            <v>225108000</v>
          </cell>
          <cell r="M926">
            <v>3061359104</v>
          </cell>
          <cell r="N926">
            <v>135620000</v>
          </cell>
          <cell r="O926">
            <v>60676000</v>
          </cell>
        </row>
        <row r="927">
          <cell r="A927">
            <v>1993</v>
          </cell>
          <cell r="C927" t="str">
            <v>SD</v>
          </cell>
          <cell r="D927">
            <v>553998000</v>
          </cell>
          <cell r="G927">
            <v>5567000</v>
          </cell>
          <cell r="J927">
            <v>58999000</v>
          </cell>
          <cell r="M927">
            <v>618563968</v>
          </cell>
          <cell r="N927">
            <v>38405000</v>
          </cell>
          <cell r="O927">
            <v>11637000</v>
          </cell>
        </row>
        <row r="928">
          <cell r="A928">
            <v>1993</v>
          </cell>
          <cell r="C928" t="str">
            <v>TN</v>
          </cell>
          <cell r="D928">
            <v>2931926000</v>
          </cell>
          <cell r="G928">
            <v>165626000</v>
          </cell>
          <cell r="J928">
            <v>239753000</v>
          </cell>
          <cell r="M928">
            <v>3337305088</v>
          </cell>
          <cell r="N928">
            <v>139600992</v>
          </cell>
          <cell r="O928">
            <v>46577000</v>
          </cell>
        </row>
        <row r="929">
          <cell r="A929">
            <v>1993</v>
          </cell>
          <cell r="C929" t="str">
            <v>TX</v>
          </cell>
          <cell r="D929">
            <v>14130680000</v>
          </cell>
          <cell r="G929">
            <v>1396267000</v>
          </cell>
          <cell r="J929">
            <v>3022401000</v>
          </cell>
          <cell r="M929">
            <v>18549348352</v>
          </cell>
          <cell r="N929">
            <v>333023008</v>
          </cell>
          <cell r="O929">
            <v>203338000</v>
          </cell>
        </row>
        <row r="930">
          <cell r="A930">
            <v>1993</v>
          </cell>
          <cell r="C930" t="str">
            <v>US</v>
          </cell>
          <cell r="D930">
            <v>218208100000</v>
          </cell>
          <cell r="G930">
            <v>14249221000</v>
          </cell>
          <cell r="J930">
            <v>22101915000</v>
          </cell>
          <cell r="M930">
            <v>254559240192</v>
          </cell>
          <cell r="N930">
            <v>7809870848</v>
          </cell>
          <cell r="O930">
            <v>5033644032</v>
          </cell>
        </row>
        <row r="931">
          <cell r="A931">
            <v>1993</v>
          </cell>
          <cell r="C931" t="str">
            <v>UT</v>
          </cell>
          <cell r="D931">
            <v>1421523000</v>
          </cell>
          <cell r="G931">
            <v>123449000</v>
          </cell>
          <cell r="J931">
            <v>204652000</v>
          </cell>
          <cell r="M931">
            <v>1749624064</v>
          </cell>
          <cell r="N931">
            <v>72417000</v>
          </cell>
          <cell r="O931">
            <v>34050000</v>
          </cell>
        </row>
        <row r="932">
          <cell r="A932">
            <v>1993</v>
          </cell>
          <cell r="C932" t="str">
            <v>VT</v>
          </cell>
          <cell r="D932">
            <v>536882000</v>
          </cell>
          <cell r="G932">
            <v>5633000</v>
          </cell>
          <cell r="J932">
            <v>13437000</v>
          </cell>
          <cell r="M932">
            <v>555952000</v>
          </cell>
          <cell r="N932">
            <v>29167000</v>
          </cell>
          <cell r="O932">
            <v>7398000</v>
          </cell>
        </row>
        <row r="933">
          <cell r="A933">
            <v>1993</v>
          </cell>
          <cell r="C933" t="str">
            <v>VA</v>
          </cell>
          <cell r="D933">
            <v>5234824000</v>
          </cell>
          <cell r="G933">
            <v>332321000</v>
          </cell>
          <cell r="J933">
            <v>478283000</v>
          </cell>
          <cell r="M933">
            <v>6045428224</v>
          </cell>
          <cell r="N933">
            <v>254956992</v>
          </cell>
          <cell r="O933">
            <v>147619008</v>
          </cell>
        </row>
        <row r="934">
          <cell r="A934">
            <v>1993</v>
          </cell>
          <cell r="C934" t="str">
            <v>WA</v>
          </cell>
          <cell r="D934">
            <v>4647201000</v>
          </cell>
          <cell r="G934">
            <v>1033642000</v>
          </cell>
          <cell r="J934">
            <v>1303815000</v>
          </cell>
          <cell r="M934">
            <v>6984657920</v>
          </cell>
          <cell r="N934">
            <v>219435008</v>
          </cell>
          <cell r="O934">
            <v>166726000</v>
          </cell>
        </row>
        <row r="935">
          <cell r="A935">
            <v>1993</v>
          </cell>
          <cell r="C935" t="str">
            <v>WV</v>
          </cell>
          <cell r="D935">
            <v>1518890000</v>
          </cell>
          <cell r="G935">
            <v>86934000</v>
          </cell>
          <cell r="J935">
            <v>179601000</v>
          </cell>
          <cell r="M935">
            <v>1785425024</v>
          </cell>
          <cell r="N935">
            <v>107906000</v>
          </cell>
          <cell r="O935">
            <v>16079000</v>
          </cell>
        </row>
        <row r="936">
          <cell r="A936">
            <v>1993</v>
          </cell>
          <cell r="C936" t="str">
            <v>WI</v>
          </cell>
          <cell r="D936">
            <v>4929704000</v>
          </cell>
          <cell r="G936">
            <v>301906000</v>
          </cell>
          <cell r="J936">
            <v>501359000</v>
          </cell>
          <cell r="M936">
            <v>5732968960</v>
          </cell>
          <cell r="N936">
            <v>163399008</v>
          </cell>
          <cell r="O936">
            <v>137876000</v>
          </cell>
        </row>
        <row r="937">
          <cell r="A937">
            <v>1993</v>
          </cell>
          <cell r="C937" t="str">
            <v>WY</v>
          </cell>
          <cell r="D937">
            <v>547711000</v>
          </cell>
          <cell r="G937">
            <v>26449000</v>
          </cell>
          <cell r="J937">
            <v>46713000</v>
          </cell>
          <cell r="M937">
            <v>620873024</v>
          </cell>
          <cell r="N937">
            <v>17073000</v>
          </cell>
          <cell r="O937">
            <v>10288000</v>
          </cell>
        </row>
        <row r="938">
          <cell r="A938">
            <v>1994</v>
          </cell>
          <cell r="C938" t="str">
            <v>AL</v>
          </cell>
          <cell r="D938">
            <v>2543333000</v>
          </cell>
          <cell r="G938">
            <v>132081000</v>
          </cell>
          <cell r="J938">
            <v>222481000</v>
          </cell>
          <cell r="M938">
            <v>2897894912</v>
          </cell>
          <cell r="N938">
            <v>298072992</v>
          </cell>
          <cell r="O938">
            <v>39580000</v>
          </cell>
        </row>
        <row r="939">
          <cell r="A939">
            <v>1994</v>
          </cell>
          <cell r="C939" t="str">
            <v>AK</v>
          </cell>
          <cell r="D939">
            <v>992534000</v>
          </cell>
          <cell r="G939">
            <v>86511000</v>
          </cell>
          <cell r="J939">
            <v>115676000</v>
          </cell>
          <cell r="M939">
            <v>1194721024</v>
          </cell>
          <cell r="N939">
            <v>56842000</v>
          </cell>
          <cell r="O939">
            <v>20599000</v>
          </cell>
        </row>
        <row r="940">
          <cell r="A940">
            <v>1994</v>
          </cell>
          <cell r="C940" t="str">
            <v>AZ</v>
          </cell>
          <cell r="D940">
            <v>2891204000</v>
          </cell>
          <cell r="G940">
            <v>425829000</v>
          </cell>
          <cell r="J940">
            <v>640561000</v>
          </cell>
          <cell r="M940">
            <v>3957594112</v>
          </cell>
          <cell r="N940">
            <v>95274000</v>
          </cell>
          <cell r="O940">
            <v>75457000</v>
          </cell>
        </row>
        <row r="941">
          <cell r="A941">
            <v>1994</v>
          </cell>
          <cell r="C941" t="str">
            <v>AR</v>
          </cell>
          <cell r="D941">
            <v>1611113000</v>
          </cell>
          <cell r="G941">
            <v>99161000</v>
          </cell>
          <cell r="J941">
            <v>145033000</v>
          </cell>
          <cell r="M941">
            <v>1855307008</v>
          </cell>
          <cell r="N941">
            <v>215508000</v>
          </cell>
          <cell r="O941">
            <v>16757000</v>
          </cell>
        </row>
        <row r="942">
          <cell r="A942">
            <v>1994</v>
          </cell>
          <cell r="C942" t="str">
            <v>CA</v>
          </cell>
          <cell r="D942">
            <v>24874580000</v>
          </cell>
          <cell r="G942">
            <v>1251415000</v>
          </cell>
          <cell r="J942">
            <v>2096662000</v>
          </cell>
          <cell r="M942">
            <v>28222656512</v>
          </cell>
          <cell r="N942">
            <v>771820032</v>
          </cell>
          <cell r="O942">
            <v>724012032</v>
          </cell>
        </row>
        <row r="943">
          <cell r="A943">
            <v>1994</v>
          </cell>
          <cell r="C943" t="str">
            <v>CO</v>
          </cell>
          <cell r="D943">
            <v>2945829000</v>
          </cell>
          <cell r="G943">
            <v>174623000</v>
          </cell>
          <cell r="J943">
            <v>296556000</v>
          </cell>
          <cell r="M943">
            <v>3417008128</v>
          </cell>
          <cell r="N943">
            <v>54969000</v>
          </cell>
          <cell r="O943">
            <v>112168000</v>
          </cell>
        </row>
        <row r="944">
          <cell r="A944">
            <v>1994</v>
          </cell>
          <cell r="C944" t="str">
            <v>CT</v>
          </cell>
          <cell r="D944">
            <v>3706025000</v>
          </cell>
          <cell r="G944">
            <v>110123000</v>
          </cell>
          <cell r="J944">
            <v>161500000</v>
          </cell>
          <cell r="M944">
            <v>3977648128</v>
          </cell>
          <cell r="N944">
            <v>145666000</v>
          </cell>
          <cell r="O944">
            <v>92003000</v>
          </cell>
        </row>
        <row r="945">
          <cell r="A945">
            <v>1994</v>
          </cell>
          <cell r="C945" t="str">
            <v>DE</v>
          </cell>
          <cell r="D945">
            <v>665771000</v>
          </cell>
          <cell r="G945">
            <v>43549000</v>
          </cell>
          <cell r="J945">
            <v>51471000</v>
          </cell>
          <cell r="M945">
            <v>760790976</v>
          </cell>
          <cell r="N945">
            <v>59104000</v>
          </cell>
          <cell r="O945">
            <v>11582000</v>
          </cell>
        </row>
        <row r="946">
          <cell r="A946">
            <v>1994</v>
          </cell>
          <cell r="C946" t="str">
            <v>DC</v>
          </cell>
          <cell r="D946">
            <v>611753000</v>
          </cell>
          <cell r="G946">
            <v>10335000</v>
          </cell>
          <cell r="J946">
            <v>27704000</v>
          </cell>
          <cell r="M946">
            <v>649792000</v>
          </cell>
          <cell r="N946">
            <v>0</v>
          </cell>
          <cell r="O946">
            <v>22320000</v>
          </cell>
        </row>
        <row r="947">
          <cell r="A947">
            <v>1994</v>
          </cell>
          <cell r="C947" t="str">
            <v>FL</v>
          </cell>
          <cell r="D947">
            <v>10404821000</v>
          </cell>
          <cell r="G947">
            <v>370338000</v>
          </cell>
          <cell r="J947">
            <v>532087000</v>
          </cell>
          <cell r="M947">
            <v>11307245568</v>
          </cell>
          <cell r="N947">
            <v>343886016</v>
          </cell>
          <cell r="O947">
            <v>277892000</v>
          </cell>
        </row>
        <row r="948">
          <cell r="A948">
            <v>1994</v>
          </cell>
          <cell r="C948" t="str">
            <v>GA</v>
          </cell>
          <cell r="D948">
            <v>5769072000</v>
          </cell>
          <cell r="G948">
            <v>476919000</v>
          </cell>
          <cell r="J948">
            <v>657703000</v>
          </cell>
          <cell r="M948">
            <v>6903693824</v>
          </cell>
          <cell r="N948">
            <v>379160000</v>
          </cell>
          <cell r="O948">
            <v>63228000</v>
          </cell>
        </row>
        <row r="949">
          <cell r="A949">
            <v>1994</v>
          </cell>
          <cell r="C949" t="str">
            <v>HI</v>
          </cell>
          <cell r="D949">
            <v>773126000</v>
          </cell>
          <cell r="G949">
            <v>86107000</v>
          </cell>
          <cell r="J949">
            <v>114468000</v>
          </cell>
          <cell r="M949">
            <v>973700992</v>
          </cell>
          <cell r="N949">
            <v>15502000</v>
          </cell>
          <cell r="O949">
            <v>26833000</v>
          </cell>
        </row>
        <row r="950">
          <cell r="A950">
            <v>1994</v>
          </cell>
          <cell r="C950" t="str">
            <v>ID</v>
          </cell>
          <cell r="D950">
            <v>803276000</v>
          </cell>
          <cell r="G950">
            <v>82992000</v>
          </cell>
          <cell r="J950">
            <v>103497000</v>
          </cell>
          <cell r="M950">
            <v>989764992</v>
          </cell>
          <cell r="N950">
            <v>48746000</v>
          </cell>
          <cell r="O950">
            <v>14764000</v>
          </cell>
        </row>
        <row r="951">
          <cell r="A951">
            <v>1994</v>
          </cell>
          <cell r="C951" t="str">
            <v>IL</v>
          </cell>
          <cell r="D951">
            <v>9580156000</v>
          </cell>
          <cell r="G951">
            <v>314835000</v>
          </cell>
          <cell r="J951">
            <v>530101000</v>
          </cell>
          <cell r="M951">
            <v>10425092096</v>
          </cell>
          <cell r="N951">
            <v>434504992</v>
          </cell>
          <cell r="O951">
            <v>322961984</v>
          </cell>
        </row>
        <row r="952">
          <cell r="A952">
            <v>1994</v>
          </cell>
          <cell r="C952" t="str">
            <v>IN</v>
          </cell>
          <cell r="D952">
            <v>4827355000</v>
          </cell>
          <cell r="G952">
            <v>335728000</v>
          </cell>
          <cell r="J952">
            <v>551136000</v>
          </cell>
          <cell r="M952">
            <v>5714219008</v>
          </cell>
          <cell r="N952">
            <v>139407008</v>
          </cell>
          <cell r="O952">
            <v>141266000</v>
          </cell>
        </row>
        <row r="953">
          <cell r="A953">
            <v>1994</v>
          </cell>
          <cell r="C953" t="str">
            <v>IA</v>
          </cell>
          <cell r="D953">
            <v>2369835000</v>
          </cell>
          <cell r="G953">
            <v>104968000</v>
          </cell>
          <cell r="J953">
            <v>197711000</v>
          </cell>
          <cell r="M953">
            <v>2672514048</v>
          </cell>
          <cell r="N953">
            <v>70821000</v>
          </cell>
          <cell r="O953">
            <v>63362000</v>
          </cell>
        </row>
        <row r="954">
          <cell r="A954">
            <v>1994</v>
          </cell>
          <cell r="C954" t="str">
            <v>KS</v>
          </cell>
          <cell r="D954">
            <v>2340352000</v>
          </cell>
          <cell r="G954">
            <v>61657000</v>
          </cell>
          <cell r="J954">
            <v>157862000</v>
          </cell>
          <cell r="M954">
            <v>2559870976</v>
          </cell>
          <cell r="N954">
            <v>81851000</v>
          </cell>
          <cell r="O954">
            <v>42055000</v>
          </cell>
        </row>
        <row r="955">
          <cell r="A955">
            <v>1994</v>
          </cell>
          <cell r="C955" t="str">
            <v>KY</v>
          </cell>
          <cell r="D955">
            <v>2571960000</v>
          </cell>
          <cell r="G955">
            <v>48253000</v>
          </cell>
          <cell r="J955">
            <v>172596000</v>
          </cell>
          <cell r="M955">
            <v>2792808960</v>
          </cell>
          <cell r="N955">
            <v>309107008</v>
          </cell>
          <cell r="O955">
            <v>80372000</v>
          </cell>
        </row>
        <row r="956">
          <cell r="A956">
            <v>1994</v>
          </cell>
          <cell r="C956" t="str">
            <v>LA</v>
          </cell>
          <cell r="D956">
            <v>3283084000</v>
          </cell>
          <cell r="G956">
            <v>121265000</v>
          </cell>
          <cell r="J956">
            <v>191655000</v>
          </cell>
          <cell r="M956">
            <v>3596004096</v>
          </cell>
          <cell r="N956">
            <v>196716000</v>
          </cell>
          <cell r="O956">
            <v>70503000</v>
          </cell>
        </row>
        <row r="957">
          <cell r="A957">
            <v>1994</v>
          </cell>
          <cell r="C957" t="str">
            <v>ME</v>
          </cell>
          <cell r="D957">
            <v>1132063000</v>
          </cell>
          <cell r="G957">
            <v>36210000</v>
          </cell>
          <cell r="J957">
            <v>69600000</v>
          </cell>
          <cell r="M957">
            <v>1237873024</v>
          </cell>
          <cell r="N957">
            <v>47423000</v>
          </cell>
          <cell r="O957">
            <v>16695000</v>
          </cell>
        </row>
        <row r="958">
          <cell r="A958">
            <v>1994</v>
          </cell>
          <cell r="C958" t="str">
            <v>MD</v>
          </cell>
          <cell r="D958">
            <v>4392757000</v>
          </cell>
          <cell r="G958">
            <v>268101000</v>
          </cell>
          <cell r="J958">
            <v>387226000</v>
          </cell>
          <cell r="M958">
            <v>5048083968</v>
          </cell>
          <cell r="N958">
            <v>257382000</v>
          </cell>
          <cell r="O958">
            <v>127979000</v>
          </cell>
        </row>
        <row r="959">
          <cell r="A959">
            <v>1994</v>
          </cell>
          <cell r="C959" t="str">
            <v>MA</v>
          </cell>
          <cell r="D959">
            <v>5341666000</v>
          </cell>
          <cell r="G959">
            <v>230785000</v>
          </cell>
          <cell r="J959">
            <v>313902000</v>
          </cell>
          <cell r="M959">
            <v>5886352896</v>
          </cell>
          <cell r="N959">
            <v>227682000</v>
          </cell>
          <cell r="O959">
            <v>155846000</v>
          </cell>
        </row>
        <row r="960">
          <cell r="A960">
            <v>1994</v>
          </cell>
          <cell r="C960" t="str">
            <v>MI</v>
          </cell>
          <cell r="D960">
            <v>9413576000</v>
          </cell>
          <cell r="G960">
            <v>492586000</v>
          </cell>
          <cell r="J960">
            <v>758307000</v>
          </cell>
          <cell r="M960">
            <v>10664469504</v>
          </cell>
          <cell r="N960">
            <v>80201000</v>
          </cell>
          <cell r="O960">
            <v>153027008</v>
          </cell>
        </row>
        <row r="961">
          <cell r="A961">
            <v>1994</v>
          </cell>
          <cell r="C961" t="str">
            <v>MN</v>
          </cell>
          <cell r="D961">
            <v>4704460000</v>
          </cell>
          <cell r="G961">
            <v>284141000</v>
          </cell>
          <cell r="J961">
            <v>575386000</v>
          </cell>
          <cell r="M961">
            <v>5563986944</v>
          </cell>
          <cell r="N961">
            <v>158164992</v>
          </cell>
          <cell r="O961">
            <v>105106000</v>
          </cell>
        </row>
        <row r="962">
          <cell r="A962">
            <v>1994</v>
          </cell>
          <cell r="C962" t="str">
            <v>MS</v>
          </cell>
          <cell r="D962">
            <v>1731117000</v>
          </cell>
          <cell r="G962">
            <v>86007000</v>
          </cell>
          <cell r="J962">
            <v>171524000</v>
          </cell>
          <cell r="M962">
            <v>1988647936</v>
          </cell>
          <cell r="N962">
            <v>116772000</v>
          </cell>
          <cell r="O962">
            <v>18665000</v>
          </cell>
        </row>
        <row r="963">
          <cell r="A963">
            <v>1994</v>
          </cell>
          <cell r="C963" t="str">
            <v>MO</v>
          </cell>
          <cell r="D963">
            <v>4005157000</v>
          </cell>
          <cell r="G963">
            <v>210473000</v>
          </cell>
          <cell r="J963">
            <v>360960000</v>
          </cell>
          <cell r="M963">
            <v>4576589824</v>
          </cell>
          <cell r="N963">
            <v>133824000</v>
          </cell>
          <cell r="O963">
            <v>81663000</v>
          </cell>
        </row>
        <row r="964">
          <cell r="A964">
            <v>1994</v>
          </cell>
          <cell r="C964" t="str">
            <v>MT</v>
          </cell>
          <cell r="D964">
            <v>857818000</v>
          </cell>
          <cell r="G964">
            <v>18804000</v>
          </cell>
          <cell r="J964">
            <v>44971000</v>
          </cell>
          <cell r="M964">
            <v>921593024</v>
          </cell>
          <cell r="N964">
            <v>63605000</v>
          </cell>
          <cell r="O964">
            <v>15304000</v>
          </cell>
        </row>
        <row r="965">
          <cell r="A965">
            <v>1994</v>
          </cell>
          <cell r="C965" t="str">
            <v>NE</v>
          </cell>
          <cell r="D965">
            <v>1576627000</v>
          </cell>
          <cell r="G965">
            <v>90227000</v>
          </cell>
          <cell r="J965">
            <v>157355000</v>
          </cell>
          <cell r="M965">
            <v>1824209024</v>
          </cell>
          <cell r="N965">
            <v>46527000</v>
          </cell>
          <cell r="O965">
            <v>25550000</v>
          </cell>
        </row>
        <row r="966">
          <cell r="A966">
            <v>1994</v>
          </cell>
          <cell r="C966" t="str">
            <v>NV</v>
          </cell>
          <cell r="D966">
            <v>1089957000</v>
          </cell>
          <cell r="G966">
            <v>140362000</v>
          </cell>
          <cell r="J966">
            <v>174494000</v>
          </cell>
          <cell r="M966">
            <v>1404813056</v>
          </cell>
          <cell r="N966">
            <v>29597000</v>
          </cell>
          <cell r="O966">
            <v>70379000</v>
          </cell>
        </row>
        <row r="967">
          <cell r="A967">
            <v>1994</v>
          </cell>
          <cell r="C967" t="str">
            <v>NH</v>
          </cell>
          <cell r="D967">
            <v>1000716000</v>
          </cell>
          <cell r="G967">
            <v>18799000</v>
          </cell>
          <cell r="J967">
            <v>34405000</v>
          </cell>
          <cell r="M967">
            <v>1053920000</v>
          </cell>
          <cell r="N967">
            <v>16612000</v>
          </cell>
          <cell r="O967">
            <v>23178000</v>
          </cell>
        </row>
        <row r="968">
          <cell r="A968">
            <v>1994</v>
          </cell>
          <cell r="C968" t="str">
            <v>NJ</v>
          </cell>
          <cell r="D968">
            <v>10113457000</v>
          </cell>
          <cell r="G968">
            <v>329508000</v>
          </cell>
          <cell r="J968">
            <v>526636000</v>
          </cell>
          <cell r="M968">
            <v>10969601024</v>
          </cell>
          <cell r="N968">
            <v>118267000</v>
          </cell>
          <cell r="O968">
            <v>205468992</v>
          </cell>
        </row>
        <row r="969">
          <cell r="A969">
            <v>1994</v>
          </cell>
          <cell r="C969" t="str">
            <v>NM</v>
          </cell>
          <cell r="D969">
            <v>1215351000</v>
          </cell>
          <cell r="G969">
            <v>73836000</v>
          </cell>
          <cell r="J969">
            <v>152577000</v>
          </cell>
          <cell r="M969">
            <v>1441763968</v>
          </cell>
          <cell r="N969">
            <v>64822000</v>
          </cell>
          <cell r="O969">
            <v>27110000</v>
          </cell>
        </row>
        <row r="970">
          <cell r="A970">
            <v>1994</v>
          </cell>
          <cell r="C970" t="str">
            <v>NY</v>
          </cell>
          <cell r="D970">
            <v>22767640000</v>
          </cell>
          <cell r="G970">
            <v>1472085000</v>
          </cell>
          <cell r="J970">
            <v>1763079000</v>
          </cell>
          <cell r="M970">
            <v>26002804736</v>
          </cell>
          <cell r="N970">
            <v>417009984</v>
          </cell>
          <cell r="O970">
            <v>451798016</v>
          </cell>
        </row>
        <row r="971">
          <cell r="A971">
            <v>1994</v>
          </cell>
          <cell r="C971" t="str">
            <v>NC</v>
          </cell>
          <cell r="D971">
            <v>5160349000</v>
          </cell>
          <cell r="G971">
            <v>310495000</v>
          </cell>
          <cell r="J971">
            <v>530794000</v>
          </cell>
          <cell r="M971">
            <v>6001637888</v>
          </cell>
          <cell r="N971">
            <v>232628992</v>
          </cell>
          <cell r="O971">
            <v>117953000</v>
          </cell>
        </row>
        <row r="972">
          <cell r="A972">
            <v>1994</v>
          </cell>
          <cell r="C972" t="str">
            <v>ND</v>
          </cell>
          <cell r="D972">
            <v>508080000</v>
          </cell>
          <cell r="G972">
            <v>24071000</v>
          </cell>
          <cell r="J972">
            <v>50365000</v>
          </cell>
          <cell r="M972">
            <v>582515968</v>
          </cell>
          <cell r="N972">
            <v>41248000</v>
          </cell>
          <cell r="O972">
            <v>7461000</v>
          </cell>
        </row>
        <row r="973">
          <cell r="A973">
            <v>1994</v>
          </cell>
          <cell r="C973" t="str">
            <v>OH</v>
          </cell>
          <cell r="D973">
            <v>9732059000</v>
          </cell>
          <cell r="G973">
            <v>295832000</v>
          </cell>
          <cell r="J973">
            <v>539262000</v>
          </cell>
          <cell r="M973">
            <v>10567152640</v>
          </cell>
          <cell r="N973">
            <v>221400000</v>
          </cell>
          <cell r="O973">
            <v>301164000</v>
          </cell>
        </row>
        <row r="974">
          <cell r="A974">
            <v>1994</v>
          </cell>
          <cell r="C974" t="str">
            <v>OK</v>
          </cell>
          <cell r="D974">
            <v>2694547000</v>
          </cell>
          <cell r="G974">
            <v>116338000</v>
          </cell>
          <cell r="J974">
            <v>231253000</v>
          </cell>
          <cell r="M974">
            <v>3042138112</v>
          </cell>
          <cell r="N974">
            <v>90277000</v>
          </cell>
          <cell r="O974">
            <v>38633000</v>
          </cell>
        </row>
        <row r="975">
          <cell r="A975">
            <v>1994</v>
          </cell>
          <cell r="C975" t="str">
            <v>OR</v>
          </cell>
          <cell r="D975">
            <v>2930143000</v>
          </cell>
          <cell r="G975">
            <v>153459000</v>
          </cell>
          <cell r="J975">
            <v>233912000</v>
          </cell>
          <cell r="M975">
            <v>3317513984</v>
          </cell>
          <cell r="N975">
            <v>116936000</v>
          </cell>
          <cell r="O975">
            <v>73462000</v>
          </cell>
        </row>
        <row r="976">
          <cell r="A976">
            <v>1994</v>
          </cell>
          <cell r="C976" t="str">
            <v>PA</v>
          </cell>
          <cell r="D976">
            <v>10044591000</v>
          </cell>
          <cell r="G976">
            <v>818882000</v>
          </cell>
          <cell r="J976">
            <v>949001000</v>
          </cell>
          <cell r="M976">
            <v>11812473856</v>
          </cell>
          <cell r="N976">
            <v>753315968</v>
          </cell>
          <cell r="O976">
            <v>121104000</v>
          </cell>
        </row>
        <row r="977">
          <cell r="A977">
            <v>1994</v>
          </cell>
          <cell r="C977" t="str">
            <v>RI</v>
          </cell>
          <cell r="D977">
            <v>982323000</v>
          </cell>
          <cell r="G977">
            <v>24888000</v>
          </cell>
          <cell r="J977">
            <v>34491000</v>
          </cell>
          <cell r="M977">
            <v>1041702016</v>
          </cell>
          <cell r="N977">
            <v>69596000</v>
          </cell>
          <cell r="O977">
            <v>19714000</v>
          </cell>
        </row>
        <row r="978">
          <cell r="A978">
            <v>1994</v>
          </cell>
          <cell r="C978" t="str">
            <v>SC</v>
          </cell>
          <cell r="D978">
            <v>2824434000</v>
          </cell>
          <cell r="G978">
            <v>180008000</v>
          </cell>
          <cell r="J978">
            <v>257104000</v>
          </cell>
          <cell r="M978">
            <v>3261545984</v>
          </cell>
          <cell r="N978">
            <v>146368000</v>
          </cell>
          <cell r="O978">
            <v>50287000</v>
          </cell>
        </row>
        <row r="979">
          <cell r="A979">
            <v>1994</v>
          </cell>
          <cell r="C979" t="str">
            <v>SD</v>
          </cell>
          <cell r="D979">
            <v>583882000</v>
          </cell>
          <cell r="G979">
            <v>5764000</v>
          </cell>
          <cell r="J979">
            <v>64843000</v>
          </cell>
          <cell r="M979">
            <v>654489024</v>
          </cell>
          <cell r="N979">
            <v>43548000</v>
          </cell>
          <cell r="O979">
            <v>12178000</v>
          </cell>
        </row>
        <row r="980">
          <cell r="A980">
            <v>1994</v>
          </cell>
          <cell r="C980" t="str">
            <v>TN</v>
          </cell>
          <cell r="D980">
            <v>3366039000</v>
          </cell>
          <cell r="G980">
            <v>160048000</v>
          </cell>
          <cell r="J980">
            <v>286879000</v>
          </cell>
          <cell r="M980">
            <v>3812965888</v>
          </cell>
          <cell r="N980">
            <v>151054000</v>
          </cell>
          <cell r="O980">
            <v>45630000</v>
          </cell>
        </row>
        <row r="981">
          <cell r="A981">
            <v>1994</v>
          </cell>
          <cell r="C981" t="str">
            <v>TX</v>
          </cell>
          <cell r="D981">
            <v>15912236000</v>
          </cell>
          <cell r="G981">
            <v>877930000</v>
          </cell>
          <cell r="J981">
            <v>1490144000</v>
          </cell>
          <cell r="M981">
            <v>18280310784</v>
          </cell>
          <cell r="N981">
            <v>339463008</v>
          </cell>
          <cell r="O981">
            <v>218291008</v>
          </cell>
        </row>
        <row r="982">
          <cell r="A982">
            <v>1994</v>
          </cell>
          <cell r="C982" t="str">
            <v>US</v>
          </cell>
          <cell r="D982">
            <v>227288557000</v>
          </cell>
          <cell r="G982">
            <v>12817863000</v>
          </cell>
          <cell r="J982">
            <v>19692818000</v>
          </cell>
          <cell r="M982">
            <v>259799236608</v>
          </cell>
          <cell r="N982">
            <v>8627460096</v>
          </cell>
          <cell r="O982">
            <v>5310921216</v>
          </cell>
        </row>
        <row r="983">
          <cell r="A983">
            <v>1994</v>
          </cell>
          <cell r="C983" t="str">
            <v>UT</v>
          </cell>
          <cell r="D983">
            <v>1545704000</v>
          </cell>
          <cell r="G983">
            <v>164656000</v>
          </cell>
          <cell r="J983">
            <v>261184000</v>
          </cell>
          <cell r="M983">
            <v>1971544064</v>
          </cell>
          <cell r="N983">
            <v>81651000</v>
          </cell>
          <cell r="O983">
            <v>37306000</v>
          </cell>
        </row>
        <row r="984">
          <cell r="A984">
            <v>1994</v>
          </cell>
          <cell r="C984" t="str">
            <v>VT</v>
          </cell>
          <cell r="D984">
            <v>579652000</v>
          </cell>
          <cell r="G984">
            <v>18777000</v>
          </cell>
          <cell r="J984">
            <v>34731000</v>
          </cell>
          <cell r="M984">
            <v>633160000</v>
          </cell>
          <cell r="N984">
            <v>25393000</v>
          </cell>
          <cell r="O984">
            <v>9322000</v>
          </cell>
        </row>
        <row r="985">
          <cell r="A985">
            <v>1994</v>
          </cell>
          <cell r="C985" t="str">
            <v>VA</v>
          </cell>
          <cell r="D985">
            <v>5434809000</v>
          </cell>
          <cell r="G985">
            <v>435867000</v>
          </cell>
          <cell r="J985">
            <v>577450000</v>
          </cell>
          <cell r="M985">
            <v>6448125952</v>
          </cell>
          <cell r="N985">
            <v>261774000</v>
          </cell>
          <cell r="O985">
            <v>156199008</v>
          </cell>
        </row>
        <row r="986">
          <cell r="A986">
            <v>1994</v>
          </cell>
          <cell r="C986" t="str">
            <v>WA</v>
          </cell>
          <cell r="D986">
            <v>4843916000</v>
          </cell>
          <cell r="G986">
            <v>817407000</v>
          </cell>
          <cell r="J986">
            <v>1055316000</v>
          </cell>
          <cell r="M986">
            <v>6716639232</v>
          </cell>
          <cell r="N986">
            <v>276271008</v>
          </cell>
          <cell r="O986">
            <v>219338000</v>
          </cell>
        </row>
        <row r="987">
          <cell r="A987">
            <v>1994</v>
          </cell>
          <cell r="C987" t="str">
            <v>WV</v>
          </cell>
          <cell r="D987">
            <v>1543568000</v>
          </cell>
          <cell r="G987">
            <v>22055000</v>
          </cell>
          <cell r="J987">
            <v>152968000</v>
          </cell>
          <cell r="M987">
            <v>1718590976</v>
          </cell>
          <cell r="N987">
            <v>115305000</v>
          </cell>
          <cell r="O987">
            <v>14117000</v>
          </cell>
        </row>
        <row r="988">
          <cell r="A988">
            <v>1994</v>
          </cell>
          <cell r="C988" t="str">
            <v>WI</v>
          </cell>
          <cell r="D988">
            <v>5137769000</v>
          </cell>
          <cell r="G988">
            <v>279083000</v>
          </cell>
          <cell r="J988">
            <v>433564000</v>
          </cell>
          <cell r="M988">
            <v>5850416128</v>
          </cell>
          <cell r="N988">
            <v>144632992</v>
          </cell>
          <cell r="O988">
            <v>163116992</v>
          </cell>
        </row>
        <row r="989">
          <cell r="A989">
            <v>1994</v>
          </cell>
          <cell r="C989" t="str">
            <v>WY</v>
          </cell>
          <cell r="D989">
            <v>556915000</v>
          </cell>
          <cell r="G989">
            <v>23690000</v>
          </cell>
          <cell r="J989">
            <v>52675000</v>
          </cell>
          <cell r="M989">
            <v>633280000</v>
          </cell>
          <cell r="N989">
            <v>21752000</v>
          </cell>
          <cell r="O989">
            <v>10161000</v>
          </cell>
        </row>
        <row r="990">
          <cell r="A990">
            <v>1995</v>
          </cell>
          <cell r="C990" t="str">
            <v>AL</v>
          </cell>
          <cell r="D990">
            <v>2773649000</v>
          </cell>
          <cell r="G990">
            <v>175050000</v>
          </cell>
          <cell r="J990">
            <v>247796000</v>
          </cell>
          <cell r="M990">
            <v>3196495104</v>
          </cell>
          <cell r="N990">
            <v>262235008</v>
          </cell>
          <cell r="O990">
            <v>43766000</v>
          </cell>
        </row>
        <row r="991">
          <cell r="A991">
            <v>1995</v>
          </cell>
          <cell r="C991" t="str">
            <v>AK</v>
          </cell>
          <cell r="D991">
            <v>1006441000</v>
          </cell>
          <cell r="G991">
            <v>105441000</v>
          </cell>
          <cell r="J991">
            <v>129200000</v>
          </cell>
          <cell r="M991">
            <v>1241081984</v>
          </cell>
          <cell r="N991">
            <v>63065000</v>
          </cell>
          <cell r="O991">
            <v>23172000</v>
          </cell>
        </row>
        <row r="992">
          <cell r="A992">
            <v>1995</v>
          </cell>
          <cell r="C992" t="str">
            <v>AZ</v>
          </cell>
          <cell r="D992">
            <v>3137175000</v>
          </cell>
          <cell r="G992">
            <v>423841000</v>
          </cell>
          <cell r="J992">
            <v>677018000</v>
          </cell>
          <cell r="M992">
            <v>4238033920</v>
          </cell>
          <cell r="N992">
            <v>101555000</v>
          </cell>
          <cell r="O992">
            <v>82746000</v>
          </cell>
        </row>
        <row r="993">
          <cell r="A993">
            <v>1995</v>
          </cell>
          <cell r="C993" t="str">
            <v>AR</v>
          </cell>
          <cell r="D993">
            <v>1714337000</v>
          </cell>
          <cell r="G993">
            <v>113623000</v>
          </cell>
          <cell r="J993">
            <v>164512000</v>
          </cell>
          <cell r="M993">
            <v>1992472064</v>
          </cell>
          <cell r="N993">
            <v>241643008</v>
          </cell>
          <cell r="O993">
            <v>17582000</v>
          </cell>
        </row>
        <row r="994">
          <cell r="A994">
            <v>1995</v>
          </cell>
          <cell r="C994" t="str">
            <v>CA</v>
          </cell>
          <cell r="D994">
            <v>26018918000</v>
          </cell>
          <cell r="G994">
            <v>1244559000</v>
          </cell>
          <cell r="J994">
            <v>2331610000</v>
          </cell>
          <cell r="M994">
            <v>29595086848</v>
          </cell>
          <cell r="N994">
            <v>788811008</v>
          </cell>
          <cell r="O994">
            <v>772385024</v>
          </cell>
        </row>
        <row r="995">
          <cell r="A995">
            <v>1995</v>
          </cell>
          <cell r="C995" t="str">
            <v>CO</v>
          </cell>
          <cell r="D995">
            <v>3170443000</v>
          </cell>
          <cell r="G995">
            <v>337898000</v>
          </cell>
          <cell r="J995">
            <v>498295000</v>
          </cell>
          <cell r="M995">
            <v>4006636032</v>
          </cell>
          <cell r="N995">
            <v>66566000</v>
          </cell>
          <cell r="O995">
            <v>78803000</v>
          </cell>
        </row>
        <row r="996">
          <cell r="A996">
            <v>1995</v>
          </cell>
          <cell r="C996" t="str">
            <v>CT</v>
          </cell>
          <cell r="D996">
            <v>3854044000</v>
          </cell>
          <cell r="G996">
            <v>23576000</v>
          </cell>
          <cell r="J996">
            <v>92349000</v>
          </cell>
          <cell r="M996">
            <v>3969968896</v>
          </cell>
          <cell r="N996">
            <v>151650000</v>
          </cell>
          <cell r="O996">
            <v>97638000</v>
          </cell>
        </row>
        <row r="997">
          <cell r="A997">
            <v>1995</v>
          </cell>
          <cell r="C997" t="str">
            <v>DE</v>
          </cell>
          <cell r="D997">
            <v>705445000</v>
          </cell>
          <cell r="G997">
            <v>37340000</v>
          </cell>
          <cell r="J997">
            <v>50340000</v>
          </cell>
          <cell r="M997">
            <v>793124992</v>
          </cell>
          <cell r="N997">
            <v>70082000</v>
          </cell>
          <cell r="O997">
            <v>11419000</v>
          </cell>
        </row>
        <row r="998">
          <cell r="A998">
            <v>1995</v>
          </cell>
          <cell r="C998" t="str">
            <v>DC</v>
          </cell>
          <cell r="D998">
            <v>582947000</v>
          </cell>
          <cell r="G998">
            <v>21361000</v>
          </cell>
          <cell r="J998">
            <v>31606000</v>
          </cell>
          <cell r="M998">
            <v>635913984</v>
          </cell>
          <cell r="N998">
            <v>0</v>
          </cell>
          <cell r="O998">
            <v>20914000</v>
          </cell>
        </row>
        <row r="999">
          <cell r="A999">
            <v>1995</v>
          </cell>
          <cell r="C999" t="str">
            <v>FL</v>
          </cell>
          <cell r="D999">
            <v>11135607000</v>
          </cell>
          <cell r="G999">
            <v>1518247000</v>
          </cell>
          <cell r="J999">
            <v>2065691000</v>
          </cell>
          <cell r="M999">
            <v>14719545344</v>
          </cell>
          <cell r="N999">
            <v>362628992</v>
          </cell>
          <cell r="O999">
            <v>273713984</v>
          </cell>
        </row>
        <row r="1000">
          <cell r="A1000">
            <v>1995</v>
          </cell>
          <cell r="C1000" t="str">
            <v>GA</v>
          </cell>
          <cell r="D1000">
            <v>6097854000</v>
          </cell>
          <cell r="G1000">
            <v>654694000</v>
          </cell>
          <cell r="J1000">
            <v>959400000</v>
          </cell>
          <cell r="M1000">
            <v>7711947776</v>
          </cell>
          <cell r="N1000">
            <v>484326016</v>
          </cell>
          <cell r="O1000">
            <v>95560000</v>
          </cell>
        </row>
        <row r="1001">
          <cell r="A1001">
            <v>1995</v>
          </cell>
          <cell r="C1001" t="str">
            <v>HI</v>
          </cell>
          <cell r="D1001">
            <v>798635000</v>
          </cell>
          <cell r="G1001">
            <v>125948000</v>
          </cell>
          <cell r="J1001">
            <v>160087000</v>
          </cell>
          <cell r="M1001">
            <v>1084669952</v>
          </cell>
          <cell r="N1001">
            <v>17527000</v>
          </cell>
          <cell r="O1001">
            <v>36648000</v>
          </cell>
        </row>
        <row r="1002">
          <cell r="A1002">
            <v>1995</v>
          </cell>
          <cell r="C1002" t="str">
            <v>ID</v>
          </cell>
          <cell r="D1002">
            <v>952898000</v>
          </cell>
          <cell r="G1002">
            <v>110342000</v>
          </cell>
          <cell r="J1002">
            <v>137600000</v>
          </cell>
          <cell r="M1002">
            <v>1200839936</v>
          </cell>
          <cell r="N1002">
            <v>54308000</v>
          </cell>
          <cell r="O1002">
            <v>19401000</v>
          </cell>
        </row>
        <row r="1003">
          <cell r="A1003">
            <v>1995</v>
          </cell>
          <cell r="C1003" t="str">
            <v>IL</v>
          </cell>
          <cell r="D1003">
            <v>9863177000</v>
          </cell>
          <cell r="G1003">
            <v>943134000</v>
          </cell>
          <cell r="J1003">
            <v>1379087000</v>
          </cell>
          <cell r="M1003">
            <v>12185398272</v>
          </cell>
          <cell r="N1003">
            <v>396487008</v>
          </cell>
          <cell r="O1003">
            <v>332497984</v>
          </cell>
        </row>
        <row r="1004">
          <cell r="A1004">
            <v>1995</v>
          </cell>
          <cell r="C1004" t="str">
            <v>IN</v>
          </cell>
          <cell r="D1004">
            <v>4999548000</v>
          </cell>
          <cell r="G1004">
            <v>395670000</v>
          </cell>
          <cell r="J1004">
            <v>633665000</v>
          </cell>
          <cell r="M1004">
            <v>6028882944</v>
          </cell>
          <cell r="N1004">
            <v>159830000</v>
          </cell>
          <cell r="O1004">
            <v>151955008</v>
          </cell>
        </row>
        <row r="1005">
          <cell r="A1005">
            <v>1995</v>
          </cell>
          <cell r="C1005" t="str">
            <v>IA</v>
          </cell>
          <cell r="D1005">
            <v>2510250000</v>
          </cell>
          <cell r="G1005">
            <v>81758000</v>
          </cell>
          <cell r="J1005">
            <v>169481000</v>
          </cell>
          <cell r="M1005">
            <v>2761488896</v>
          </cell>
          <cell r="N1005">
            <v>89533000</v>
          </cell>
          <cell r="O1005">
            <v>89271000</v>
          </cell>
        </row>
        <row r="1006">
          <cell r="A1006">
            <v>1995</v>
          </cell>
          <cell r="C1006" t="str">
            <v>KS</v>
          </cell>
          <cell r="D1006">
            <v>2374739000</v>
          </cell>
          <cell r="G1006">
            <v>68809000</v>
          </cell>
          <cell r="J1006">
            <v>185585000</v>
          </cell>
          <cell r="M1006">
            <v>2629133056</v>
          </cell>
          <cell r="N1006">
            <v>88108000</v>
          </cell>
          <cell r="O1006">
            <v>42519000</v>
          </cell>
        </row>
        <row r="1007">
          <cell r="A1007">
            <v>1995</v>
          </cell>
          <cell r="C1007" t="str">
            <v>KY</v>
          </cell>
          <cell r="D1007">
            <v>2865240000</v>
          </cell>
          <cell r="G1007">
            <v>39366000</v>
          </cell>
          <cell r="J1007">
            <v>149297000</v>
          </cell>
          <cell r="M1007">
            <v>3053903104</v>
          </cell>
          <cell r="N1007">
            <v>301264000</v>
          </cell>
          <cell r="O1007">
            <v>95791000</v>
          </cell>
        </row>
        <row r="1008">
          <cell r="A1008">
            <v>1995</v>
          </cell>
          <cell r="C1008" t="str">
            <v>LA</v>
          </cell>
          <cell r="D1008">
            <v>3456913000</v>
          </cell>
          <cell r="G1008">
            <v>111937000</v>
          </cell>
          <cell r="J1008">
            <v>213396000</v>
          </cell>
          <cell r="M1008">
            <v>3782245888</v>
          </cell>
          <cell r="N1008">
            <v>241027008</v>
          </cell>
          <cell r="O1008">
            <v>80532000</v>
          </cell>
        </row>
        <row r="1009">
          <cell r="A1009">
            <v>1995</v>
          </cell>
          <cell r="C1009" t="str">
            <v>ME</v>
          </cell>
          <cell r="D1009">
            <v>1154051000</v>
          </cell>
          <cell r="G1009">
            <v>26963000</v>
          </cell>
          <cell r="J1009">
            <v>66983000</v>
          </cell>
          <cell r="M1009">
            <v>1247997056</v>
          </cell>
          <cell r="N1009">
            <v>53591000</v>
          </cell>
          <cell r="O1009">
            <v>16820000</v>
          </cell>
        </row>
        <row r="1010">
          <cell r="A1010">
            <v>1995</v>
          </cell>
          <cell r="C1010" t="str">
            <v>MD</v>
          </cell>
          <cell r="D1010">
            <v>4698108000</v>
          </cell>
          <cell r="G1010">
            <v>318683000</v>
          </cell>
          <cell r="J1010">
            <v>459690000</v>
          </cell>
          <cell r="M1010">
            <v>5476481024</v>
          </cell>
          <cell r="N1010">
            <v>210240992</v>
          </cell>
          <cell r="O1010">
            <v>133247000</v>
          </cell>
        </row>
        <row r="1011">
          <cell r="A1011">
            <v>1995</v>
          </cell>
          <cell r="C1011" t="str">
            <v>MA</v>
          </cell>
          <cell r="D1011">
            <v>5657604000</v>
          </cell>
          <cell r="G1011">
            <v>315046000</v>
          </cell>
          <cell r="J1011">
            <v>437572000</v>
          </cell>
          <cell r="M1011">
            <v>6410222080</v>
          </cell>
          <cell r="N1011">
            <v>283076992</v>
          </cell>
          <cell r="O1011">
            <v>160654000</v>
          </cell>
        </row>
        <row r="1012">
          <cell r="A1012">
            <v>1995</v>
          </cell>
          <cell r="C1012" t="str">
            <v>MI</v>
          </cell>
          <cell r="D1012">
            <v>10403623000</v>
          </cell>
          <cell r="G1012">
            <v>322075000</v>
          </cell>
          <cell r="J1012">
            <v>694963000</v>
          </cell>
          <cell r="M1012">
            <v>11420660736</v>
          </cell>
          <cell r="N1012">
            <v>261120992</v>
          </cell>
          <cell r="O1012">
            <v>143039008</v>
          </cell>
        </row>
        <row r="1013">
          <cell r="A1013">
            <v>1995</v>
          </cell>
          <cell r="C1013" t="str">
            <v>MN</v>
          </cell>
          <cell r="D1013">
            <v>5143460000</v>
          </cell>
          <cell r="G1013">
            <v>355812000</v>
          </cell>
          <cell r="J1013">
            <v>769997000</v>
          </cell>
          <cell r="M1013">
            <v>6269268992</v>
          </cell>
          <cell r="N1013">
            <v>168912992</v>
          </cell>
          <cell r="O1013">
            <v>128338000</v>
          </cell>
        </row>
        <row r="1014">
          <cell r="A1014">
            <v>1995</v>
          </cell>
          <cell r="C1014" t="str">
            <v>MS</v>
          </cell>
          <cell r="D1014">
            <v>1962562000</v>
          </cell>
          <cell r="G1014">
            <v>163171000</v>
          </cell>
          <cell r="J1014">
            <v>227216000</v>
          </cell>
          <cell r="M1014">
            <v>2352948992</v>
          </cell>
          <cell r="N1014">
            <v>124151000</v>
          </cell>
          <cell r="O1014">
            <v>24966000</v>
          </cell>
        </row>
        <row r="1015">
          <cell r="A1015">
            <v>1995</v>
          </cell>
          <cell r="C1015" t="str">
            <v>MO</v>
          </cell>
          <cell r="D1015">
            <v>4262831000</v>
          </cell>
          <cell r="G1015">
            <v>338584000</v>
          </cell>
          <cell r="J1015">
            <v>552979000</v>
          </cell>
          <cell r="M1015">
            <v>5154394112</v>
          </cell>
          <cell r="N1015">
            <v>143251008</v>
          </cell>
          <cell r="O1015">
            <v>87252000</v>
          </cell>
        </row>
        <row r="1016">
          <cell r="A1016">
            <v>1995</v>
          </cell>
          <cell r="C1016" t="str">
            <v>MT</v>
          </cell>
          <cell r="D1016">
            <v>904491000</v>
          </cell>
          <cell r="G1016">
            <v>19944000</v>
          </cell>
          <cell r="J1016">
            <v>44131000</v>
          </cell>
          <cell r="M1016">
            <v>968566016</v>
          </cell>
          <cell r="N1016">
            <v>65585000</v>
          </cell>
          <cell r="O1016">
            <v>15344000</v>
          </cell>
        </row>
        <row r="1017">
          <cell r="A1017">
            <v>1995</v>
          </cell>
          <cell r="C1017" t="str">
            <v>NE</v>
          </cell>
          <cell r="D1017">
            <v>1583488000</v>
          </cell>
          <cell r="G1017">
            <v>139891000</v>
          </cell>
          <cell r="J1017">
            <v>254160000</v>
          </cell>
          <cell r="M1017">
            <v>1977538944</v>
          </cell>
          <cell r="N1017">
            <v>49920000</v>
          </cell>
          <cell r="O1017">
            <v>26537000</v>
          </cell>
        </row>
        <row r="1018">
          <cell r="A1018">
            <v>1995</v>
          </cell>
          <cell r="C1018" t="str">
            <v>NV</v>
          </cell>
          <cell r="D1018">
            <v>1176143000</v>
          </cell>
          <cell r="G1018">
            <v>89085000</v>
          </cell>
          <cell r="J1018">
            <v>120742000</v>
          </cell>
          <cell r="M1018">
            <v>1385970048</v>
          </cell>
          <cell r="N1018">
            <v>29610000</v>
          </cell>
          <cell r="O1018">
            <v>54136000</v>
          </cell>
        </row>
        <row r="1019">
          <cell r="A1019">
            <v>1995</v>
          </cell>
          <cell r="C1019" t="str">
            <v>NH</v>
          </cell>
          <cell r="D1019">
            <v>1060259000</v>
          </cell>
          <cell r="G1019">
            <v>49432000</v>
          </cell>
          <cell r="J1019">
            <v>71722000</v>
          </cell>
          <cell r="M1019">
            <v>1181412992</v>
          </cell>
          <cell r="N1019">
            <v>19707000</v>
          </cell>
          <cell r="O1019">
            <v>21358000</v>
          </cell>
        </row>
        <row r="1020">
          <cell r="A1020">
            <v>1995</v>
          </cell>
          <cell r="C1020" t="str">
            <v>NJ</v>
          </cell>
          <cell r="D1020">
            <v>10364522000</v>
          </cell>
          <cell r="G1020">
            <v>464438000</v>
          </cell>
          <cell r="J1020">
            <v>681964000</v>
          </cell>
          <cell r="M1020">
            <v>11510924288</v>
          </cell>
          <cell r="N1020">
            <v>176628992</v>
          </cell>
          <cell r="O1020">
            <v>227082000</v>
          </cell>
        </row>
        <row r="1021">
          <cell r="A1021">
            <v>1995</v>
          </cell>
          <cell r="C1021" t="str">
            <v>NM</v>
          </cell>
          <cell r="D1021">
            <v>1327179000</v>
          </cell>
          <cell r="G1021">
            <v>87341000</v>
          </cell>
          <cell r="J1021">
            <v>164727000</v>
          </cell>
          <cell r="M1021">
            <v>1579246976</v>
          </cell>
          <cell r="N1021">
            <v>74616000</v>
          </cell>
          <cell r="O1021">
            <v>22203000</v>
          </cell>
        </row>
        <row r="1022">
          <cell r="A1022">
            <v>1995</v>
          </cell>
          <cell r="C1022" t="str">
            <v>NY</v>
          </cell>
          <cell r="D1022">
            <v>23887440000</v>
          </cell>
          <cell r="G1022">
            <v>1891323000</v>
          </cell>
          <cell r="J1022">
            <v>2113820000</v>
          </cell>
          <cell r="M1022">
            <v>27892582400</v>
          </cell>
          <cell r="N1022">
            <v>429286016</v>
          </cell>
          <cell r="O1022">
            <v>545638976</v>
          </cell>
        </row>
        <row r="1023">
          <cell r="A1023">
            <v>1995</v>
          </cell>
          <cell r="C1023" t="str">
            <v>NC</v>
          </cell>
          <cell r="D1023">
            <v>5503772000</v>
          </cell>
          <cell r="G1023">
            <v>364407000</v>
          </cell>
          <cell r="J1023">
            <v>598303000</v>
          </cell>
          <cell r="M1023">
            <v>6466482176</v>
          </cell>
          <cell r="N1023">
            <v>296607008</v>
          </cell>
          <cell r="O1023">
            <v>118149000</v>
          </cell>
        </row>
        <row r="1024">
          <cell r="A1024">
            <v>1995</v>
          </cell>
          <cell r="C1024" t="str">
            <v>ND</v>
          </cell>
          <cell r="D1024">
            <v>525549000</v>
          </cell>
          <cell r="G1024">
            <v>16119000</v>
          </cell>
          <cell r="J1024">
            <v>38342000</v>
          </cell>
          <cell r="M1024">
            <v>580009984</v>
          </cell>
          <cell r="N1024">
            <v>34696000</v>
          </cell>
          <cell r="O1024">
            <v>7463000</v>
          </cell>
        </row>
        <row r="1025">
          <cell r="A1025">
            <v>1995</v>
          </cell>
          <cell r="C1025" t="str">
            <v>OH</v>
          </cell>
          <cell r="D1025">
            <v>10244226000</v>
          </cell>
          <cell r="G1025">
            <v>408652000</v>
          </cell>
          <cell r="J1025">
            <v>685734000</v>
          </cell>
          <cell r="M1025">
            <v>11338611712</v>
          </cell>
          <cell r="N1025">
            <v>217148000</v>
          </cell>
          <cell r="O1025">
            <v>305180000</v>
          </cell>
        </row>
        <row r="1026">
          <cell r="A1026">
            <v>1995</v>
          </cell>
          <cell r="C1026" t="str">
            <v>OK</v>
          </cell>
          <cell r="D1026">
            <v>2803959000</v>
          </cell>
          <cell r="G1026">
            <v>148909000</v>
          </cell>
          <cell r="J1026">
            <v>278356000</v>
          </cell>
          <cell r="M1026">
            <v>3231224064</v>
          </cell>
          <cell r="N1026">
            <v>98360000</v>
          </cell>
          <cell r="O1026">
            <v>37829000</v>
          </cell>
        </row>
        <row r="1027">
          <cell r="A1027">
            <v>1995</v>
          </cell>
          <cell r="C1027" t="str">
            <v>OR</v>
          </cell>
          <cell r="D1027">
            <v>3064297000</v>
          </cell>
          <cell r="G1027">
            <v>164963000</v>
          </cell>
          <cell r="J1027">
            <v>198936000</v>
          </cell>
          <cell r="M1027">
            <v>3428196096</v>
          </cell>
          <cell r="N1027">
            <v>127336000</v>
          </cell>
          <cell r="O1027">
            <v>78764000</v>
          </cell>
        </row>
        <row r="1028">
          <cell r="A1028">
            <v>1995</v>
          </cell>
          <cell r="C1028" t="str">
            <v>PA</v>
          </cell>
          <cell r="D1028">
            <v>10401947000</v>
          </cell>
          <cell r="G1028">
            <v>787462000</v>
          </cell>
          <cell r="J1028">
            <v>932516000</v>
          </cell>
          <cell r="M1028">
            <v>12121924608</v>
          </cell>
          <cell r="N1028">
            <v>717003008</v>
          </cell>
          <cell r="O1028">
            <v>139132992</v>
          </cell>
        </row>
        <row r="1029">
          <cell r="A1029">
            <v>1995</v>
          </cell>
          <cell r="C1029" t="str">
            <v>RI</v>
          </cell>
          <cell r="D1029">
            <v>1019199000</v>
          </cell>
          <cell r="G1029">
            <v>6736000</v>
          </cell>
          <cell r="J1029">
            <v>18732000</v>
          </cell>
          <cell r="M1029">
            <v>1044667008</v>
          </cell>
          <cell r="N1029">
            <v>82999000</v>
          </cell>
          <cell r="O1029">
            <v>21244000</v>
          </cell>
        </row>
        <row r="1030">
          <cell r="A1030">
            <v>1995</v>
          </cell>
          <cell r="C1030" t="str">
            <v>SC</v>
          </cell>
          <cell r="D1030">
            <v>2964919000</v>
          </cell>
          <cell r="G1030">
            <v>178329000</v>
          </cell>
          <cell r="J1030">
            <v>266680000</v>
          </cell>
          <cell r="M1030">
            <v>3409927936</v>
          </cell>
          <cell r="N1030">
            <v>174578000</v>
          </cell>
          <cell r="O1030">
            <v>53811000</v>
          </cell>
        </row>
        <row r="1031">
          <cell r="A1031">
            <v>1995</v>
          </cell>
          <cell r="C1031" t="str">
            <v>SD</v>
          </cell>
          <cell r="D1031">
            <v>611331000</v>
          </cell>
          <cell r="G1031">
            <v>3597000</v>
          </cell>
          <cell r="J1031">
            <v>66392000</v>
          </cell>
          <cell r="M1031">
            <v>681320000</v>
          </cell>
          <cell r="N1031">
            <v>35573000</v>
          </cell>
          <cell r="O1031">
            <v>13607000</v>
          </cell>
        </row>
        <row r="1032">
          <cell r="A1032">
            <v>1995</v>
          </cell>
          <cell r="C1032" t="str">
            <v>TN</v>
          </cell>
          <cell r="D1032">
            <v>3546194000</v>
          </cell>
          <cell r="G1032">
            <v>283174000</v>
          </cell>
          <cell r="J1032">
            <v>422040000</v>
          </cell>
          <cell r="M1032">
            <v>4251407872</v>
          </cell>
          <cell r="N1032">
            <v>153784992</v>
          </cell>
          <cell r="O1032">
            <v>57574000</v>
          </cell>
        </row>
        <row r="1033">
          <cell r="A1033">
            <v>1995</v>
          </cell>
          <cell r="C1033" t="str">
            <v>TX</v>
          </cell>
          <cell r="D1033">
            <v>16488150000</v>
          </cell>
          <cell r="G1033">
            <v>36662000</v>
          </cell>
          <cell r="J1033">
            <v>1777718000</v>
          </cell>
          <cell r="M1033">
            <v>18302529536</v>
          </cell>
          <cell r="N1033">
            <v>334463008</v>
          </cell>
          <cell r="O1033">
            <v>222660992</v>
          </cell>
        </row>
        <row r="1034">
          <cell r="A1034">
            <v>1995</v>
          </cell>
          <cell r="C1034" t="str">
            <v>US</v>
          </cell>
          <cell r="D1034">
            <v>239432602000</v>
          </cell>
          <cell r="G1034">
            <v>15303690000</v>
          </cell>
          <cell r="J1034">
            <v>24807877000</v>
          </cell>
          <cell r="M1034">
            <v>279544168448</v>
          </cell>
          <cell r="N1034">
            <v>9171103744</v>
          </cell>
          <cell r="O1034">
            <v>5660784128</v>
          </cell>
        </row>
        <row r="1035">
          <cell r="A1035">
            <v>1995</v>
          </cell>
          <cell r="C1035" t="str">
            <v>UT</v>
          </cell>
          <cell r="D1035">
            <v>1648889000</v>
          </cell>
          <cell r="G1035">
            <v>244700000</v>
          </cell>
          <cell r="J1035">
            <v>345537000</v>
          </cell>
          <cell r="M1035">
            <v>2239126016</v>
          </cell>
          <cell r="N1035">
            <v>73429000</v>
          </cell>
          <cell r="O1035">
            <v>39366000</v>
          </cell>
        </row>
        <row r="1036">
          <cell r="A1036">
            <v>1995</v>
          </cell>
          <cell r="C1036" t="str">
            <v>VT</v>
          </cell>
          <cell r="D1036">
            <v>586413000</v>
          </cell>
          <cell r="G1036">
            <v>18555000</v>
          </cell>
          <cell r="J1036">
            <v>32187000</v>
          </cell>
          <cell r="M1036">
            <v>637155008</v>
          </cell>
          <cell r="N1036">
            <v>35389000</v>
          </cell>
          <cell r="O1036">
            <v>9143000</v>
          </cell>
        </row>
        <row r="1037">
          <cell r="A1037">
            <v>1995</v>
          </cell>
          <cell r="C1037" t="str">
            <v>VA</v>
          </cell>
          <cell r="D1037">
            <v>5725373000</v>
          </cell>
          <cell r="G1037">
            <v>427528000</v>
          </cell>
          <cell r="J1037">
            <v>596591000</v>
          </cell>
          <cell r="M1037">
            <v>6749492224</v>
          </cell>
          <cell r="N1037">
            <v>251664992</v>
          </cell>
          <cell r="O1037">
            <v>166355008</v>
          </cell>
        </row>
        <row r="1038">
          <cell r="A1038">
            <v>1995</v>
          </cell>
          <cell r="C1038" t="str">
            <v>WA</v>
          </cell>
          <cell r="D1038">
            <v>5070244000</v>
          </cell>
          <cell r="G1038">
            <v>744169000</v>
          </cell>
          <cell r="J1038">
            <v>1007587000</v>
          </cell>
          <cell r="M1038">
            <v>6822000128</v>
          </cell>
          <cell r="N1038">
            <v>207516000</v>
          </cell>
          <cell r="O1038">
            <v>216518000</v>
          </cell>
        </row>
        <row r="1039">
          <cell r="A1039">
            <v>1995</v>
          </cell>
          <cell r="C1039" t="str">
            <v>WV</v>
          </cell>
          <cell r="D1039">
            <v>1648500000</v>
          </cell>
          <cell r="G1039">
            <v>28798000</v>
          </cell>
          <cell r="J1039">
            <v>130846000</v>
          </cell>
          <cell r="M1039">
            <v>1808144000</v>
          </cell>
          <cell r="N1039">
            <v>120447000</v>
          </cell>
          <cell r="O1039">
            <v>15677000</v>
          </cell>
        </row>
        <row r="1040">
          <cell r="A1040">
            <v>1995</v>
          </cell>
          <cell r="C1040" t="str">
            <v>WI</v>
          </cell>
          <cell r="D1040">
            <v>5398440000</v>
          </cell>
          <cell r="G1040">
            <v>306936000</v>
          </cell>
          <cell r="J1040">
            <v>426422000</v>
          </cell>
          <cell r="M1040">
            <v>6131798016</v>
          </cell>
          <cell r="N1040">
            <v>159428992</v>
          </cell>
          <cell r="O1040">
            <v>175066000</v>
          </cell>
        </row>
        <row r="1041">
          <cell r="A1041">
            <v>1995</v>
          </cell>
          <cell r="C1041" t="str">
            <v>WY</v>
          </cell>
          <cell r="D1041">
            <v>577179000</v>
          </cell>
          <cell r="G1041">
            <v>19612000</v>
          </cell>
          <cell r="J1041">
            <v>48277000</v>
          </cell>
          <cell r="M1041">
            <v>645068032</v>
          </cell>
          <cell r="N1041">
            <v>20337000</v>
          </cell>
          <cell r="O1041">
            <v>10315000</v>
          </cell>
        </row>
        <row r="1042">
          <cell r="A1042">
            <v>1996</v>
          </cell>
          <cell r="C1042" t="str">
            <v>AL</v>
          </cell>
          <cell r="D1042">
            <v>3268702000</v>
          </cell>
          <cell r="G1042">
            <v>190401000</v>
          </cell>
          <cell r="J1042">
            <v>301310000</v>
          </cell>
          <cell r="M1042">
            <v>3760412928</v>
          </cell>
          <cell r="N1042">
            <v>234552000</v>
          </cell>
          <cell r="O1042">
            <v>58244000</v>
          </cell>
        </row>
        <row r="1043">
          <cell r="A1043">
            <v>1996</v>
          </cell>
          <cell r="C1043" t="str">
            <v>AK</v>
          </cell>
          <cell r="D1043">
            <v>1016129000</v>
          </cell>
          <cell r="G1043">
            <v>139049000</v>
          </cell>
          <cell r="J1043">
            <v>162414000</v>
          </cell>
          <cell r="M1043">
            <v>1317592064</v>
          </cell>
          <cell r="N1043">
            <v>49381000</v>
          </cell>
          <cell r="O1043">
            <v>22118000</v>
          </cell>
        </row>
        <row r="1044">
          <cell r="A1044">
            <v>1996</v>
          </cell>
          <cell r="C1044" t="str">
            <v>AZ</v>
          </cell>
          <cell r="D1044">
            <v>3273999000</v>
          </cell>
          <cell r="G1044">
            <v>531939000</v>
          </cell>
          <cell r="J1044">
            <v>811225000</v>
          </cell>
          <cell r="M1044">
            <v>4617162752</v>
          </cell>
          <cell r="N1044">
            <v>144380000</v>
          </cell>
          <cell r="O1044">
            <v>90160000</v>
          </cell>
        </row>
        <row r="1045">
          <cell r="A1045">
            <v>1996</v>
          </cell>
          <cell r="C1045" t="str">
            <v>AR</v>
          </cell>
          <cell r="D1045">
            <v>1797761000</v>
          </cell>
          <cell r="G1045">
            <v>125274000</v>
          </cell>
          <cell r="J1045">
            <v>201484000</v>
          </cell>
          <cell r="M1045">
            <v>2124519040</v>
          </cell>
          <cell r="N1045">
            <v>246636992</v>
          </cell>
          <cell r="O1045">
            <v>62265000</v>
          </cell>
        </row>
        <row r="1046">
          <cell r="A1046">
            <v>1996</v>
          </cell>
          <cell r="C1046" t="str">
            <v>CA</v>
          </cell>
          <cell r="D1046">
            <v>27549605000</v>
          </cell>
          <cell r="G1046">
            <v>1048826000</v>
          </cell>
          <cell r="J1046">
            <v>2340303000</v>
          </cell>
          <cell r="M1046">
            <v>30938734592</v>
          </cell>
          <cell r="N1046">
            <v>897224000</v>
          </cell>
          <cell r="O1046">
            <v>773212992</v>
          </cell>
        </row>
        <row r="1047">
          <cell r="A1047">
            <v>1996</v>
          </cell>
          <cell r="C1047" t="str">
            <v>CO</v>
          </cell>
          <cell r="D1047">
            <v>3259290000</v>
          </cell>
          <cell r="G1047">
            <v>391678000</v>
          </cell>
          <cell r="J1047">
            <v>637521000</v>
          </cell>
          <cell r="M1047">
            <v>4288488960</v>
          </cell>
          <cell r="N1047">
            <v>78709000</v>
          </cell>
          <cell r="O1047">
            <v>118455000</v>
          </cell>
        </row>
        <row r="1048">
          <cell r="A1048">
            <v>1996</v>
          </cell>
          <cell r="C1048" t="str">
            <v>CT</v>
          </cell>
          <cell r="D1048">
            <v>4037548000</v>
          </cell>
          <cell r="G1048">
            <v>95280000</v>
          </cell>
          <cell r="J1048">
            <v>167969000</v>
          </cell>
          <cell r="M1048">
            <v>4300796928</v>
          </cell>
          <cell r="N1048">
            <v>157855008</v>
          </cell>
          <cell r="O1048">
            <v>101984000</v>
          </cell>
        </row>
        <row r="1049">
          <cell r="A1049">
            <v>1996</v>
          </cell>
          <cell r="C1049" t="str">
            <v>DE</v>
          </cell>
          <cell r="D1049">
            <v>730460000</v>
          </cell>
          <cell r="G1049">
            <v>51977000</v>
          </cell>
          <cell r="J1049">
            <v>72388000</v>
          </cell>
          <cell r="M1049">
            <v>854825024</v>
          </cell>
          <cell r="N1049">
            <v>73567000</v>
          </cell>
          <cell r="O1049">
            <v>13918000</v>
          </cell>
        </row>
        <row r="1050">
          <cell r="A1050">
            <v>1996</v>
          </cell>
          <cell r="C1050" t="str">
            <v>DC</v>
          </cell>
          <cell r="D1050">
            <v>573856000</v>
          </cell>
          <cell r="G1050">
            <v>15237000</v>
          </cell>
          <cell r="J1050">
            <v>22965000</v>
          </cell>
          <cell r="M1050">
            <v>612057984</v>
          </cell>
          <cell r="N1050">
            <v>0</v>
          </cell>
          <cell r="O1050">
            <v>20383000</v>
          </cell>
        </row>
        <row r="1051">
          <cell r="A1051">
            <v>1996</v>
          </cell>
          <cell r="C1051" t="str">
            <v>FL</v>
          </cell>
          <cell r="D1051">
            <v>11588990000</v>
          </cell>
          <cell r="G1051">
            <v>1559362000</v>
          </cell>
          <cell r="J1051">
            <v>2058344000</v>
          </cell>
          <cell r="M1051">
            <v>15206695936</v>
          </cell>
          <cell r="N1051">
            <v>354256000</v>
          </cell>
          <cell r="O1051">
            <v>278803008</v>
          </cell>
        </row>
        <row r="1052">
          <cell r="A1052">
            <v>1996</v>
          </cell>
          <cell r="C1052" t="str">
            <v>GA</v>
          </cell>
          <cell r="D1052">
            <v>6790865000</v>
          </cell>
          <cell r="G1052">
            <v>781742000</v>
          </cell>
          <cell r="J1052">
            <v>1067090000</v>
          </cell>
          <cell r="M1052">
            <v>8639696896</v>
          </cell>
          <cell r="N1052">
            <v>485472000</v>
          </cell>
          <cell r="O1052">
            <v>88674000</v>
          </cell>
        </row>
        <row r="1053">
          <cell r="A1053">
            <v>1996</v>
          </cell>
          <cell r="C1053" t="str">
            <v>HI</v>
          </cell>
          <cell r="D1053">
            <v>769804000</v>
          </cell>
          <cell r="G1053">
            <v>146639000</v>
          </cell>
          <cell r="J1053">
            <v>177595000</v>
          </cell>
          <cell r="M1053">
            <v>1094038016</v>
          </cell>
          <cell r="N1053">
            <v>18227000</v>
          </cell>
          <cell r="O1053">
            <v>25971000</v>
          </cell>
        </row>
        <row r="1054">
          <cell r="A1054">
            <v>1996</v>
          </cell>
          <cell r="C1054" t="str">
            <v>ID</v>
          </cell>
          <cell r="D1054">
            <v>1020637000</v>
          </cell>
          <cell r="G1054">
            <v>127139000</v>
          </cell>
          <cell r="J1054">
            <v>157335000</v>
          </cell>
          <cell r="M1054">
            <v>1305111040</v>
          </cell>
          <cell r="N1054">
            <v>52508000</v>
          </cell>
          <cell r="O1054">
            <v>17180000</v>
          </cell>
        </row>
        <row r="1055">
          <cell r="A1055">
            <v>1996</v>
          </cell>
          <cell r="C1055" t="str">
            <v>IL</v>
          </cell>
          <cell r="D1055">
            <v>10491982000</v>
          </cell>
          <cell r="G1055">
            <v>950242000</v>
          </cell>
          <cell r="J1055">
            <v>1450166000</v>
          </cell>
          <cell r="M1055">
            <v>12892390400</v>
          </cell>
          <cell r="N1055">
            <v>439104000</v>
          </cell>
          <cell r="O1055">
            <v>332391008</v>
          </cell>
        </row>
        <row r="1056">
          <cell r="A1056">
            <v>1996</v>
          </cell>
          <cell r="C1056" t="str">
            <v>IN</v>
          </cell>
          <cell r="D1056">
            <v>5232097000</v>
          </cell>
          <cell r="G1056">
            <v>393049000</v>
          </cell>
          <cell r="J1056">
            <v>734608000</v>
          </cell>
          <cell r="M1056">
            <v>6359754240</v>
          </cell>
          <cell r="N1056">
            <v>184763008</v>
          </cell>
          <cell r="O1056">
            <v>139788992</v>
          </cell>
        </row>
        <row r="1057">
          <cell r="A1057">
            <v>1996</v>
          </cell>
          <cell r="C1057" t="str">
            <v>IA</v>
          </cell>
          <cell r="D1057">
            <v>2648473000</v>
          </cell>
          <cell r="G1057">
            <v>87995000</v>
          </cell>
          <cell r="J1057">
            <v>192606000</v>
          </cell>
          <cell r="M1057">
            <v>2929073920</v>
          </cell>
          <cell r="N1057">
            <v>96261000</v>
          </cell>
          <cell r="O1057">
            <v>94609000</v>
          </cell>
        </row>
        <row r="1058">
          <cell r="A1058">
            <v>1996</v>
          </cell>
          <cell r="C1058" t="str">
            <v>KS</v>
          </cell>
          <cell r="D1058">
            <v>2456600000</v>
          </cell>
          <cell r="G1058">
            <v>252635000</v>
          </cell>
          <cell r="J1058">
            <v>370218000</v>
          </cell>
          <cell r="M1058">
            <v>3079452928</v>
          </cell>
          <cell r="N1058">
            <v>87972000</v>
          </cell>
          <cell r="O1058">
            <v>42528000</v>
          </cell>
        </row>
        <row r="1059">
          <cell r="A1059">
            <v>1996</v>
          </cell>
          <cell r="C1059" t="str">
            <v>KY</v>
          </cell>
          <cell r="D1059">
            <v>2955865000</v>
          </cell>
          <cell r="G1059">
            <v>345908000</v>
          </cell>
          <cell r="J1059">
            <v>485265000</v>
          </cell>
          <cell r="M1059">
            <v>3787037952</v>
          </cell>
          <cell r="N1059">
            <v>357608000</v>
          </cell>
          <cell r="O1059">
            <v>76457000</v>
          </cell>
        </row>
        <row r="1060">
          <cell r="A1060">
            <v>1996</v>
          </cell>
          <cell r="C1060" t="str">
            <v>LA</v>
          </cell>
          <cell r="D1060">
            <v>3536495000</v>
          </cell>
          <cell r="G1060">
            <v>118617000</v>
          </cell>
          <cell r="J1060">
            <v>236622000</v>
          </cell>
          <cell r="M1060">
            <v>3891734016</v>
          </cell>
          <cell r="N1060">
            <v>218951008</v>
          </cell>
          <cell r="O1060">
            <v>93738000</v>
          </cell>
        </row>
        <row r="1061">
          <cell r="A1061">
            <v>1996</v>
          </cell>
          <cell r="C1061" t="str">
            <v>ME</v>
          </cell>
          <cell r="D1061">
            <v>1244810000</v>
          </cell>
          <cell r="G1061">
            <v>24347000</v>
          </cell>
          <cell r="J1061">
            <v>58124000</v>
          </cell>
          <cell r="M1061">
            <v>1327281024</v>
          </cell>
          <cell r="N1061">
            <v>67007000</v>
          </cell>
          <cell r="O1061">
            <v>19651000</v>
          </cell>
        </row>
        <row r="1062">
          <cell r="A1062">
            <v>1996</v>
          </cell>
          <cell r="C1062" t="str">
            <v>MD</v>
          </cell>
          <cell r="D1062">
            <v>4881648000</v>
          </cell>
          <cell r="G1062">
            <v>319575000</v>
          </cell>
          <cell r="J1062">
            <v>454248000</v>
          </cell>
          <cell r="M1062">
            <v>5655471104</v>
          </cell>
          <cell r="N1062">
            <v>175843008</v>
          </cell>
          <cell r="O1062">
            <v>127743000</v>
          </cell>
        </row>
        <row r="1063">
          <cell r="A1063">
            <v>1996</v>
          </cell>
          <cell r="C1063" t="str">
            <v>MA</v>
          </cell>
          <cell r="D1063">
            <v>5900330000</v>
          </cell>
          <cell r="G1063">
            <v>110185000</v>
          </cell>
          <cell r="J1063">
            <v>165774000</v>
          </cell>
          <cell r="M1063">
            <v>6176288768</v>
          </cell>
          <cell r="N1063">
            <v>313412992</v>
          </cell>
          <cell r="O1063">
            <v>175416000</v>
          </cell>
        </row>
        <row r="1064">
          <cell r="A1064">
            <v>1996</v>
          </cell>
          <cell r="C1064" t="str">
            <v>MI</v>
          </cell>
          <cell r="D1064">
            <v>10693017000</v>
          </cell>
          <cell r="G1064">
            <v>284307000</v>
          </cell>
          <cell r="J1064">
            <v>760559000</v>
          </cell>
          <cell r="M1064">
            <v>11737882624</v>
          </cell>
          <cell r="N1064">
            <v>411643008</v>
          </cell>
          <cell r="O1064">
            <v>165220000</v>
          </cell>
        </row>
        <row r="1065">
          <cell r="A1065">
            <v>1996</v>
          </cell>
          <cell r="C1065" t="str">
            <v>MN</v>
          </cell>
          <cell r="D1065">
            <v>5283025000</v>
          </cell>
          <cell r="G1065">
            <v>567208000</v>
          </cell>
          <cell r="J1065">
            <v>749180000</v>
          </cell>
          <cell r="M1065">
            <v>6599413248</v>
          </cell>
          <cell r="N1065">
            <v>134511008</v>
          </cell>
          <cell r="O1065">
            <v>139436000</v>
          </cell>
        </row>
        <row r="1066">
          <cell r="A1066">
            <v>1996</v>
          </cell>
          <cell r="C1066" t="str">
            <v>MS</v>
          </cell>
          <cell r="D1066">
            <v>2048547000</v>
          </cell>
          <cell r="G1066">
            <v>186619000</v>
          </cell>
          <cell r="J1066">
            <v>256123000</v>
          </cell>
          <cell r="M1066">
            <v>2491289088</v>
          </cell>
          <cell r="N1066">
            <v>124629000</v>
          </cell>
          <cell r="O1066">
            <v>55893000</v>
          </cell>
        </row>
        <row r="1067">
          <cell r="A1067">
            <v>1996</v>
          </cell>
          <cell r="C1067" t="str">
            <v>MO</v>
          </cell>
          <cell r="D1067">
            <v>4525324000</v>
          </cell>
          <cell r="G1067">
            <v>456058000</v>
          </cell>
          <cell r="J1067">
            <v>655175000</v>
          </cell>
          <cell r="M1067">
            <v>5636556800</v>
          </cell>
          <cell r="N1067">
            <v>153548000</v>
          </cell>
          <cell r="O1067">
            <v>90349000</v>
          </cell>
        </row>
        <row r="1068">
          <cell r="A1068">
            <v>1996</v>
          </cell>
          <cell r="C1068" t="str">
            <v>MT</v>
          </cell>
          <cell r="D1068">
            <v>935459000</v>
          </cell>
          <cell r="G1068">
            <v>20874000</v>
          </cell>
          <cell r="J1068">
            <v>45351000</v>
          </cell>
          <cell r="M1068">
            <v>1001683968</v>
          </cell>
          <cell r="N1068">
            <v>52889000</v>
          </cell>
          <cell r="O1068">
            <v>13207000</v>
          </cell>
        </row>
        <row r="1069">
          <cell r="A1069">
            <v>1996</v>
          </cell>
          <cell r="C1069" t="str">
            <v>NE</v>
          </cell>
          <cell r="D1069">
            <v>1665304000</v>
          </cell>
          <cell r="G1069">
            <v>118450000</v>
          </cell>
          <cell r="J1069">
            <v>265194000</v>
          </cell>
          <cell r="M1069">
            <v>2048947968</v>
          </cell>
          <cell r="N1069">
            <v>52965000</v>
          </cell>
          <cell r="O1069">
            <v>31818000</v>
          </cell>
        </row>
        <row r="1070">
          <cell r="A1070">
            <v>1996</v>
          </cell>
          <cell r="C1070" t="str">
            <v>NV</v>
          </cell>
          <cell r="D1070">
            <v>1284288000</v>
          </cell>
          <cell r="G1070">
            <v>162194000</v>
          </cell>
          <cell r="J1070">
            <v>225254000</v>
          </cell>
          <cell r="M1070">
            <v>1671736064</v>
          </cell>
          <cell r="N1070">
            <v>29616000</v>
          </cell>
          <cell r="O1070">
            <v>54543000</v>
          </cell>
        </row>
        <row r="1071">
          <cell r="A1071">
            <v>1996</v>
          </cell>
          <cell r="C1071" t="str">
            <v>NH</v>
          </cell>
          <cell r="D1071">
            <v>1103974000</v>
          </cell>
          <cell r="G1071">
            <v>66272000</v>
          </cell>
          <cell r="J1071">
            <v>108547000</v>
          </cell>
          <cell r="M1071">
            <v>1278792960</v>
          </cell>
          <cell r="N1071">
            <v>18533000</v>
          </cell>
          <cell r="O1071">
            <v>22604000</v>
          </cell>
        </row>
        <row r="1072">
          <cell r="A1072">
            <v>1996</v>
          </cell>
          <cell r="C1072" t="str">
            <v>NJ</v>
          </cell>
          <cell r="D1072">
            <v>10486829000</v>
          </cell>
          <cell r="G1072">
            <v>675947000</v>
          </cell>
          <cell r="J1072">
            <v>883115000</v>
          </cell>
          <cell r="M1072">
            <v>12045890560</v>
          </cell>
          <cell r="N1072">
            <v>172275008</v>
          </cell>
          <cell r="O1072">
            <v>224810000</v>
          </cell>
        </row>
        <row r="1073">
          <cell r="A1073">
            <v>1996</v>
          </cell>
          <cell r="C1073" t="str">
            <v>NM</v>
          </cell>
          <cell r="D1073">
            <v>1318164000</v>
          </cell>
          <cell r="G1073">
            <v>104662000</v>
          </cell>
          <cell r="J1073">
            <v>185688000</v>
          </cell>
          <cell r="M1073">
            <v>1608514048</v>
          </cell>
          <cell r="N1073">
            <v>70797000</v>
          </cell>
          <cell r="O1073">
            <v>21449000</v>
          </cell>
        </row>
        <row r="1074">
          <cell r="A1074">
            <v>1996</v>
          </cell>
          <cell r="C1074" t="str">
            <v>NY</v>
          </cell>
          <cell r="D1074">
            <v>24065265000</v>
          </cell>
          <cell r="G1074">
            <v>1891509000</v>
          </cell>
          <cell r="J1074">
            <v>2122897000</v>
          </cell>
          <cell r="M1074">
            <v>28079671296</v>
          </cell>
          <cell r="N1074">
            <v>455092000</v>
          </cell>
          <cell r="O1074">
            <v>645433984</v>
          </cell>
        </row>
        <row r="1075">
          <cell r="A1075">
            <v>1996</v>
          </cell>
          <cell r="C1075" t="str">
            <v>NC</v>
          </cell>
          <cell r="D1075">
            <v>5673935000</v>
          </cell>
          <cell r="G1075">
            <v>468711000</v>
          </cell>
          <cell r="J1075">
            <v>708100000</v>
          </cell>
          <cell r="M1075">
            <v>6850745856</v>
          </cell>
          <cell r="N1075">
            <v>297689984</v>
          </cell>
          <cell r="O1075">
            <v>138271008</v>
          </cell>
        </row>
        <row r="1076">
          <cell r="A1076">
            <v>1996</v>
          </cell>
          <cell r="C1076" t="str">
            <v>ND</v>
          </cell>
          <cell r="D1076">
            <v>549087000</v>
          </cell>
          <cell r="G1076">
            <v>28787000</v>
          </cell>
          <cell r="J1076">
            <v>53297000</v>
          </cell>
          <cell r="M1076">
            <v>631171008</v>
          </cell>
          <cell r="N1076">
            <v>31091000</v>
          </cell>
          <cell r="O1076">
            <v>7402000</v>
          </cell>
        </row>
        <row r="1077">
          <cell r="A1077">
            <v>1996</v>
          </cell>
          <cell r="C1077" t="str">
            <v>OH</v>
          </cell>
          <cell r="D1077">
            <v>10643865000</v>
          </cell>
          <cell r="G1077">
            <v>823069000</v>
          </cell>
          <cell r="J1077">
            <v>1252326000</v>
          </cell>
          <cell r="M1077">
            <v>12719259648</v>
          </cell>
          <cell r="N1077">
            <v>241472992</v>
          </cell>
          <cell r="O1077">
            <v>328300000</v>
          </cell>
        </row>
        <row r="1078">
          <cell r="A1078">
            <v>1996</v>
          </cell>
          <cell r="C1078" t="str">
            <v>OK</v>
          </cell>
          <cell r="D1078">
            <v>2842902000</v>
          </cell>
          <cell r="G1078">
            <v>134450000</v>
          </cell>
          <cell r="J1078">
            <v>260142000</v>
          </cell>
          <cell r="M1078">
            <v>3237494016</v>
          </cell>
          <cell r="N1078">
            <v>87012000</v>
          </cell>
          <cell r="O1078">
            <v>54902000</v>
          </cell>
        </row>
        <row r="1079">
          <cell r="A1079">
            <v>1996</v>
          </cell>
          <cell r="C1079" t="str">
            <v>OR</v>
          </cell>
          <cell r="D1079">
            <v>3269661000</v>
          </cell>
          <cell r="G1079">
            <v>253691000</v>
          </cell>
          <cell r="J1079">
            <v>326150000</v>
          </cell>
          <cell r="M1079">
            <v>3849501952</v>
          </cell>
          <cell r="N1079">
            <v>149066000</v>
          </cell>
          <cell r="O1079">
            <v>82386000</v>
          </cell>
        </row>
        <row r="1080">
          <cell r="A1080">
            <v>1996</v>
          </cell>
          <cell r="C1080" t="str">
            <v>PA</v>
          </cell>
          <cell r="D1080">
            <v>11301018000</v>
          </cell>
          <cell r="G1080">
            <v>1083046000</v>
          </cell>
          <cell r="J1080">
            <v>1247713000</v>
          </cell>
          <cell r="M1080">
            <v>13631776768</v>
          </cell>
          <cell r="N1080">
            <v>901473984</v>
          </cell>
          <cell r="O1080">
            <v>142046000</v>
          </cell>
        </row>
        <row r="1081">
          <cell r="A1081">
            <v>1996</v>
          </cell>
          <cell r="C1081" t="str">
            <v>RI</v>
          </cell>
          <cell r="D1081">
            <v>1051657000</v>
          </cell>
          <cell r="G1081">
            <v>7114000</v>
          </cell>
          <cell r="J1081">
            <v>20018000</v>
          </cell>
          <cell r="M1081">
            <v>1078788992</v>
          </cell>
          <cell r="N1081">
            <v>76510000</v>
          </cell>
          <cell r="O1081">
            <v>23267000</v>
          </cell>
        </row>
        <row r="1082">
          <cell r="A1082">
            <v>1996</v>
          </cell>
          <cell r="C1082" t="str">
            <v>SC</v>
          </cell>
          <cell r="D1082">
            <v>3091572000</v>
          </cell>
          <cell r="G1082">
            <v>245179000</v>
          </cell>
          <cell r="J1082">
            <v>367039000</v>
          </cell>
          <cell r="M1082">
            <v>3703790080</v>
          </cell>
          <cell r="N1082">
            <v>208131008</v>
          </cell>
          <cell r="O1082">
            <v>75115000</v>
          </cell>
        </row>
        <row r="1083">
          <cell r="A1083">
            <v>1996</v>
          </cell>
          <cell r="C1083" t="str">
            <v>SD</v>
          </cell>
          <cell r="D1083">
            <v>615568000</v>
          </cell>
          <cell r="G1083">
            <v>4028000</v>
          </cell>
          <cell r="J1083">
            <v>57267000</v>
          </cell>
          <cell r="M1083">
            <v>676862976</v>
          </cell>
          <cell r="N1083">
            <v>35893000</v>
          </cell>
          <cell r="O1083">
            <v>13268000</v>
          </cell>
        </row>
        <row r="1084">
          <cell r="A1084">
            <v>1996</v>
          </cell>
          <cell r="C1084" t="str">
            <v>TN</v>
          </cell>
          <cell r="D1084">
            <v>3788660000</v>
          </cell>
          <cell r="G1084">
            <v>327392000</v>
          </cell>
          <cell r="J1084">
            <v>465671000</v>
          </cell>
          <cell r="M1084">
            <v>4581723136</v>
          </cell>
          <cell r="N1084">
            <v>148750000</v>
          </cell>
          <cell r="O1084">
            <v>69421000</v>
          </cell>
        </row>
        <row r="1085">
          <cell r="A1085">
            <v>1996</v>
          </cell>
          <cell r="C1085" t="str">
            <v>TX</v>
          </cell>
          <cell r="D1085">
            <v>17643313000</v>
          </cell>
          <cell r="G1085">
            <v>1856219000</v>
          </cell>
          <cell r="J1085">
            <v>2486822000</v>
          </cell>
          <cell r="M1085">
            <v>21986353152</v>
          </cell>
          <cell r="N1085">
            <v>322444000</v>
          </cell>
          <cell r="O1085">
            <v>268676000</v>
          </cell>
        </row>
        <row r="1086">
          <cell r="A1086">
            <v>1996</v>
          </cell>
          <cell r="C1086" t="str">
            <v>US</v>
          </cell>
          <cell r="D1086">
            <v>250484928000</v>
          </cell>
          <cell r="G1086">
            <v>19770024000</v>
          </cell>
          <cell r="J1086">
            <v>28867930000</v>
          </cell>
          <cell r="M1086">
            <v>299122884608</v>
          </cell>
          <cell r="N1086">
            <v>9782537216</v>
          </cell>
          <cell r="O1086">
            <v>6129767936</v>
          </cell>
        </row>
        <row r="1087">
          <cell r="A1087">
            <v>1996</v>
          </cell>
          <cell r="C1087" t="str">
            <v>UT</v>
          </cell>
          <cell r="D1087">
            <v>1756497000</v>
          </cell>
          <cell r="G1087">
            <v>248187000</v>
          </cell>
          <cell r="J1087">
            <v>339406000</v>
          </cell>
          <cell r="M1087">
            <v>2344090112</v>
          </cell>
          <cell r="N1087">
            <v>93145000</v>
          </cell>
          <cell r="O1087">
            <v>78005000</v>
          </cell>
        </row>
        <row r="1088">
          <cell r="A1088">
            <v>1996</v>
          </cell>
          <cell r="C1088" t="str">
            <v>VT</v>
          </cell>
          <cell r="D1088">
            <v>606991000</v>
          </cell>
          <cell r="G1088">
            <v>37982000</v>
          </cell>
          <cell r="J1088">
            <v>54360000</v>
          </cell>
          <cell r="M1088">
            <v>699332992</v>
          </cell>
          <cell r="N1088">
            <v>35416000</v>
          </cell>
          <cell r="O1088">
            <v>9184000</v>
          </cell>
        </row>
        <row r="1089">
          <cell r="A1089">
            <v>1996</v>
          </cell>
          <cell r="C1089" t="str">
            <v>VA</v>
          </cell>
          <cell r="D1089">
            <v>5961916000</v>
          </cell>
          <cell r="G1089">
            <v>521374000</v>
          </cell>
          <cell r="J1089">
            <v>722190000</v>
          </cell>
          <cell r="M1089">
            <v>7205479936</v>
          </cell>
          <cell r="N1089">
            <v>241840000</v>
          </cell>
          <cell r="O1089">
            <v>159590000</v>
          </cell>
        </row>
        <row r="1090">
          <cell r="A1090">
            <v>1996</v>
          </cell>
          <cell r="C1090" t="str">
            <v>WA</v>
          </cell>
          <cell r="D1090">
            <v>5319259000</v>
          </cell>
          <cell r="G1090">
            <v>859704000</v>
          </cell>
          <cell r="J1090">
            <v>1089932000</v>
          </cell>
          <cell r="M1090">
            <v>7268895232</v>
          </cell>
          <cell r="N1090">
            <v>190548992</v>
          </cell>
          <cell r="O1090">
            <v>238504000</v>
          </cell>
        </row>
        <row r="1091">
          <cell r="A1091">
            <v>1996</v>
          </cell>
          <cell r="C1091" t="str">
            <v>WV</v>
          </cell>
          <cell r="D1091">
            <v>1711877000</v>
          </cell>
          <cell r="G1091">
            <v>15984000</v>
          </cell>
          <cell r="J1091">
            <v>100809000</v>
          </cell>
          <cell r="M1091">
            <v>1828669952</v>
          </cell>
          <cell r="N1091">
            <v>131163000</v>
          </cell>
          <cell r="O1091">
            <v>16227000</v>
          </cell>
        </row>
        <row r="1092">
          <cell r="A1092">
            <v>1996</v>
          </cell>
          <cell r="C1092" t="str">
            <v>WI</v>
          </cell>
          <cell r="D1092">
            <v>5640570000</v>
          </cell>
          <cell r="G1092">
            <v>473051000</v>
          </cell>
          <cell r="J1092">
            <v>662133000</v>
          </cell>
          <cell r="M1092">
            <v>6775754240</v>
          </cell>
          <cell r="N1092">
            <v>160627008</v>
          </cell>
          <cell r="O1092">
            <v>174755008</v>
          </cell>
        </row>
        <row r="1093">
          <cell r="A1093">
            <v>1996</v>
          </cell>
          <cell r="C1093" t="str">
            <v>WY</v>
          </cell>
          <cell r="D1093">
            <v>581438000</v>
          </cell>
          <cell r="G1093">
            <v>40860000</v>
          </cell>
          <cell r="J1093">
            <v>71898000</v>
          </cell>
          <cell r="M1093">
            <v>694195968</v>
          </cell>
          <cell r="N1093">
            <v>20075000</v>
          </cell>
          <cell r="O1093">
            <v>11996000</v>
          </cell>
        </row>
        <row r="1094">
          <cell r="A1094">
            <v>1997</v>
          </cell>
          <cell r="C1094" t="str">
            <v>AL</v>
          </cell>
          <cell r="D1094">
            <v>3502404000</v>
          </cell>
          <cell r="G1094">
            <v>262365000</v>
          </cell>
          <cell r="J1094">
            <v>421024000</v>
          </cell>
          <cell r="M1094">
            <v>4185793024</v>
          </cell>
          <cell r="N1094">
            <v>260000000</v>
          </cell>
          <cell r="O1094">
            <v>50305000</v>
          </cell>
        </row>
        <row r="1095">
          <cell r="A1095">
            <v>1997</v>
          </cell>
          <cell r="C1095" t="str">
            <v>AK</v>
          </cell>
          <cell r="D1095">
            <v>1073453000</v>
          </cell>
          <cell r="G1095">
            <v>122183000</v>
          </cell>
          <cell r="J1095">
            <v>148443000</v>
          </cell>
          <cell r="M1095">
            <v>1344078976</v>
          </cell>
          <cell r="N1095">
            <v>54032000</v>
          </cell>
          <cell r="O1095">
            <v>36781000</v>
          </cell>
        </row>
        <row r="1096">
          <cell r="A1096">
            <v>1997</v>
          </cell>
          <cell r="C1096" t="str">
            <v>AZ</v>
          </cell>
          <cell r="D1096">
            <v>3506364000</v>
          </cell>
          <cell r="G1096">
            <v>418662000</v>
          </cell>
          <cell r="J1096">
            <v>679181000</v>
          </cell>
          <cell r="M1096">
            <v>4604207104</v>
          </cell>
          <cell r="N1096">
            <v>182982000</v>
          </cell>
          <cell r="O1096">
            <v>128630000</v>
          </cell>
        </row>
        <row r="1097">
          <cell r="A1097">
            <v>1997</v>
          </cell>
          <cell r="C1097" t="str">
            <v>AR</v>
          </cell>
          <cell r="D1097">
            <v>2077722000</v>
          </cell>
          <cell r="G1097">
            <v>108143000</v>
          </cell>
          <cell r="J1097">
            <v>189253000</v>
          </cell>
          <cell r="M1097">
            <v>2375118080</v>
          </cell>
          <cell r="N1097">
            <v>219384992</v>
          </cell>
          <cell r="O1097">
            <v>35799000</v>
          </cell>
        </row>
        <row r="1098">
          <cell r="A1098">
            <v>1997</v>
          </cell>
          <cell r="C1098" t="str">
            <v>CA</v>
          </cell>
          <cell r="D1098">
            <v>29219664000</v>
          </cell>
          <cell r="G1098">
            <v>1956074000</v>
          </cell>
          <cell r="J1098">
            <v>3090635000</v>
          </cell>
          <cell r="M1098">
            <v>34266372096</v>
          </cell>
          <cell r="N1098">
            <v>951470976</v>
          </cell>
          <cell r="O1098">
            <v>822723968</v>
          </cell>
        </row>
        <row r="1099">
          <cell r="A1099">
            <v>1997</v>
          </cell>
          <cell r="C1099" t="str">
            <v>CO</v>
          </cell>
          <cell r="D1099">
            <v>3471128000</v>
          </cell>
          <cell r="G1099">
            <v>434057000</v>
          </cell>
          <cell r="J1099">
            <v>673526000</v>
          </cell>
          <cell r="M1099">
            <v>4578711040</v>
          </cell>
          <cell r="N1099">
            <v>99943000</v>
          </cell>
          <cell r="O1099">
            <v>136484000</v>
          </cell>
        </row>
        <row r="1100">
          <cell r="A1100">
            <v>1997</v>
          </cell>
          <cell r="C1100" t="str">
            <v>CT</v>
          </cell>
          <cell r="D1100">
            <v>4081964000</v>
          </cell>
          <cell r="G1100">
            <v>134445000</v>
          </cell>
          <cell r="J1100">
            <v>190938000</v>
          </cell>
          <cell r="M1100">
            <v>4407347200</v>
          </cell>
          <cell r="N1100">
            <v>150930000</v>
          </cell>
          <cell r="O1100">
            <v>121566000</v>
          </cell>
        </row>
        <row r="1101">
          <cell r="A1101">
            <v>1997</v>
          </cell>
          <cell r="C1101" t="str">
            <v>DE</v>
          </cell>
          <cell r="D1101">
            <v>788235000</v>
          </cell>
          <cell r="G1101">
            <v>52503000</v>
          </cell>
          <cell r="J1101">
            <v>73946000</v>
          </cell>
          <cell r="M1101">
            <v>914684032</v>
          </cell>
          <cell r="N1101">
            <v>84147000</v>
          </cell>
          <cell r="O1101">
            <v>28096000</v>
          </cell>
        </row>
        <row r="1102">
          <cell r="A1102">
            <v>1997</v>
          </cell>
          <cell r="C1102" t="str">
            <v>DC</v>
          </cell>
          <cell r="D1102">
            <v>544894000</v>
          </cell>
          <cell r="G1102">
            <v>43690000</v>
          </cell>
          <cell r="J1102">
            <v>53106000</v>
          </cell>
          <cell r="M1102">
            <v>641689984</v>
          </cell>
          <cell r="N1102">
            <v>0</v>
          </cell>
          <cell r="O1102">
            <v>21705000</v>
          </cell>
        </row>
        <row r="1103">
          <cell r="A1103">
            <v>1997</v>
          </cell>
          <cell r="C1103" t="str">
            <v>FL</v>
          </cell>
          <cell r="D1103">
            <v>12136205000</v>
          </cell>
          <cell r="G1103">
            <v>1536931000</v>
          </cell>
          <cell r="J1103">
            <v>2111449000</v>
          </cell>
          <cell r="M1103">
            <v>15784585216</v>
          </cell>
          <cell r="N1103">
            <v>316764992</v>
          </cell>
          <cell r="O1103">
            <v>318102016</v>
          </cell>
        </row>
        <row r="1104">
          <cell r="A1104">
            <v>1997</v>
          </cell>
          <cell r="C1104" t="str">
            <v>GA</v>
          </cell>
          <cell r="D1104">
            <v>7103891000</v>
          </cell>
          <cell r="G1104">
            <v>789649000</v>
          </cell>
          <cell r="J1104">
            <v>1056348000</v>
          </cell>
          <cell r="M1104">
            <v>8949888000</v>
          </cell>
          <cell r="N1104">
            <v>646414976</v>
          </cell>
          <cell r="O1104">
            <v>112912000</v>
          </cell>
        </row>
        <row r="1105">
          <cell r="A1105">
            <v>1997</v>
          </cell>
          <cell r="C1105" t="str">
            <v>HI</v>
          </cell>
          <cell r="D1105">
            <v>763792000</v>
          </cell>
          <cell r="G1105">
            <v>153333000</v>
          </cell>
          <cell r="J1105">
            <v>183203000</v>
          </cell>
          <cell r="M1105">
            <v>1100327936</v>
          </cell>
          <cell r="N1105">
            <v>15783000</v>
          </cell>
          <cell r="O1105">
            <v>21224000</v>
          </cell>
        </row>
        <row r="1106">
          <cell r="A1106">
            <v>1997</v>
          </cell>
          <cell r="C1106" t="str">
            <v>ID</v>
          </cell>
          <cell r="D1106">
            <v>1085118000</v>
          </cell>
          <cell r="G1106">
            <v>146080000</v>
          </cell>
          <cell r="J1106">
            <v>178703000</v>
          </cell>
          <cell r="M1106">
            <v>1409901056</v>
          </cell>
          <cell r="N1106">
            <v>56138000</v>
          </cell>
          <cell r="O1106">
            <v>28981000</v>
          </cell>
        </row>
        <row r="1107">
          <cell r="A1107">
            <v>1997</v>
          </cell>
          <cell r="C1107" t="str">
            <v>IL</v>
          </cell>
          <cell r="D1107">
            <v>10864836000</v>
          </cell>
          <cell r="G1107">
            <v>1022510000</v>
          </cell>
          <cell r="J1107">
            <v>1592402000</v>
          </cell>
          <cell r="M1107">
            <v>13479747584</v>
          </cell>
          <cell r="N1107">
            <v>488512000</v>
          </cell>
          <cell r="O1107">
            <v>447091008</v>
          </cell>
        </row>
        <row r="1108">
          <cell r="A1108">
            <v>1997</v>
          </cell>
          <cell r="C1108" t="str">
            <v>IN</v>
          </cell>
          <cell r="D1108">
            <v>5441334000</v>
          </cell>
          <cell r="G1108">
            <v>497311000</v>
          </cell>
          <cell r="J1108">
            <v>802758000</v>
          </cell>
          <cell r="M1108">
            <v>6741403136</v>
          </cell>
          <cell r="N1108">
            <v>183131008</v>
          </cell>
          <cell r="O1108">
            <v>226243008</v>
          </cell>
        </row>
        <row r="1109">
          <cell r="A1109">
            <v>1997</v>
          </cell>
          <cell r="C1109" t="str">
            <v>IA</v>
          </cell>
          <cell r="D1109">
            <v>2678430000</v>
          </cell>
          <cell r="G1109">
            <v>163618000</v>
          </cell>
          <cell r="J1109">
            <v>285243000</v>
          </cell>
          <cell r="M1109">
            <v>3127290880</v>
          </cell>
          <cell r="N1109">
            <v>105179000</v>
          </cell>
          <cell r="O1109">
            <v>90359000</v>
          </cell>
        </row>
        <row r="1110">
          <cell r="A1110">
            <v>1997</v>
          </cell>
          <cell r="C1110" t="str">
            <v>KS</v>
          </cell>
          <cell r="D1110">
            <v>2547602000</v>
          </cell>
          <cell r="G1110">
            <v>59266000</v>
          </cell>
          <cell r="J1110">
            <v>188156000</v>
          </cell>
          <cell r="M1110">
            <v>2795023872</v>
          </cell>
          <cell r="N1110">
            <v>86914000</v>
          </cell>
          <cell r="O1110">
            <v>54185000</v>
          </cell>
        </row>
        <row r="1111">
          <cell r="A1111">
            <v>1997</v>
          </cell>
          <cell r="C1111" t="str">
            <v>KY</v>
          </cell>
          <cell r="D1111">
            <v>3085651000</v>
          </cell>
          <cell r="G1111">
            <v>200374000</v>
          </cell>
          <cell r="J1111">
            <v>324367000</v>
          </cell>
          <cell r="M1111">
            <v>3610392064</v>
          </cell>
          <cell r="N1111">
            <v>270084992</v>
          </cell>
          <cell r="O1111">
            <v>58028000</v>
          </cell>
        </row>
        <row r="1112">
          <cell r="A1112">
            <v>1997</v>
          </cell>
          <cell r="C1112" t="str">
            <v>LA</v>
          </cell>
          <cell r="D1112">
            <v>3723811000</v>
          </cell>
          <cell r="G1112">
            <v>122022000</v>
          </cell>
          <cell r="J1112">
            <v>249959000</v>
          </cell>
          <cell r="M1112">
            <v>4095792128</v>
          </cell>
          <cell r="N1112">
            <v>222524992</v>
          </cell>
          <cell r="O1112">
            <v>80437000</v>
          </cell>
        </row>
        <row r="1113">
          <cell r="A1113">
            <v>1997</v>
          </cell>
          <cell r="C1113" t="str">
            <v>ME</v>
          </cell>
          <cell r="D1113">
            <v>1358090000</v>
          </cell>
          <cell r="G1113">
            <v>26005000</v>
          </cell>
          <cell r="J1113">
            <v>70274000</v>
          </cell>
          <cell r="M1113">
            <v>1454369024</v>
          </cell>
          <cell r="N1113">
            <v>66912000</v>
          </cell>
          <cell r="O1113">
            <v>22155000</v>
          </cell>
        </row>
        <row r="1114">
          <cell r="A1114">
            <v>1997</v>
          </cell>
          <cell r="C1114" t="str">
            <v>MD</v>
          </cell>
          <cell r="D1114">
            <v>5094350000</v>
          </cell>
          <cell r="G1114">
            <v>425086000</v>
          </cell>
          <cell r="J1114">
            <v>592725000</v>
          </cell>
          <cell r="M1114">
            <v>6112160768</v>
          </cell>
          <cell r="N1114">
            <v>191282000</v>
          </cell>
          <cell r="O1114">
            <v>136391008</v>
          </cell>
        </row>
        <row r="1115">
          <cell r="A1115">
            <v>1997</v>
          </cell>
          <cell r="C1115" t="str">
            <v>MA</v>
          </cell>
          <cell r="D1115">
            <v>6148215000</v>
          </cell>
          <cell r="G1115">
            <v>412891000</v>
          </cell>
          <cell r="J1115">
            <v>511587000</v>
          </cell>
          <cell r="M1115">
            <v>7072693248</v>
          </cell>
          <cell r="N1115">
            <v>350300992</v>
          </cell>
          <cell r="O1115">
            <v>213359008</v>
          </cell>
        </row>
        <row r="1116">
          <cell r="A1116">
            <v>1997</v>
          </cell>
          <cell r="C1116" t="str">
            <v>MI</v>
          </cell>
          <cell r="D1116">
            <v>11068728000</v>
          </cell>
          <cell r="G1116">
            <v>907186000</v>
          </cell>
          <cell r="J1116">
            <v>1424729000</v>
          </cell>
          <cell r="M1116">
            <v>13400642560</v>
          </cell>
          <cell r="N1116">
            <v>190335008</v>
          </cell>
          <cell r="O1116">
            <v>275043008</v>
          </cell>
        </row>
        <row r="1117">
          <cell r="A1117">
            <v>1997</v>
          </cell>
          <cell r="C1117" t="str">
            <v>MN</v>
          </cell>
          <cell r="D1117">
            <v>5439251000</v>
          </cell>
          <cell r="G1117">
            <v>610965000</v>
          </cell>
          <cell r="J1117">
            <v>786624000</v>
          </cell>
          <cell r="M1117">
            <v>6836839936</v>
          </cell>
          <cell r="N1117">
            <v>154894000</v>
          </cell>
          <cell r="O1117">
            <v>140464992</v>
          </cell>
        </row>
        <row r="1118">
          <cell r="A1118">
            <v>1997</v>
          </cell>
          <cell r="C1118" t="str">
            <v>MS</v>
          </cell>
          <cell r="D1118">
            <v>2039972000</v>
          </cell>
          <cell r="G1118">
            <v>156073000</v>
          </cell>
          <cell r="J1118">
            <v>244101000</v>
          </cell>
          <cell r="M1118">
            <v>2440145920</v>
          </cell>
          <cell r="N1118">
            <v>120530000</v>
          </cell>
          <cell r="O1118">
            <v>56351000</v>
          </cell>
        </row>
        <row r="1119">
          <cell r="A1119">
            <v>1997</v>
          </cell>
          <cell r="C1119" t="str">
            <v>MO</v>
          </cell>
          <cell r="D1119">
            <v>4784903000</v>
          </cell>
          <cell r="G1119">
            <v>313152000</v>
          </cell>
          <cell r="J1119">
            <v>552305000</v>
          </cell>
          <cell r="M1119">
            <v>5650359808</v>
          </cell>
          <cell r="N1119">
            <v>174950000</v>
          </cell>
          <cell r="O1119">
            <v>111798000</v>
          </cell>
        </row>
        <row r="1120">
          <cell r="A1120">
            <v>1997</v>
          </cell>
          <cell r="C1120" t="str">
            <v>MT</v>
          </cell>
          <cell r="D1120">
            <v>894670000</v>
          </cell>
          <cell r="G1120">
            <v>32895000</v>
          </cell>
          <cell r="J1120">
            <v>59474000</v>
          </cell>
          <cell r="M1120">
            <v>987038976</v>
          </cell>
          <cell r="N1120">
            <v>57604000</v>
          </cell>
          <cell r="O1120">
            <v>13310000</v>
          </cell>
        </row>
        <row r="1121">
          <cell r="A1121">
            <v>1997</v>
          </cell>
          <cell r="C1121" t="str">
            <v>NE</v>
          </cell>
          <cell r="D1121">
            <v>1665836000</v>
          </cell>
          <cell r="G1121">
            <v>85657000</v>
          </cell>
          <cell r="J1121">
            <v>213690000</v>
          </cell>
          <cell r="M1121">
            <v>1965182976</v>
          </cell>
          <cell r="N1121">
            <v>56055000</v>
          </cell>
          <cell r="O1121">
            <v>32699000</v>
          </cell>
        </row>
        <row r="1122">
          <cell r="A1122">
            <v>1997</v>
          </cell>
          <cell r="C1122" t="str">
            <v>NV</v>
          </cell>
          <cell r="D1122">
            <v>1441572000</v>
          </cell>
          <cell r="G1122">
            <v>299727000</v>
          </cell>
          <cell r="J1122">
            <v>369529000</v>
          </cell>
          <cell r="M1122">
            <v>2110828032</v>
          </cell>
          <cell r="N1122">
            <v>32576000</v>
          </cell>
          <cell r="O1122">
            <v>47310000</v>
          </cell>
        </row>
        <row r="1123">
          <cell r="A1123">
            <v>1997</v>
          </cell>
          <cell r="C1123" t="str">
            <v>NH</v>
          </cell>
          <cell r="D1123">
            <v>1162877000</v>
          </cell>
          <cell r="G1123">
            <v>105993000</v>
          </cell>
          <cell r="J1123">
            <v>168595000</v>
          </cell>
          <cell r="M1123">
            <v>1437464960</v>
          </cell>
          <cell r="N1123">
            <v>16984000</v>
          </cell>
          <cell r="O1123">
            <v>18350000</v>
          </cell>
        </row>
        <row r="1124">
          <cell r="A1124">
            <v>1997</v>
          </cell>
          <cell r="C1124" t="str">
            <v>NJ</v>
          </cell>
          <cell r="D1124">
            <v>10959576000</v>
          </cell>
          <cell r="G1124">
            <v>653941000</v>
          </cell>
          <cell r="J1124">
            <v>932059000</v>
          </cell>
          <cell r="M1124">
            <v>12545575936</v>
          </cell>
          <cell r="N1124">
            <v>152159008</v>
          </cell>
          <cell r="O1124">
            <v>258080992</v>
          </cell>
        </row>
        <row r="1125">
          <cell r="A1125">
            <v>1997</v>
          </cell>
          <cell r="C1125" t="str">
            <v>NM</v>
          </cell>
          <cell r="D1125">
            <v>1537889000</v>
          </cell>
          <cell r="G1125">
            <v>154684000</v>
          </cell>
          <cell r="J1125">
            <v>249670000</v>
          </cell>
          <cell r="M1125">
            <v>1942242944</v>
          </cell>
          <cell r="N1125">
            <v>69321000</v>
          </cell>
          <cell r="O1125">
            <v>31077000</v>
          </cell>
        </row>
        <row r="1126">
          <cell r="A1126">
            <v>1997</v>
          </cell>
          <cell r="C1126" t="str">
            <v>NY</v>
          </cell>
          <cell r="D1126">
            <v>24556417000</v>
          </cell>
          <cell r="G1126">
            <v>1666086000</v>
          </cell>
          <cell r="J1126">
            <v>1937702000</v>
          </cell>
          <cell r="M1126">
            <v>28160204800</v>
          </cell>
          <cell r="N1126">
            <v>424451008</v>
          </cell>
          <cell r="O1126">
            <v>665825024</v>
          </cell>
        </row>
        <row r="1127">
          <cell r="A1127">
            <v>1997</v>
          </cell>
          <cell r="C1127" t="str">
            <v>NC</v>
          </cell>
          <cell r="D1127">
            <v>6031205000</v>
          </cell>
          <cell r="G1127">
            <v>567286000</v>
          </cell>
          <cell r="J1127">
            <v>900445000</v>
          </cell>
          <cell r="M1127">
            <v>7498935808</v>
          </cell>
          <cell r="N1127">
            <v>260216000</v>
          </cell>
          <cell r="O1127">
            <v>153582000</v>
          </cell>
        </row>
        <row r="1128">
          <cell r="A1128">
            <v>1997</v>
          </cell>
          <cell r="C1128" t="str">
            <v>ND</v>
          </cell>
          <cell r="D1128">
            <v>558796000</v>
          </cell>
          <cell r="G1128">
            <v>22257000</v>
          </cell>
          <cell r="J1128">
            <v>47518000</v>
          </cell>
          <cell r="M1128">
            <v>628571008</v>
          </cell>
          <cell r="N1128">
            <v>41406000</v>
          </cell>
          <cell r="O1128">
            <v>8104000</v>
          </cell>
        </row>
        <row r="1129">
          <cell r="A1129">
            <v>1997</v>
          </cell>
          <cell r="C1129" t="str">
            <v>OH</v>
          </cell>
          <cell r="D1129">
            <v>10775867000</v>
          </cell>
          <cell r="G1129">
            <v>616454000</v>
          </cell>
          <cell r="J1129">
            <v>1065441000</v>
          </cell>
          <cell r="M1129">
            <v>12457761792</v>
          </cell>
          <cell r="N1129">
            <v>477036000</v>
          </cell>
          <cell r="O1129">
            <v>322284992</v>
          </cell>
        </row>
        <row r="1130">
          <cell r="A1130">
            <v>1997</v>
          </cell>
          <cell r="C1130" t="str">
            <v>OK</v>
          </cell>
          <cell r="D1130">
            <v>2951609000</v>
          </cell>
          <cell r="G1130">
            <v>142264000</v>
          </cell>
          <cell r="J1130">
            <v>282546000</v>
          </cell>
          <cell r="M1130">
            <v>3376419072</v>
          </cell>
          <cell r="N1130">
            <v>101753000</v>
          </cell>
          <cell r="O1130">
            <v>56700000</v>
          </cell>
        </row>
        <row r="1131">
          <cell r="A1131">
            <v>1997</v>
          </cell>
          <cell r="C1131" t="str">
            <v>OR</v>
          </cell>
          <cell r="D1131">
            <v>3262760000</v>
          </cell>
          <cell r="G1131">
            <v>294659000</v>
          </cell>
          <cell r="J1131">
            <v>392910000</v>
          </cell>
          <cell r="M1131">
            <v>3950329088</v>
          </cell>
          <cell r="N1131">
            <v>136228992</v>
          </cell>
          <cell r="O1131">
            <v>115063000</v>
          </cell>
        </row>
        <row r="1132">
          <cell r="A1132">
            <v>1997</v>
          </cell>
          <cell r="C1132" t="str">
            <v>PA</v>
          </cell>
          <cell r="D1132">
            <v>11712258000</v>
          </cell>
          <cell r="G1132">
            <v>1210788000</v>
          </cell>
          <cell r="J1132">
            <v>1395757000</v>
          </cell>
          <cell r="M1132">
            <v>14318802944</v>
          </cell>
          <cell r="N1132">
            <v>853977024</v>
          </cell>
          <cell r="O1132">
            <v>164028000</v>
          </cell>
        </row>
        <row r="1133">
          <cell r="A1133">
            <v>1997</v>
          </cell>
          <cell r="C1133" t="str">
            <v>RI</v>
          </cell>
          <cell r="D1133">
            <v>1105336000</v>
          </cell>
          <cell r="G1133">
            <v>8070000</v>
          </cell>
          <cell r="J1133">
            <v>21943000</v>
          </cell>
          <cell r="M1133">
            <v>1135348992</v>
          </cell>
          <cell r="N1133">
            <v>83288000</v>
          </cell>
          <cell r="O1133">
            <v>25110000</v>
          </cell>
        </row>
        <row r="1134">
          <cell r="A1134">
            <v>1997</v>
          </cell>
          <cell r="C1134" t="str">
            <v>SC</v>
          </cell>
          <cell r="D1134">
            <v>3282771000</v>
          </cell>
          <cell r="G1134">
            <v>343136000</v>
          </cell>
          <cell r="J1134">
            <v>506973000</v>
          </cell>
          <cell r="M1134">
            <v>4132879872</v>
          </cell>
          <cell r="N1134">
            <v>175590000</v>
          </cell>
          <cell r="O1134">
            <v>87144000</v>
          </cell>
        </row>
        <row r="1135">
          <cell r="A1135">
            <v>1997</v>
          </cell>
          <cell r="C1135" t="str">
            <v>SD</v>
          </cell>
          <cell r="D1135">
            <v>630440000</v>
          </cell>
          <cell r="G1135">
            <v>4497000</v>
          </cell>
          <cell r="J1135">
            <v>63192000</v>
          </cell>
          <cell r="M1135">
            <v>698129024</v>
          </cell>
          <cell r="N1135">
            <v>33995000</v>
          </cell>
          <cell r="O1135">
            <v>13186000</v>
          </cell>
        </row>
        <row r="1136">
          <cell r="A1136">
            <v>1997</v>
          </cell>
          <cell r="C1136" t="str">
            <v>TN</v>
          </cell>
          <cell r="D1136">
            <v>4134268000</v>
          </cell>
          <cell r="G1136">
            <v>329783000</v>
          </cell>
          <cell r="J1136">
            <v>492939000</v>
          </cell>
          <cell r="M1136">
            <v>4956989952</v>
          </cell>
          <cell r="N1136">
            <v>162916000</v>
          </cell>
          <cell r="O1136">
            <v>76849000</v>
          </cell>
        </row>
        <row r="1137">
          <cell r="A1137">
            <v>1997</v>
          </cell>
          <cell r="C1137" t="str">
            <v>TX</v>
          </cell>
          <cell r="D1137">
            <v>18768754000</v>
          </cell>
          <cell r="G1137">
            <v>2361039000</v>
          </cell>
          <cell r="J1137">
            <v>3133146000</v>
          </cell>
          <cell r="M1137">
            <v>24262938624</v>
          </cell>
          <cell r="N1137">
            <v>361307008</v>
          </cell>
          <cell r="O1137">
            <v>279856992</v>
          </cell>
        </row>
        <row r="1138">
          <cell r="A1138">
            <v>1997</v>
          </cell>
          <cell r="C1138" t="str">
            <v>US</v>
          </cell>
          <cell r="D1138">
            <v>261751052000</v>
          </cell>
          <cell r="G1138">
            <v>22309947000</v>
          </cell>
          <cell r="J1138">
            <v>32210241000</v>
          </cell>
          <cell r="M1138">
            <v>316271230976</v>
          </cell>
          <cell r="N1138">
            <v>9970137088</v>
          </cell>
          <cell r="O1138">
            <v>6786057216</v>
          </cell>
        </row>
        <row r="1139">
          <cell r="A1139">
            <v>1997</v>
          </cell>
          <cell r="C1139" t="str">
            <v>UT</v>
          </cell>
          <cell r="D1139">
            <v>1842358000</v>
          </cell>
          <cell r="G1139">
            <v>171970000</v>
          </cell>
          <cell r="J1139">
            <v>282827000</v>
          </cell>
          <cell r="M1139">
            <v>2297155072</v>
          </cell>
          <cell r="N1139">
            <v>100084000</v>
          </cell>
          <cell r="O1139">
            <v>48335000</v>
          </cell>
        </row>
        <row r="1140">
          <cell r="A1140">
            <v>1997</v>
          </cell>
          <cell r="C1140" t="str">
            <v>VT</v>
          </cell>
          <cell r="D1140">
            <v>630089000</v>
          </cell>
          <cell r="G1140">
            <v>67902000</v>
          </cell>
          <cell r="J1140">
            <v>88277000</v>
          </cell>
          <cell r="M1140">
            <v>786268032</v>
          </cell>
          <cell r="N1140">
            <v>35666000</v>
          </cell>
          <cell r="O1140">
            <v>9090000</v>
          </cell>
        </row>
        <row r="1141">
          <cell r="A1141">
            <v>1997</v>
          </cell>
          <cell r="C1141" t="str">
            <v>VA</v>
          </cell>
          <cell r="D1141">
            <v>6341515000</v>
          </cell>
          <cell r="G1141">
            <v>534490000</v>
          </cell>
          <cell r="J1141">
            <v>829917000</v>
          </cell>
          <cell r="M1141">
            <v>7705922048</v>
          </cell>
          <cell r="N1141">
            <v>191328992</v>
          </cell>
          <cell r="O1141">
            <v>170340992</v>
          </cell>
        </row>
        <row r="1142">
          <cell r="A1142">
            <v>1997</v>
          </cell>
          <cell r="C1142" t="str">
            <v>WA</v>
          </cell>
          <cell r="D1142">
            <v>5534818000</v>
          </cell>
          <cell r="G1142">
            <v>852190000</v>
          </cell>
          <cell r="J1142">
            <v>1105561000</v>
          </cell>
          <cell r="M1142">
            <v>7492569088</v>
          </cell>
          <cell r="N1142">
            <v>190582000</v>
          </cell>
          <cell r="O1142">
            <v>195164000</v>
          </cell>
        </row>
        <row r="1143">
          <cell r="A1143">
            <v>1997</v>
          </cell>
          <cell r="C1143" t="str">
            <v>WV</v>
          </cell>
          <cell r="D1143">
            <v>1773681000</v>
          </cell>
          <cell r="G1143">
            <v>62864000</v>
          </cell>
          <cell r="J1143">
            <v>144209000</v>
          </cell>
          <cell r="M1143">
            <v>1980754048</v>
          </cell>
          <cell r="N1143">
            <v>127072000</v>
          </cell>
          <cell r="O1143">
            <v>21051000</v>
          </cell>
        </row>
        <row r="1144">
          <cell r="A1144">
            <v>1997</v>
          </cell>
          <cell r="C1144" t="str">
            <v>WI</v>
          </cell>
          <cell r="D1144">
            <v>5973135000</v>
          </cell>
          <cell r="G1144">
            <v>594073000</v>
          </cell>
          <cell r="J1144">
            <v>766706000</v>
          </cell>
          <cell r="M1144">
            <v>7333914112</v>
          </cell>
          <cell r="N1144">
            <v>161588000</v>
          </cell>
          <cell r="O1144">
            <v>186200000</v>
          </cell>
        </row>
        <row r="1145">
          <cell r="A1145">
            <v>1997</v>
          </cell>
          <cell r="C1145" t="str">
            <v>WY</v>
          </cell>
          <cell r="D1145">
            <v>592548000</v>
          </cell>
          <cell r="G1145">
            <v>52668000</v>
          </cell>
          <cell r="J1145">
            <v>84230000</v>
          </cell>
          <cell r="M1145">
            <v>729446016</v>
          </cell>
          <cell r="N1145">
            <v>23412000</v>
          </cell>
          <cell r="O1145">
            <v>12102000</v>
          </cell>
        </row>
        <row r="1146">
          <cell r="A1146">
            <v>1998</v>
          </cell>
          <cell r="C1146" t="str">
            <v>AL</v>
          </cell>
          <cell r="D1146">
            <v>3743041000</v>
          </cell>
          <cell r="G1146">
            <v>333175000</v>
          </cell>
          <cell r="J1146">
            <v>466170000</v>
          </cell>
          <cell r="M1146">
            <v>4542386176</v>
          </cell>
          <cell r="N1146">
            <v>271384992</v>
          </cell>
          <cell r="O1146">
            <v>74518000</v>
          </cell>
        </row>
        <row r="1147">
          <cell r="A1147">
            <v>1998</v>
          </cell>
          <cell r="C1147" t="str">
            <v>AK</v>
          </cell>
          <cell r="D1147">
            <v>1048328000</v>
          </cell>
          <cell r="G1147">
            <v>82820000</v>
          </cell>
          <cell r="J1147">
            <v>109218000</v>
          </cell>
          <cell r="M1147">
            <v>1240365952</v>
          </cell>
          <cell r="N1147">
            <v>54648000</v>
          </cell>
          <cell r="O1147">
            <v>25230000</v>
          </cell>
        </row>
        <row r="1148">
          <cell r="A1148">
            <v>1998</v>
          </cell>
          <cell r="C1148" t="str">
            <v>AZ</v>
          </cell>
          <cell r="D1148">
            <v>3705004000</v>
          </cell>
          <cell r="G1148">
            <v>487535000</v>
          </cell>
          <cell r="J1148">
            <v>760302000</v>
          </cell>
          <cell r="M1148">
            <v>4952841216</v>
          </cell>
          <cell r="N1148">
            <v>125293000</v>
          </cell>
          <cell r="O1148">
            <v>129060000</v>
          </cell>
        </row>
        <row r="1149">
          <cell r="A1149">
            <v>1998</v>
          </cell>
          <cell r="C1149" t="str">
            <v>AR</v>
          </cell>
          <cell r="D1149">
            <v>2249282000</v>
          </cell>
          <cell r="G1149">
            <v>109948000</v>
          </cell>
          <cell r="J1149">
            <v>192590000</v>
          </cell>
          <cell r="M1149">
            <v>2551820032</v>
          </cell>
          <cell r="N1149">
            <v>207794000</v>
          </cell>
          <cell r="O1149">
            <v>46012000</v>
          </cell>
        </row>
        <row r="1150">
          <cell r="A1150">
            <v>1998</v>
          </cell>
          <cell r="C1150" t="str">
            <v>CA</v>
          </cell>
          <cell r="D1150">
            <v>32323164000</v>
          </cell>
          <cell r="G1150">
            <v>3073154000</v>
          </cell>
          <cell r="J1150">
            <v>4350840000</v>
          </cell>
          <cell r="M1150">
            <v>39747158016</v>
          </cell>
          <cell r="N1150">
            <v>1002275008</v>
          </cell>
          <cell r="O1150">
            <v>765467008</v>
          </cell>
        </row>
        <row r="1151">
          <cell r="A1151">
            <v>1998</v>
          </cell>
          <cell r="C1151" t="str">
            <v>CO</v>
          </cell>
          <cell r="D1151">
            <v>3864530000</v>
          </cell>
          <cell r="G1151">
            <v>434639000</v>
          </cell>
          <cell r="J1151">
            <v>623176000</v>
          </cell>
          <cell r="M1151">
            <v>4922344960</v>
          </cell>
          <cell r="N1151">
            <v>86316000</v>
          </cell>
          <cell r="O1151">
            <v>142490000</v>
          </cell>
        </row>
        <row r="1152">
          <cell r="A1152">
            <v>1998</v>
          </cell>
          <cell r="C1152" t="str">
            <v>CT</v>
          </cell>
          <cell r="D1152">
            <v>3988669000</v>
          </cell>
          <cell r="G1152">
            <v>86882000</v>
          </cell>
          <cell r="J1152">
            <v>204412000</v>
          </cell>
          <cell r="M1152">
            <v>4279962880</v>
          </cell>
          <cell r="N1152">
            <v>170226000</v>
          </cell>
          <cell r="O1152">
            <v>121279000</v>
          </cell>
        </row>
        <row r="1153">
          <cell r="A1153">
            <v>1998</v>
          </cell>
          <cell r="C1153" t="str">
            <v>DE</v>
          </cell>
          <cell r="D1153">
            <v>827707000</v>
          </cell>
          <cell r="G1153">
            <v>39472000</v>
          </cell>
          <cell r="J1153">
            <v>61153000</v>
          </cell>
          <cell r="M1153">
            <v>928332032</v>
          </cell>
          <cell r="N1153">
            <v>79425000</v>
          </cell>
          <cell r="O1153">
            <v>17787000</v>
          </cell>
        </row>
        <row r="1154">
          <cell r="A1154">
            <v>1998</v>
          </cell>
          <cell r="C1154" t="str">
            <v>DC</v>
          </cell>
          <cell r="D1154">
            <v>624756000</v>
          </cell>
          <cell r="G1154">
            <v>45886000</v>
          </cell>
          <cell r="J1154">
            <v>65213000</v>
          </cell>
          <cell r="M1154">
            <v>735854976</v>
          </cell>
          <cell r="N1154">
            <v>0</v>
          </cell>
          <cell r="O1154">
            <v>21424000</v>
          </cell>
        </row>
        <row r="1155">
          <cell r="A1155">
            <v>1998</v>
          </cell>
          <cell r="C1155" t="str">
            <v>FL</v>
          </cell>
          <cell r="D1155">
            <v>12839780000</v>
          </cell>
          <cell r="G1155">
            <v>1401166000</v>
          </cell>
          <cell r="J1155">
            <v>1949539000</v>
          </cell>
          <cell r="M1155">
            <v>16190485504</v>
          </cell>
          <cell r="N1155">
            <v>328344000</v>
          </cell>
          <cell r="O1155">
            <v>335671008</v>
          </cell>
        </row>
        <row r="1156">
          <cell r="A1156">
            <v>1998</v>
          </cell>
          <cell r="C1156" t="str">
            <v>GA</v>
          </cell>
          <cell r="D1156">
            <v>7675855000</v>
          </cell>
          <cell r="G1156">
            <v>715733000</v>
          </cell>
          <cell r="J1156">
            <v>1023329000</v>
          </cell>
          <cell r="M1156">
            <v>9414917120</v>
          </cell>
          <cell r="N1156">
            <v>454272000</v>
          </cell>
          <cell r="O1156">
            <v>95063000</v>
          </cell>
        </row>
        <row r="1157">
          <cell r="A1157">
            <v>1998</v>
          </cell>
          <cell r="C1157" t="str">
            <v>HI</v>
          </cell>
          <cell r="D1157">
            <v>812963000</v>
          </cell>
          <cell r="G1157">
            <v>127229000</v>
          </cell>
          <cell r="J1157">
            <v>160480000</v>
          </cell>
          <cell r="M1157">
            <v>1100672000</v>
          </cell>
          <cell r="N1157">
            <v>18282000</v>
          </cell>
          <cell r="O1157">
            <v>24887000</v>
          </cell>
        </row>
        <row r="1158">
          <cell r="A1158">
            <v>1998</v>
          </cell>
          <cell r="C1158" t="str">
            <v>ID</v>
          </cell>
          <cell r="D1158">
            <v>1145155000</v>
          </cell>
          <cell r="G1158">
            <v>134423000</v>
          </cell>
          <cell r="J1158">
            <v>165324000</v>
          </cell>
          <cell r="M1158">
            <v>1444902016</v>
          </cell>
          <cell r="N1158">
            <v>55489000</v>
          </cell>
          <cell r="O1158">
            <v>30573000</v>
          </cell>
        </row>
        <row r="1159">
          <cell r="A1159">
            <v>1998</v>
          </cell>
          <cell r="C1159" t="str">
            <v>IL</v>
          </cell>
          <cell r="D1159">
            <v>12182267000</v>
          </cell>
          <cell r="G1159">
            <v>1256592000</v>
          </cell>
          <cell r="J1159">
            <v>1917144000</v>
          </cell>
          <cell r="M1159">
            <v>15356003328</v>
          </cell>
          <cell r="N1159">
            <v>489071008</v>
          </cell>
          <cell r="O1159">
            <v>496425984</v>
          </cell>
        </row>
        <row r="1160">
          <cell r="A1160">
            <v>1998</v>
          </cell>
          <cell r="C1160" t="str">
            <v>IN</v>
          </cell>
          <cell r="D1160">
            <v>5868615000</v>
          </cell>
          <cell r="G1160">
            <v>443396000</v>
          </cell>
          <cell r="J1160">
            <v>779938000</v>
          </cell>
          <cell r="M1160">
            <v>7091949056</v>
          </cell>
          <cell r="N1160">
            <v>186364992</v>
          </cell>
          <cell r="O1160">
            <v>204616000</v>
          </cell>
        </row>
        <row r="1161">
          <cell r="A1161">
            <v>1998</v>
          </cell>
          <cell r="C1161" t="str">
            <v>IA</v>
          </cell>
          <cell r="D1161">
            <v>2993519000</v>
          </cell>
          <cell r="G1161">
            <v>199875000</v>
          </cell>
          <cell r="J1161">
            <v>325840000</v>
          </cell>
          <cell r="M1161">
            <v>3519234048</v>
          </cell>
          <cell r="N1161">
            <v>191640992</v>
          </cell>
          <cell r="O1161">
            <v>94513000</v>
          </cell>
        </row>
        <row r="1162">
          <cell r="A1162">
            <v>1998</v>
          </cell>
          <cell r="C1162" t="str">
            <v>KS</v>
          </cell>
          <cell r="D1162">
            <v>2667660000</v>
          </cell>
          <cell r="G1162">
            <v>60018000</v>
          </cell>
          <cell r="J1162">
            <v>188870000</v>
          </cell>
          <cell r="M1162">
            <v>2916548096</v>
          </cell>
          <cell r="N1162">
            <v>79236000</v>
          </cell>
          <cell r="O1162">
            <v>54705000</v>
          </cell>
        </row>
        <row r="1163">
          <cell r="A1163">
            <v>1998</v>
          </cell>
          <cell r="C1163" t="str">
            <v>KY</v>
          </cell>
          <cell r="D1163">
            <v>3106955000</v>
          </cell>
          <cell r="G1163">
            <v>286871000</v>
          </cell>
          <cell r="J1163">
            <v>400122000</v>
          </cell>
          <cell r="M1163">
            <v>3793947904</v>
          </cell>
          <cell r="N1163">
            <v>280763008</v>
          </cell>
          <cell r="O1163">
            <v>63853000</v>
          </cell>
        </row>
        <row r="1164">
          <cell r="A1164">
            <v>1998</v>
          </cell>
          <cell r="C1164" t="str">
            <v>LA</v>
          </cell>
          <cell r="D1164">
            <v>3976539000</v>
          </cell>
          <cell r="G1164">
            <v>135212000</v>
          </cell>
          <cell r="J1164">
            <v>310116000</v>
          </cell>
          <cell r="M1164">
            <v>4421867008</v>
          </cell>
          <cell r="N1164">
            <v>259024000</v>
          </cell>
          <cell r="O1164">
            <v>88398000</v>
          </cell>
        </row>
        <row r="1165">
          <cell r="A1165">
            <v>1998</v>
          </cell>
          <cell r="C1165" t="str">
            <v>ME</v>
          </cell>
          <cell r="D1165">
            <v>1454985000</v>
          </cell>
          <cell r="G1165">
            <v>39437000</v>
          </cell>
          <cell r="J1165">
            <v>82272000</v>
          </cell>
          <cell r="M1165">
            <v>1576694016</v>
          </cell>
          <cell r="N1165">
            <v>51456000</v>
          </cell>
          <cell r="O1165">
            <v>20357000</v>
          </cell>
        </row>
        <row r="1166">
          <cell r="A1166">
            <v>1998</v>
          </cell>
          <cell r="C1166" t="str">
            <v>MD</v>
          </cell>
          <cell r="D1166">
            <v>5292355000</v>
          </cell>
          <cell r="G1166">
            <v>305078000</v>
          </cell>
          <cell r="J1166">
            <v>544811000</v>
          </cell>
          <cell r="M1166">
            <v>6142243840</v>
          </cell>
          <cell r="N1166">
            <v>179824992</v>
          </cell>
          <cell r="O1166">
            <v>176360000</v>
          </cell>
        </row>
        <row r="1167">
          <cell r="A1167">
            <v>1998</v>
          </cell>
          <cell r="C1167" t="str">
            <v>MA</v>
          </cell>
          <cell r="D1167">
            <v>6789826000</v>
          </cell>
          <cell r="G1167">
            <v>507219000</v>
          </cell>
          <cell r="J1167">
            <v>667421000</v>
          </cell>
          <cell r="M1167">
            <v>7964466176</v>
          </cell>
          <cell r="N1167">
            <v>363812000</v>
          </cell>
          <cell r="O1167">
            <v>256368000</v>
          </cell>
        </row>
        <row r="1168">
          <cell r="A1168">
            <v>1998</v>
          </cell>
          <cell r="C1168" t="str">
            <v>MI</v>
          </cell>
          <cell r="D1168">
            <v>11980656000</v>
          </cell>
          <cell r="G1168">
            <v>1032535000</v>
          </cell>
          <cell r="J1168">
            <v>1713217000</v>
          </cell>
          <cell r="M1168">
            <v>14726408192</v>
          </cell>
          <cell r="N1168">
            <v>190098000</v>
          </cell>
          <cell r="O1168">
            <v>259050000</v>
          </cell>
        </row>
        <row r="1169">
          <cell r="A1169">
            <v>1998</v>
          </cell>
          <cell r="C1169" t="str">
            <v>MN</v>
          </cell>
          <cell r="D1169">
            <v>5535611000</v>
          </cell>
          <cell r="G1169">
            <v>580573000</v>
          </cell>
          <cell r="J1169">
            <v>781974000</v>
          </cell>
          <cell r="M1169">
            <v>6898158080</v>
          </cell>
          <cell r="N1169">
            <v>201978000</v>
          </cell>
          <cell r="O1169">
            <v>140518000</v>
          </cell>
        </row>
        <row r="1170">
          <cell r="A1170">
            <v>1998</v>
          </cell>
          <cell r="C1170" t="str">
            <v>MS</v>
          </cell>
          <cell r="D1170">
            <v>2175214000</v>
          </cell>
          <cell r="G1170">
            <v>235777000</v>
          </cell>
          <cell r="J1170">
            <v>333118000</v>
          </cell>
          <cell r="M1170">
            <v>2744109056</v>
          </cell>
          <cell r="N1170">
            <v>124746000</v>
          </cell>
          <cell r="O1170">
            <v>50634000</v>
          </cell>
        </row>
        <row r="1171">
          <cell r="A1171">
            <v>1998</v>
          </cell>
          <cell r="C1171" t="str">
            <v>MO</v>
          </cell>
          <cell r="D1171">
            <v>5079848000</v>
          </cell>
          <cell r="G1171">
            <v>329590000</v>
          </cell>
          <cell r="J1171">
            <v>553090000</v>
          </cell>
          <cell r="M1171">
            <v>5962527744</v>
          </cell>
          <cell r="N1171">
            <v>208424000</v>
          </cell>
          <cell r="O1171">
            <v>148555008</v>
          </cell>
        </row>
        <row r="1172">
          <cell r="A1172">
            <v>1998</v>
          </cell>
          <cell r="C1172" t="str">
            <v>MT</v>
          </cell>
          <cell r="D1172">
            <v>923069000</v>
          </cell>
          <cell r="G1172">
            <v>42636000</v>
          </cell>
          <cell r="J1172">
            <v>73867000</v>
          </cell>
          <cell r="M1172">
            <v>1039571968</v>
          </cell>
          <cell r="N1172">
            <v>61256000</v>
          </cell>
          <cell r="O1172">
            <v>14628000</v>
          </cell>
        </row>
        <row r="1173">
          <cell r="A1173">
            <v>1998</v>
          </cell>
          <cell r="C1173" t="str">
            <v>NE</v>
          </cell>
          <cell r="D1173">
            <v>1694525000</v>
          </cell>
          <cell r="G1173">
            <v>91609000</v>
          </cell>
          <cell r="J1173">
            <v>213824000</v>
          </cell>
          <cell r="M1173">
            <v>1999958016</v>
          </cell>
          <cell r="N1173">
            <v>55660000</v>
          </cell>
          <cell r="O1173">
            <v>31725000</v>
          </cell>
        </row>
        <row r="1174">
          <cell r="A1174">
            <v>1998</v>
          </cell>
          <cell r="C1174" t="str">
            <v>NV</v>
          </cell>
          <cell r="D1174">
            <v>1579053000</v>
          </cell>
          <cell r="G1174">
            <v>278702000</v>
          </cell>
          <cell r="J1174">
            <v>340415000</v>
          </cell>
          <cell r="M1174">
            <v>2198170112</v>
          </cell>
          <cell r="N1174">
            <v>38867000</v>
          </cell>
          <cell r="O1174">
            <v>48069000</v>
          </cell>
        </row>
        <row r="1175">
          <cell r="A1175">
            <v>1998</v>
          </cell>
          <cell r="C1175" t="str">
            <v>NH</v>
          </cell>
          <cell r="D1175">
            <v>1231443000</v>
          </cell>
          <cell r="G1175">
            <v>58942000</v>
          </cell>
          <cell r="J1175">
            <v>104145000</v>
          </cell>
          <cell r="M1175">
            <v>1394530048</v>
          </cell>
          <cell r="N1175">
            <v>18793000</v>
          </cell>
          <cell r="O1175">
            <v>18010000</v>
          </cell>
        </row>
        <row r="1176">
          <cell r="A1176">
            <v>1998</v>
          </cell>
          <cell r="C1176" t="str">
            <v>NJ</v>
          </cell>
          <cell r="D1176">
            <v>11782481000</v>
          </cell>
          <cell r="G1176">
            <v>665926000</v>
          </cell>
          <cell r="J1176">
            <v>1039577000</v>
          </cell>
          <cell r="M1176">
            <v>13487983616</v>
          </cell>
          <cell r="N1176">
            <v>197238000</v>
          </cell>
          <cell r="O1176">
            <v>234266000</v>
          </cell>
        </row>
        <row r="1177">
          <cell r="A1177">
            <v>1998</v>
          </cell>
          <cell r="C1177" t="str">
            <v>NM</v>
          </cell>
          <cell r="D1177">
            <v>1638440000</v>
          </cell>
          <cell r="G1177">
            <v>145094000</v>
          </cell>
          <cell r="J1177">
            <v>247033000</v>
          </cell>
          <cell r="M1177">
            <v>2030567040</v>
          </cell>
          <cell r="N1177">
            <v>70612000</v>
          </cell>
          <cell r="O1177">
            <v>36670000</v>
          </cell>
        </row>
        <row r="1178">
          <cell r="A1178">
            <v>1998</v>
          </cell>
          <cell r="C1178" t="str">
            <v>NY</v>
          </cell>
          <cell r="D1178">
            <v>25942531000</v>
          </cell>
          <cell r="G1178">
            <v>2205842000</v>
          </cell>
          <cell r="J1178">
            <v>2727497000</v>
          </cell>
          <cell r="M1178">
            <v>30875869184</v>
          </cell>
          <cell r="N1178">
            <v>461582016</v>
          </cell>
          <cell r="O1178">
            <v>687171008</v>
          </cell>
        </row>
        <row r="1179">
          <cell r="A1179">
            <v>1998</v>
          </cell>
          <cell r="C1179" t="str">
            <v>NC</v>
          </cell>
          <cell r="D1179">
            <v>6518541000</v>
          </cell>
          <cell r="G1179">
            <v>661842000</v>
          </cell>
          <cell r="J1179">
            <v>985250000</v>
          </cell>
          <cell r="M1179">
            <v>8165633024</v>
          </cell>
          <cell r="N1179">
            <v>287632992</v>
          </cell>
          <cell r="O1179">
            <v>195944992</v>
          </cell>
        </row>
        <row r="1180">
          <cell r="A1180">
            <v>1998</v>
          </cell>
          <cell r="C1180" t="str">
            <v>ND</v>
          </cell>
          <cell r="D1180">
            <v>608397000</v>
          </cell>
          <cell r="G1180">
            <v>30613000</v>
          </cell>
          <cell r="J1180">
            <v>57204000</v>
          </cell>
          <cell r="M1180">
            <v>696214016</v>
          </cell>
          <cell r="N1180">
            <v>37314000</v>
          </cell>
          <cell r="O1180">
            <v>8214000</v>
          </cell>
        </row>
        <row r="1181">
          <cell r="A1181">
            <v>1998</v>
          </cell>
          <cell r="C1181" t="str">
            <v>OH</v>
          </cell>
          <cell r="D1181">
            <v>11656757000</v>
          </cell>
          <cell r="G1181">
            <v>620150000</v>
          </cell>
          <cell r="J1181">
            <v>1126127000</v>
          </cell>
          <cell r="M1181">
            <v>13403033600</v>
          </cell>
          <cell r="N1181">
            <v>435068992</v>
          </cell>
          <cell r="O1181">
            <v>417233984</v>
          </cell>
        </row>
        <row r="1182">
          <cell r="A1182">
            <v>1998</v>
          </cell>
          <cell r="C1182" t="str">
            <v>OK</v>
          </cell>
          <cell r="D1182">
            <v>3144065000</v>
          </cell>
          <cell r="G1182">
            <v>173993000</v>
          </cell>
          <cell r="J1182">
            <v>328855000</v>
          </cell>
          <cell r="M1182">
            <v>3646913024</v>
          </cell>
          <cell r="N1182">
            <v>113612000</v>
          </cell>
          <cell r="O1182">
            <v>65662000</v>
          </cell>
        </row>
        <row r="1183">
          <cell r="A1183">
            <v>1998</v>
          </cell>
          <cell r="C1183" t="str">
            <v>OR</v>
          </cell>
          <cell r="D1183">
            <v>3525665000</v>
          </cell>
          <cell r="G1183">
            <v>211139000</v>
          </cell>
          <cell r="J1183">
            <v>319284000</v>
          </cell>
          <cell r="M1183">
            <v>4056088064</v>
          </cell>
          <cell r="N1183">
            <v>169507008</v>
          </cell>
          <cell r="O1183">
            <v>107158000</v>
          </cell>
        </row>
        <row r="1184">
          <cell r="A1184">
            <v>1998</v>
          </cell>
          <cell r="C1184" t="str">
            <v>PA</v>
          </cell>
          <cell r="D1184">
            <v>13424948000</v>
          </cell>
          <cell r="G1184">
            <v>1445662000</v>
          </cell>
          <cell r="J1184">
            <v>1681209000</v>
          </cell>
          <cell r="M1184">
            <v>16551819264</v>
          </cell>
          <cell r="N1184">
            <v>939040000</v>
          </cell>
          <cell r="O1184">
            <v>154736992</v>
          </cell>
        </row>
        <row r="1185">
          <cell r="A1185">
            <v>1998</v>
          </cell>
          <cell r="C1185" t="str">
            <v>RI</v>
          </cell>
          <cell r="D1185">
            <v>1172178000</v>
          </cell>
          <cell r="G1185">
            <v>7759000</v>
          </cell>
          <cell r="J1185">
            <v>23966000</v>
          </cell>
          <cell r="M1185">
            <v>1203902976</v>
          </cell>
          <cell r="N1185">
            <v>74833000</v>
          </cell>
          <cell r="O1185">
            <v>27136000</v>
          </cell>
        </row>
        <row r="1186">
          <cell r="A1186">
            <v>1998</v>
          </cell>
          <cell r="C1186" t="str">
            <v>SC</v>
          </cell>
          <cell r="D1186">
            <v>3517044000</v>
          </cell>
          <cell r="G1186">
            <v>456769000</v>
          </cell>
          <cell r="J1186">
            <v>621368000</v>
          </cell>
          <cell r="M1186">
            <v>4595181056</v>
          </cell>
          <cell r="N1186">
            <v>206438000</v>
          </cell>
          <cell r="O1186">
            <v>81791000</v>
          </cell>
        </row>
        <row r="1187">
          <cell r="A1187">
            <v>1998</v>
          </cell>
          <cell r="C1187" t="str">
            <v>SD</v>
          </cell>
          <cell r="D1187">
            <v>649111000</v>
          </cell>
          <cell r="G1187">
            <v>72440000</v>
          </cell>
          <cell r="J1187">
            <v>107579000</v>
          </cell>
          <cell r="M1187">
            <v>829129984</v>
          </cell>
          <cell r="N1187">
            <v>35786000</v>
          </cell>
          <cell r="O1187">
            <v>12942000</v>
          </cell>
        </row>
        <row r="1188">
          <cell r="A1188">
            <v>1998</v>
          </cell>
          <cell r="C1188" t="str">
            <v>TN</v>
          </cell>
          <cell r="D1188">
            <v>4420240000</v>
          </cell>
          <cell r="G1188">
            <v>411997000</v>
          </cell>
          <cell r="J1188">
            <v>587858000</v>
          </cell>
          <cell r="M1188">
            <v>5420094976</v>
          </cell>
          <cell r="N1188">
            <v>160286000</v>
          </cell>
          <cell r="O1188">
            <v>81812000</v>
          </cell>
        </row>
        <row r="1189">
          <cell r="A1189">
            <v>1998</v>
          </cell>
          <cell r="C1189" t="str">
            <v>TX</v>
          </cell>
          <cell r="D1189">
            <v>20185495000</v>
          </cell>
          <cell r="G1189">
            <v>2612780000</v>
          </cell>
          <cell r="J1189">
            <v>3561305000</v>
          </cell>
          <cell r="M1189">
            <v>26359580672</v>
          </cell>
          <cell r="N1189">
            <v>387131008</v>
          </cell>
          <cell r="O1189">
            <v>249818000</v>
          </cell>
        </row>
        <row r="1190">
          <cell r="A1190">
            <v>1998</v>
          </cell>
          <cell r="C1190" t="str">
            <v>US</v>
          </cell>
          <cell r="D1190">
            <v>281867494000</v>
          </cell>
          <cell r="G1190">
            <v>25030487000</v>
          </cell>
          <cell r="J1190">
            <v>36197564000</v>
          </cell>
          <cell r="M1190">
            <v>343095541760</v>
          </cell>
          <cell r="N1190">
            <v>10295837696</v>
          </cell>
          <cell r="O1190">
            <v>7135335936</v>
          </cell>
        </row>
        <row r="1191">
          <cell r="A1191">
            <v>1998</v>
          </cell>
          <cell r="C1191" t="str">
            <v>UT</v>
          </cell>
          <cell r="D1191">
            <v>1954221000</v>
          </cell>
          <cell r="G1191">
            <v>203315000</v>
          </cell>
          <cell r="J1191">
            <v>307674000</v>
          </cell>
          <cell r="M1191">
            <v>2465210112</v>
          </cell>
          <cell r="N1191">
            <v>104020000</v>
          </cell>
          <cell r="O1191">
            <v>50232000</v>
          </cell>
        </row>
        <row r="1192">
          <cell r="A1192">
            <v>1998</v>
          </cell>
          <cell r="C1192" t="str">
            <v>VT</v>
          </cell>
          <cell r="D1192">
            <v>709375000</v>
          </cell>
          <cell r="G1192">
            <v>45047000</v>
          </cell>
          <cell r="J1192">
            <v>63485000</v>
          </cell>
          <cell r="M1192">
            <v>817907008</v>
          </cell>
          <cell r="N1192">
            <v>37660000</v>
          </cell>
          <cell r="O1192">
            <v>10336000</v>
          </cell>
        </row>
        <row r="1193">
          <cell r="A1193">
            <v>1998</v>
          </cell>
          <cell r="C1193" t="str">
            <v>VA</v>
          </cell>
          <cell r="D1193">
            <v>6998181000</v>
          </cell>
          <cell r="G1193">
            <v>428739000</v>
          </cell>
          <cell r="J1193">
            <v>625115000</v>
          </cell>
          <cell r="M1193">
            <v>8052035072</v>
          </cell>
          <cell r="N1193">
            <v>217526000</v>
          </cell>
          <cell r="O1193">
            <v>184050000</v>
          </cell>
        </row>
        <row r="1194">
          <cell r="A1194">
            <v>1998</v>
          </cell>
          <cell r="C1194" t="str">
            <v>WA</v>
          </cell>
          <cell r="D1194">
            <v>5931798000</v>
          </cell>
          <cell r="G1194">
            <v>807541000</v>
          </cell>
          <cell r="J1194">
            <v>1117288000</v>
          </cell>
          <cell r="M1194">
            <v>7856627200</v>
          </cell>
          <cell r="N1194">
            <v>214524000</v>
          </cell>
          <cell r="O1194">
            <v>310608000</v>
          </cell>
        </row>
        <row r="1195">
          <cell r="A1195">
            <v>1998</v>
          </cell>
          <cell r="C1195" t="str">
            <v>WV</v>
          </cell>
          <cell r="D1195">
            <v>1808951000</v>
          </cell>
          <cell r="G1195">
            <v>71866000</v>
          </cell>
          <cell r="J1195">
            <v>171688000</v>
          </cell>
          <cell r="M1195">
            <v>2052504960</v>
          </cell>
          <cell r="N1195">
            <v>129264000</v>
          </cell>
          <cell r="O1195">
            <v>18700000</v>
          </cell>
        </row>
        <row r="1196">
          <cell r="A1196">
            <v>1998</v>
          </cell>
          <cell r="C1196" t="str">
            <v>WI</v>
          </cell>
          <cell r="D1196">
            <v>6293859000</v>
          </cell>
          <cell r="G1196">
            <v>749037000</v>
          </cell>
          <cell r="J1196">
            <v>951676000</v>
          </cell>
          <cell r="M1196">
            <v>7994571776</v>
          </cell>
          <cell r="N1196">
            <v>161396000</v>
          </cell>
          <cell r="O1196">
            <v>190754000</v>
          </cell>
        </row>
        <row r="1197">
          <cell r="A1197">
            <v>1998</v>
          </cell>
          <cell r="C1197" t="str">
            <v>WY</v>
          </cell>
          <cell r="D1197">
            <v>604842000</v>
          </cell>
          <cell r="G1197">
            <v>46812000</v>
          </cell>
          <cell r="J1197">
            <v>84596000</v>
          </cell>
          <cell r="M1197">
            <v>736249984</v>
          </cell>
          <cell r="N1197">
            <v>20603000</v>
          </cell>
          <cell r="O1197">
            <v>13854000</v>
          </cell>
        </row>
        <row r="1198">
          <cell r="A1198">
            <v>1999</v>
          </cell>
          <cell r="C1198" t="str">
            <v>AL</v>
          </cell>
          <cell r="D1198">
            <v>4039499000</v>
          </cell>
          <cell r="G1198">
            <v>379249000</v>
          </cell>
          <cell r="J1198">
            <v>520847000</v>
          </cell>
          <cell r="M1198">
            <v>4939594752</v>
          </cell>
          <cell r="N1198">
            <v>289788000</v>
          </cell>
          <cell r="O1198">
            <v>57746000</v>
          </cell>
        </row>
        <row r="1199">
          <cell r="A1199">
            <v>1999</v>
          </cell>
          <cell r="C1199" t="str">
            <v>AK</v>
          </cell>
          <cell r="D1199">
            <v>1130271000</v>
          </cell>
          <cell r="G1199">
            <v>89711000</v>
          </cell>
          <cell r="J1199">
            <v>218083000</v>
          </cell>
          <cell r="M1199">
            <v>1438065024</v>
          </cell>
          <cell r="N1199">
            <v>48611000</v>
          </cell>
          <cell r="O1199">
            <v>23580000</v>
          </cell>
        </row>
        <row r="1200">
          <cell r="A1200">
            <v>1999</v>
          </cell>
          <cell r="C1200" t="str">
            <v>AZ</v>
          </cell>
          <cell r="D1200">
            <v>4002307000</v>
          </cell>
          <cell r="G1200">
            <v>589076000</v>
          </cell>
          <cell r="J1200">
            <v>872061000</v>
          </cell>
          <cell r="M1200">
            <v>5463443968</v>
          </cell>
          <cell r="N1200">
            <v>129838000</v>
          </cell>
          <cell r="O1200">
            <v>149840992</v>
          </cell>
        </row>
        <row r="1201">
          <cell r="A1201">
            <v>1999</v>
          </cell>
          <cell r="C1201" t="str">
            <v>AR</v>
          </cell>
          <cell r="D1201">
            <v>2352705000</v>
          </cell>
          <cell r="G1201">
            <v>94626000</v>
          </cell>
          <cell r="J1201">
            <v>196954000</v>
          </cell>
          <cell r="M1201">
            <v>2644284928</v>
          </cell>
          <cell r="N1201">
            <v>220608000</v>
          </cell>
          <cell r="O1201">
            <v>52246000</v>
          </cell>
        </row>
        <row r="1202">
          <cell r="A1202">
            <v>1999</v>
          </cell>
          <cell r="C1202" t="str">
            <v>CA</v>
          </cell>
          <cell r="D1202">
            <v>34351624000</v>
          </cell>
          <cell r="G1202">
            <v>3125927000</v>
          </cell>
          <cell r="J1202">
            <v>4499260000</v>
          </cell>
          <cell r="M1202">
            <v>41976811520</v>
          </cell>
          <cell r="N1202">
            <v>1110299008</v>
          </cell>
          <cell r="O1202">
            <v>763726016</v>
          </cell>
        </row>
        <row r="1203">
          <cell r="A1203">
            <v>1999</v>
          </cell>
          <cell r="C1203" t="str">
            <v>CO</v>
          </cell>
          <cell r="D1203">
            <v>4140782000</v>
          </cell>
          <cell r="G1203">
            <v>445415000</v>
          </cell>
          <cell r="J1203">
            <v>628177000</v>
          </cell>
          <cell r="M1203">
            <v>5214373888</v>
          </cell>
          <cell r="N1203">
            <v>97583000</v>
          </cell>
          <cell r="O1203">
            <v>137955008</v>
          </cell>
        </row>
        <row r="1204">
          <cell r="A1204">
            <v>1999</v>
          </cell>
          <cell r="C1204" t="str">
            <v>CT</v>
          </cell>
          <cell r="D1204">
            <v>4524286000</v>
          </cell>
          <cell r="G1204">
            <v>141337000</v>
          </cell>
          <cell r="J1204">
            <v>289618000</v>
          </cell>
          <cell r="M1204">
            <v>4955240960</v>
          </cell>
          <cell r="N1204">
            <v>192564000</v>
          </cell>
          <cell r="O1204">
            <v>131898000</v>
          </cell>
        </row>
        <row r="1205">
          <cell r="A1205">
            <v>1999</v>
          </cell>
          <cell r="C1205" t="str">
            <v>DE</v>
          </cell>
          <cell r="D1205">
            <v>860829000</v>
          </cell>
          <cell r="G1205">
            <v>50443000</v>
          </cell>
          <cell r="J1205">
            <v>70433000</v>
          </cell>
          <cell r="M1205">
            <v>981705024</v>
          </cell>
          <cell r="N1205">
            <v>98794000</v>
          </cell>
          <cell r="O1205">
            <v>17914000</v>
          </cell>
        </row>
        <row r="1206">
          <cell r="A1206">
            <v>1999</v>
          </cell>
          <cell r="C1206" t="str">
            <v>DC</v>
          </cell>
          <cell r="D1206">
            <v>687268000</v>
          </cell>
          <cell r="G1206">
            <v>3098000</v>
          </cell>
          <cell r="J1206">
            <v>7077000</v>
          </cell>
          <cell r="M1206">
            <v>697443008</v>
          </cell>
          <cell r="N1206">
            <v>0</v>
          </cell>
          <cell r="O1206">
            <v>23347000</v>
          </cell>
        </row>
        <row r="1207">
          <cell r="A1207">
            <v>1999</v>
          </cell>
          <cell r="C1207" t="str">
            <v>FL</v>
          </cell>
          <cell r="D1207">
            <v>13678313000</v>
          </cell>
          <cell r="G1207">
            <v>1481648000</v>
          </cell>
          <cell r="J1207">
            <v>2092359000</v>
          </cell>
          <cell r="M1207">
            <v>17252319232</v>
          </cell>
          <cell r="N1207">
            <v>329343008</v>
          </cell>
          <cell r="O1207">
            <v>356545984</v>
          </cell>
        </row>
        <row r="1208">
          <cell r="A1208">
            <v>1999</v>
          </cell>
          <cell r="C1208" t="str">
            <v>GA</v>
          </cell>
          <cell r="D1208">
            <v>8441267000</v>
          </cell>
          <cell r="G1208">
            <v>978433000</v>
          </cell>
          <cell r="J1208">
            <v>1355085000</v>
          </cell>
          <cell r="M1208">
            <v>10774785024</v>
          </cell>
          <cell r="N1208">
            <v>527124992</v>
          </cell>
          <cell r="O1208">
            <v>109717000</v>
          </cell>
        </row>
        <row r="1209">
          <cell r="A1209">
            <v>1999</v>
          </cell>
          <cell r="C1209" t="str">
            <v>HI</v>
          </cell>
          <cell r="D1209">
            <v>904658000</v>
          </cell>
          <cell r="G1209">
            <v>137248000</v>
          </cell>
          <cell r="J1209">
            <v>164915000</v>
          </cell>
          <cell r="M1209">
            <v>1206820992</v>
          </cell>
          <cell r="N1209">
            <v>17871000</v>
          </cell>
          <cell r="O1209">
            <v>6684000</v>
          </cell>
        </row>
        <row r="1210">
          <cell r="A1210">
            <v>1999</v>
          </cell>
          <cell r="C1210" t="str">
            <v>ID</v>
          </cell>
          <cell r="D1210">
            <v>1228524000</v>
          </cell>
          <cell r="G1210">
            <v>114364000</v>
          </cell>
          <cell r="J1210">
            <v>148467000</v>
          </cell>
          <cell r="M1210">
            <v>1491355008</v>
          </cell>
          <cell r="N1210">
            <v>46723000</v>
          </cell>
          <cell r="O1210">
            <v>25861000</v>
          </cell>
        </row>
        <row r="1211">
          <cell r="A1211">
            <v>1999</v>
          </cell>
          <cell r="C1211" t="str">
            <v>IL</v>
          </cell>
          <cell r="D1211">
            <v>13166790000</v>
          </cell>
          <cell r="G1211">
            <v>1703671000</v>
          </cell>
          <cell r="J1211">
            <v>2243329000</v>
          </cell>
          <cell r="M1211">
            <v>17113790464</v>
          </cell>
          <cell r="N1211">
            <v>552579968</v>
          </cell>
          <cell r="O1211">
            <v>431072992</v>
          </cell>
        </row>
        <row r="1212">
          <cell r="A1212">
            <v>1999</v>
          </cell>
          <cell r="C1212" t="str">
            <v>IN</v>
          </cell>
          <cell r="D1212">
            <v>6127371000</v>
          </cell>
          <cell r="G1212">
            <v>487795000</v>
          </cell>
          <cell r="J1212">
            <v>829529000</v>
          </cell>
          <cell r="M1212">
            <v>7444695040</v>
          </cell>
          <cell r="N1212">
            <v>208610000</v>
          </cell>
          <cell r="O1212">
            <v>281303008</v>
          </cell>
        </row>
        <row r="1213">
          <cell r="A1213">
            <v>1999</v>
          </cell>
          <cell r="C1213" t="str">
            <v>IA</v>
          </cell>
          <cell r="D1213">
            <v>3113395000</v>
          </cell>
          <cell r="G1213">
            <v>204609000</v>
          </cell>
          <cell r="J1213">
            <v>340182000</v>
          </cell>
          <cell r="M1213">
            <v>3658185984</v>
          </cell>
          <cell r="N1213">
            <v>151314000</v>
          </cell>
          <cell r="O1213">
            <v>107050000</v>
          </cell>
        </row>
        <row r="1214">
          <cell r="A1214">
            <v>1999</v>
          </cell>
          <cell r="C1214" t="str">
            <v>KS</v>
          </cell>
          <cell r="D1214">
            <v>2742656000</v>
          </cell>
          <cell r="G1214">
            <v>65056000</v>
          </cell>
          <cell r="J1214">
            <v>218426000</v>
          </cell>
          <cell r="M1214">
            <v>3026138112</v>
          </cell>
          <cell r="N1214">
            <v>140396992</v>
          </cell>
          <cell r="O1214">
            <v>57949000</v>
          </cell>
        </row>
        <row r="1215">
          <cell r="A1215">
            <v>1999</v>
          </cell>
          <cell r="C1215" t="str">
            <v>KY</v>
          </cell>
          <cell r="D1215">
            <v>3289433000</v>
          </cell>
          <cell r="G1215">
            <v>333392000</v>
          </cell>
          <cell r="J1215">
            <v>477275000</v>
          </cell>
          <cell r="M1215">
            <v>4100100096</v>
          </cell>
          <cell r="N1215">
            <v>228278000</v>
          </cell>
          <cell r="O1215">
            <v>66278000</v>
          </cell>
        </row>
        <row r="1216">
          <cell r="A1216">
            <v>1999</v>
          </cell>
          <cell r="C1216" t="str">
            <v>LA</v>
          </cell>
          <cell r="D1216">
            <v>4193159000</v>
          </cell>
          <cell r="G1216">
            <v>251832000</v>
          </cell>
          <cell r="J1216">
            <v>418762000</v>
          </cell>
          <cell r="M1216">
            <v>4863753216</v>
          </cell>
          <cell r="N1216">
            <v>287209984</v>
          </cell>
          <cell r="O1216">
            <v>136282000</v>
          </cell>
        </row>
        <row r="1217">
          <cell r="A1217">
            <v>1999</v>
          </cell>
          <cell r="C1217" t="str">
            <v>ME</v>
          </cell>
          <cell r="D1217">
            <v>1431432000</v>
          </cell>
          <cell r="G1217">
            <v>38520000</v>
          </cell>
          <cell r="J1217">
            <v>97153000</v>
          </cell>
          <cell r="M1217">
            <v>1567105024</v>
          </cell>
          <cell r="N1217">
            <v>58507000</v>
          </cell>
          <cell r="O1217">
            <v>23786000</v>
          </cell>
        </row>
        <row r="1218">
          <cell r="A1218">
            <v>1999</v>
          </cell>
          <cell r="C1218" t="str">
            <v>MD</v>
          </cell>
          <cell r="D1218">
            <v>5646618000</v>
          </cell>
          <cell r="G1218">
            <v>443568000</v>
          </cell>
          <cell r="J1218">
            <v>610019000</v>
          </cell>
          <cell r="M1218">
            <v>6700205056</v>
          </cell>
          <cell r="N1218">
            <v>196422000</v>
          </cell>
          <cell r="O1218">
            <v>195148000</v>
          </cell>
        </row>
        <row r="1219">
          <cell r="A1219">
            <v>1999</v>
          </cell>
          <cell r="C1219" t="str">
            <v>MA</v>
          </cell>
          <cell r="D1219">
            <v>7289220000</v>
          </cell>
          <cell r="G1219">
            <v>491351000</v>
          </cell>
          <cell r="J1219">
            <v>679438000</v>
          </cell>
          <cell r="M1219">
            <v>8460008960</v>
          </cell>
          <cell r="N1219">
            <v>344985984</v>
          </cell>
          <cell r="O1219">
            <v>254308992</v>
          </cell>
        </row>
        <row r="1220">
          <cell r="A1220">
            <v>1999</v>
          </cell>
          <cell r="C1220" t="str">
            <v>MI</v>
          </cell>
          <cell r="D1220">
            <v>12589556000</v>
          </cell>
          <cell r="G1220">
            <v>1118784000</v>
          </cell>
          <cell r="J1220">
            <v>1844685000</v>
          </cell>
          <cell r="M1220">
            <v>15553025024</v>
          </cell>
          <cell r="N1220">
            <v>188124000</v>
          </cell>
          <cell r="O1220">
            <v>276215008</v>
          </cell>
        </row>
        <row r="1221">
          <cell r="A1221">
            <v>1999</v>
          </cell>
          <cell r="C1221" t="str">
            <v>MN</v>
          </cell>
          <cell r="D1221">
            <v>5891782000</v>
          </cell>
          <cell r="G1221">
            <v>170594000</v>
          </cell>
          <cell r="J1221">
            <v>943886000</v>
          </cell>
          <cell r="M1221">
            <v>7006261760</v>
          </cell>
          <cell r="N1221">
            <v>242992000</v>
          </cell>
          <cell r="O1221">
            <v>146815008</v>
          </cell>
        </row>
        <row r="1222">
          <cell r="A1222">
            <v>1999</v>
          </cell>
          <cell r="C1222" t="str">
            <v>MS</v>
          </cell>
          <cell r="D1222">
            <v>2290123000</v>
          </cell>
          <cell r="G1222">
            <v>323192000</v>
          </cell>
          <cell r="J1222">
            <v>455767000</v>
          </cell>
          <cell r="M1222">
            <v>3069082112</v>
          </cell>
          <cell r="N1222">
            <v>147060992</v>
          </cell>
          <cell r="O1222">
            <v>45970000</v>
          </cell>
        </row>
        <row r="1223">
          <cell r="A1223">
            <v>1999</v>
          </cell>
          <cell r="C1223" t="str">
            <v>MO</v>
          </cell>
          <cell r="D1223">
            <v>5401906000</v>
          </cell>
          <cell r="G1223">
            <v>369354000</v>
          </cell>
          <cell r="J1223">
            <v>615448000</v>
          </cell>
          <cell r="M1223">
            <v>6386707968</v>
          </cell>
          <cell r="N1223">
            <v>220340992</v>
          </cell>
          <cell r="O1223">
            <v>159860992</v>
          </cell>
        </row>
        <row r="1224">
          <cell r="A1224">
            <v>1999</v>
          </cell>
          <cell r="C1224" t="str">
            <v>MT</v>
          </cell>
          <cell r="D1224">
            <v>946622000</v>
          </cell>
          <cell r="G1224">
            <v>43808000</v>
          </cell>
          <cell r="J1224">
            <v>69905000</v>
          </cell>
          <cell r="M1224">
            <v>1060334976</v>
          </cell>
          <cell r="N1224">
            <v>79727000</v>
          </cell>
          <cell r="O1224">
            <v>16223000</v>
          </cell>
        </row>
        <row r="1225">
          <cell r="A1225">
            <v>1999</v>
          </cell>
          <cell r="C1225" t="str">
            <v>NE</v>
          </cell>
          <cell r="D1225">
            <v>1725615000</v>
          </cell>
          <cell r="G1225">
            <v>89656000</v>
          </cell>
          <cell r="J1225">
            <v>242718000</v>
          </cell>
          <cell r="M1225">
            <v>2057988992</v>
          </cell>
          <cell r="N1225">
            <v>61705000</v>
          </cell>
          <cell r="O1225">
            <v>49900000</v>
          </cell>
        </row>
        <row r="1226">
          <cell r="A1226">
            <v>1999</v>
          </cell>
          <cell r="C1226" t="str">
            <v>NV</v>
          </cell>
          <cell r="D1226">
            <v>1746171000</v>
          </cell>
          <cell r="G1226">
            <v>361809000</v>
          </cell>
          <cell r="J1226">
            <v>448757000</v>
          </cell>
          <cell r="M1226">
            <v>2556737024</v>
          </cell>
          <cell r="N1226">
            <v>39556000</v>
          </cell>
          <cell r="O1226">
            <v>48241000</v>
          </cell>
        </row>
        <row r="1227">
          <cell r="A1227">
            <v>1999</v>
          </cell>
          <cell r="C1227" t="str">
            <v>NH</v>
          </cell>
          <cell r="D1227">
            <v>1288354000</v>
          </cell>
          <cell r="G1227">
            <v>51818000</v>
          </cell>
          <cell r="J1227">
            <v>82330000</v>
          </cell>
          <cell r="M1227">
            <v>1422502016</v>
          </cell>
          <cell r="N1227">
            <v>18705000</v>
          </cell>
          <cell r="O1227">
            <v>21191000</v>
          </cell>
        </row>
        <row r="1228">
          <cell r="A1228">
            <v>1999</v>
          </cell>
          <cell r="C1228" t="str">
            <v>NJ</v>
          </cell>
          <cell r="D1228">
            <v>12226055000</v>
          </cell>
          <cell r="G1228">
            <v>767889000</v>
          </cell>
          <cell r="J1228">
            <v>1152094000</v>
          </cell>
          <cell r="M1228">
            <v>14146037760</v>
          </cell>
          <cell r="N1228">
            <v>105048000</v>
          </cell>
          <cell r="O1228">
            <v>234224000</v>
          </cell>
        </row>
        <row r="1229">
          <cell r="A1229">
            <v>1999</v>
          </cell>
          <cell r="C1229" t="str">
            <v>NM</v>
          </cell>
          <cell r="D1229">
            <v>1773155000</v>
          </cell>
          <cell r="G1229">
            <v>159373000</v>
          </cell>
          <cell r="J1229">
            <v>276238000</v>
          </cell>
          <cell r="M1229">
            <v>2208765952</v>
          </cell>
          <cell r="N1229">
            <v>74257000</v>
          </cell>
          <cell r="O1229">
            <v>37152000</v>
          </cell>
        </row>
        <row r="1230">
          <cell r="A1230">
            <v>1999</v>
          </cell>
          <cell r="C1230" t="str">
            <v>NY</v>
          </cell>
          <cell r="D1230">
            <v>27542783000</v>
          </cell>
          <cell r="G1230">
            <v>2780457000</v>
          </cell>
          <cell r="J1230">
            <v>3157099000</v>
          </cell>
          <cell r="M1230">
            <v>33480339456</v>
          </cell>
          <cell r="N1230">
            <v>448526016</v>
          </cell>
          <cell r="O1230">
            <v>693441024</v>
          </cell>
        </row>
        <row r="1231">
          <cell r="A1231">
            <v>1999</v>
          </cell>
          <cell r="C1231" t="str">
            <v>NC</v>
          </cell>
          <cell r="D1231">
            <v>7001276000</v>
          </cell>
          <cell r="G1231">
            <v>955377000</v>
          </cell>
          <cell r="J1231">
            <v>1311987000</v>
          </cell>
          <cell r="M1231">
            <v>9268639744</v>
          </cell>
          <cell r="N1231">
            <v>317528000</v>
          </cell>
          <cell r="O1231">
            <v>174951008</v>
          </cell>
        </row>
        <row r="1232">
          <cell r="A1232">
            <v>1999</v>
          </cell>
          <cell r="C1232" t="str">
            <v>ND</v>
          </cell>
          <cell r="D1232">
            <v>628703000</v>
          </cell>
          <cell r="G1232">
            <v>47111000</v>
          </cell>
          <cell r="J1232">
            <v>73825000</v>
          </cell>
          <cell r="M1232">
            <v>749638976</v>
          </cell>
          <cell r="N1232">
            <v>40072000</v>
          </cell>
          <cell r="O1232">
            <v>10140000</v>
          </cell>
        </row>
        <row r="1233">
          <cell r="A1233">
            <v>1999</v>
          </cell>
          <cell r="C1233" t="str">
            <v>OH</v>
          </cell>
          <cell r="D1233">
            <v>12355678000</v>
          </cell>
          <cell r="G1233">
            <v>720918000</v>
          </cell>
          <cell r="J1233">
            <v>1199839000</v>
          </cell>
          <cell r="M1233">
            <v>14276434944</v>
          </cell>
          <cell r="N1233">
            <v>279911008</v>
          </cell>
          <cell r="O1233">
            <v>356607008</v>
          </cell>
        </row>
        <row r="1234">
          <cell r="A1234">
            <v>1999</v>
          </cell>
          <cell r="C1234" t="str">
            <v>OK</v>
          </cell>
          <cell r="D1234">
            <v>3363906000</v>
          </cell>
          <cell r="G1234">
            <v>163307000</v>
          </cell>
          <cell r="J1234">
            <v>311482000</v>
          </cell>
          <cell r="M1234">
            <v>3838694912</v>
          </cell>
          <cell r="N1234">
            <v>119960000</v>
          </cell>
          <cell r="O1234">
            <v>56084000</v>
          </cell>
        </row>
        <row r="1235">
          <cell r="A1235">
            <v>1999</v>
          </cell>
          <cell r="C1235" t="str">
            <v>OR</v>
          </cell>
          <cell r="D1235">
            <v>3716035000</v>
          </cell>
          <cell r="G1235">
            <v>215751000</v>
          </cell>
          <cell r="J1235">
            <v>328983000</v>
          </cell>
          <cell r="M1235">
            <v>4260769024</v>
          </cell>
          <cell r="N1235">
            <v>154555008</v>
          </cell>
          <cell r="O1235">
            <v>115778000</v>
          </cell>
        </row>
        <row r="1236">
          <cell r="A1236">
            <v>1999</v>
          </cell>
          <cell r="C1236" t="str">
            <v>PA</v>
          </cell>
          <cell r="D1236">
            <v>14059393000</v>
          </cell>
          <cell r="G1236">
            <v>1655515000</v>
          </cell>
          <cell r="J1236">
            <v>1924157000</v>
          </cell>
          <cell r="M1236">
            <v>17639065600</v>
          </cell>
          <cell r="N1236">
            <v>1043246016</v>
          </cell>
          <cell r="O1236">
            <v>189030000</v>
          </cell>
        </row>
        <row r="1237">
          <cell r="A1237">
            <v>1999</v>
          </cell>
          <cell r="C1237" t="str">
            <v>RI</v>
          </cell>
          <cell r="D1237">
            <v>1241477000</v>
          </cell>
          <cell r="G1237">
            <v>14804000</v>
          </cell>
          <cell r="J1237">
            <v>32294000</v>
          </cell>
          <cell r="M1237">
            <v>1288574976</v>
          </cell>
          <cell r="N1237">
            <v>103519000</v>
          </cell>
          <cell r="O1237">
            <v>26320000</v>
          </cell>
        </row>
        <row r="1238">
          <cell r="A1238">
            <v>1999</v>
          </cell>
          <cell r="C1238" t="str">
            <v>SC</v>
          </cell>
          <cell r="D1238">
            <v>3774354000</v>
          </cell>
          <cell r="G1238">
            <v>523177000</v>
          </cell>
          <cell r="J1238">
            <v>702868000</v>
          </cell>
          <cell r="M1238">
            <v>5000398848</v>
          </cell>
          <cell r="N1238">
            <v>217456992</v>
          </cell>
          <cell r="O1238">
            <v>75199000</v>
          </cell>
        </row>
        <row r="1239">
          <cell r="A1239">
            <v>1999</v>
          </cell>
          <cell r="C1239" t="str">
            <v>SD</v>
          </cell>
          <cell r="D1239">
            <v>684893000</v>
          </cell>
          <cell r="G1239">
            <v>20855000</v>
          </cell>
          <cell r="J1239">
            <v>123444000</v>
          </cell>
          <cell r="M1239">
            <v>829192000</v>
          </cell>
          <cell r="N1239">
            <v>32104000</v>
          </cell>
          <cell r="O1239">
            <v>14093000</v>
          </cell>
        </row>
        <row r="1240">
          <cell r="A1240">
            <v>1999</v>
          </cell>
          <cell r="C1240" t="str">
            <v>TN</v>
          </cell>
          <cell r="D1240">
            <v>4662455000</v>
          </cell>
          <cell r="G1240">
            <v>699902000</v>
          </cell>
          <cell r="J1240">
            <v>869479000</v>
          </cell>
          <cell r="M1240">
            <v>6231836160</v>
          </cell>
          <cell r="N1240">
            <v>190120992</v>
          </cell>
          <cell r="O1240">
            <v>104391000</v>
          </cell>
        </row>
        <row r="1241">
          <cell r="A1241">
            <v>1999</v>
          </cell>
          <cell r="C1241" t="str">
            <v>TX</v>
          </cell>
          <cell r="D1241">
            <v>21434394000</v>
          </cell>
          <cell r="G1241">
            <v>2964448000</v>
          </cell>
          <cell r="J1241">
            <v>3970386000</v>
          </cell>
          <cell r="M1241">
            <v>28369227776</v>
          </cell>
          <cell r="N1241">
            <v>553472000</v>
          </cell>
          <cell r="O1241">
            <v>271977984</v>
          </cell>
        </row>
        <row r="1242">
          <cell r="A1242">
            <v>1999</v>
          </cell>
          <cell r="C1242" t="str">
            <v>US</v>
          </cell>
          <cell r="D1242">
            <v>299103507000</v>
          </cell>
          <cell r="G1242">
            <v>28337952000</v>
          </cell>
          <cell r="J1242">
            <v>40767663000</v>
          </cell>
          <cell r="M1242">
            <v>368209133568</v>
          </cell>
          <cell r="N1242">
            <v>10861097984</v>
          </cell>
          <cell r="O1242">
            <v>7386279936</v>
          </cell>
        </row>
        <row r="1243">
          <cell r="A1243">
            <v>1999</v>
          </cell>
          <cell r="C1243" t="str">
            <v>UT</v>
          </cell>
          <cell r="D1243">
            <v>2071122000</v>
          </cell>
          <cell r="G1243">
            <v>198249000</v>
          </cell>
          <cell r="J1243">
            <v>312833000</v>
          </cell>
          <cell r="M1243">
            <v>2582203904</v>
          </cell>
          <cell r="N1243">
            <v>103736000</v>
          </cell>
          <cell r="O1243">
            <v>60209000</v>
          </cell>
        </row>
        <row r="1244">
          <cell r="A1244">
            <v>1999</v>
          </cell>
          <cell r="C1244" t="str">
            <v>VT</v>
          </cell>
          <cell r="D1244">
            <v>776904000</v>
          </cell>
          <cell r="G1244">
            <v>25572000</v>
          </cell>
          <cell r="J1244">
            <v>45035000</v>
          </cell>
          <cell r="M1244">
            <v>847510976</v>
          </cell>
          <cell r="N1244">
            <v>28930000</v>
          </cell>
          <cell r="O1244">
            <v>10988000</v>
          </cell>
        </row>
        <row r="1245">
          <cell r="A1245">
            <v>1999</v>
          </cell>
          <cell r="C1245" t="str">
            <v>VA</v>
          </cell>
          <cell r="D1245">
            <v>7283193000</v>
          </cell>
          <cell r="G1245">
            <v>613968000</v>
          </cell>
          <cell r="J1245">
            <v>878601000</v>
          </cell>
          <cell r="M1245">
            <v>8775761920</v>
          </cell>
          <cell r="N1245">
            <v>239246000</v>
          </cell>
          <cell r="O1245">
            <v>211706000</v>
          </cell>
        </row>
        <row r="1246">
          <cell r="A1246">
            <v>1999</v>
          </cell>
          <cell r="C1246" t="str">
            <v>WA</v>
          </cell>
          <cell r="D1246">
            <v>6139743000</v>
          </cell>
          <cell r="G1246">
            <v>924667000</v>
          </cell>
          <cell r="J1246">
            <v>1196666000</v>
          </cell>
          <cell r="M1246">
            <v>8261075968</v>
          </cell>
          <cell r="N1246">
            <v>201711008</v>
          </cell>
          <cell r="O1246">
            <v>346702016</v>
          </cell>
        </row>
        <row r="1247">
          <cell r="A1247">
            <v>1999</v>
          </cell>
          <cell r="C1247" t="str">
            <v>WV</v>
          </cell>
          <cell r="D1247">
            <v>1918191000</v>
          </cell>
          <cell r="G1247">
            <v>52285000</v>
          </cell>
          <cell r="J1247">
            <v>155822000</v>
          </cell>
          <cell r="M1247">
            <v>2126297984</v>
          </cell>
          <cell r="N1247">
            <v>141464992</v>
          </cell>
          <cell r="O1247">
            <v>20060000</v>
          </cell>
        </row>
        <row r="1248">
          <cell r="A1248">
            <v>1999</v>
          </cell>
          <cell r="C1248" t="str">
            <v>WI</v>
          </cell>
          <cell r="D1248">
            <v>6574406000</v>
          </cell>
          <cell r="G1248">
            <v>625888000</v>
          </cell>
          <cell r="J1248">
            <v>992163000</v>
          </cell>
          <cell r="M1248">
            <v>8192457216</v>
          </cell>
          <cell r="N1248">
            <v>163702000</v>
          </cell>
          <cell r="O1248">
            <v>188819008</v>
          </cell>
        </row>
        <row r="1249">
          <cell r="A1249">
            <v>1999</v>
          </cell>
          <cell r="C1249" t="str">
            <v>WY</v>
          </cell>
          <cell r="D1249">
            <v>652855000</v>
          </cell>
          <cell r="G1249">
            <v>29055000</v>
          </cell>
          <cell r="J1249">
            <v>71423000</v>
          </cell>
          <cell r="M1249">
            <v>753332992</v>
          </cell>
          <cell r="N1249">
            <v>26870000</v>
          </cell>
          <cell r="O1249">
            <v>13753000</v>
          </cell>
        </row>
        <row r="1250">
          <cell r="A1250">
            <v>2000</v>
          </cell>
          <cell r="C1250" t="str">
            <v>AL</v>
          </cell>
          <cell r="D1250">
            <v>4272275000</v>
          </cell>
          <cell r="G1250">
            <v>533638000</v>
          </cell>
          <cell r="J1250">
            <v>688583000</v>
          </cell>
          <cell r="M1250">
            <v>5494496256</v>
          </cell>
          <cell r="N1250">
            <v>294568000</v>
          </cell>
          <cell r="O1250">
            <v>62306000</v>
          </cell>
        </row>
        <row r="1251">
          <cell r="A1251">
            <v>2000</v>
          </cell>
          <cell r="C1251" t="str">
            <v>AK</v>
          </cell>
          <cell r="D1251">
            <v>1169232000</v>
          </cell>
          <cell r="G1251">
            <v>117053000</v>
          </cell>
          <cell r="J1251">
            <v>165653000</v>
          </cell>
          <cell r="M1251">
            <v>1451938048</v>
          </cell>
          <cell r="N1251">
            <v>45759000</v>
          </cell>
          <cell r="O1251">
            <v>24442000</v>
          </cell>
        </row>
        <row r="1252">
          <cell r="A1252">
            <v>2000</v>
          </cell>
          <cell r="C1252" t="str">
            <v>AZ</v>
          </cell>
          <cell r="D1252">
            <v>4346077000</v>
          </cell>
          <cell r="G1252">
            <v>550747000</v>
          </cell>
          <cell r="J1252">
            <v>767868000</v>
          </cell>
          <cell r="M1252">
            <v>5664692224</v>
          </cell>
          <cell r="N1252">
            <v>144436992</v>
          </cell>
          <cell r="O1252">
            <v>121405000</v>
          </cell>
        </row>
        <row r="1253">
          <cell r="A1253">
            <v>2000</v>
          </cell>
          <cell r="C1253" t="str">
            <v>AR</v>
          </cell>
          <cell r="D1253">
            <v>2458733000</v>
          </cell>
          <cell r="G1253">
            <v>48757000</v>
          </cell>
          <cell r="J1253">
            <v>146666000</v>
          </cell>
          <cell r="M1253">
            <v>2654156032</v>
          </cell>
          <cell r="N1253">
            <v>238008992</v>
          </cell>
          <cell r="O1253">
            <v>44298000</v>
          </cell>
        </row>
        <row r="1254">
          <cell r="A1254">
            <v>2000</v>
          </cell>
          <cell r="C1254" t="str">
            <v>CA</v>
          </cell>
          <cell r="D1254">
            <v>37339771000</v>
          </cell>
          <cell r="G1254">
            <v>3815972000</v>
          </cell>
          <cell r="J1254">
            <v>5795971000</v>
          </cell>
          <cell r="M1254">
            <v>46951714816</v>
          </cell>
          <cell r="N1254">
            <v>1294616064</v>
          </cell>
          <cell r="O1254">
            <v>885340032</v>
          </cell>
        </row>
        <row r="1255">
          <cell r="A1255">
            <v>2000</v>
          </cell>
          <cell r="C1255" t="str">
            <v>CO</v>
          </cell>
          <cell r="D1255">
            <v>4400434000</v>
          </cell>
          <cell r="G1255">
            <v>585585000</v>
          </cell>
          <cell r="J1255">
            <v>782967000</v>
          </cell>
          <cell r="M1255">
            <v>5768986112</v>
          </cell>
          <cell r="N1255">
            <v>104592000</v>
          </cell>
          <cell r="O1255">
            <v>135366000</v>
          </cell>
        </row>
        <row r="1256">
          <cell r="A1256">
            <v>2000</v>
          </cell>
          <cell r="C1256" t="str">
            <v>CT</v>
          </cell>
          <cell r="D1256">
            <v>4790072000</v>
          </cell>
          <cell r="G1256">
            <v>139145000</v>
          </cell>
          <cell r="J1256">
            <v>428013000</v>
          </cell>
          <cell r="M1256">
            <v>5357230080</v>
          </cell>
          <cell r="N1256">
            <v>216866000</v>
          </cell>
          <cell r="O1256">
            <v>114311000</v>
          </cell>
        </row>
        <row r="1257">
          <cell r="A1257">
            <v>2000</v>
          </cell>
          <cell r="C1257" t="str">
            <v>DE</v>
          </cell>
          <cell r="D1257">
            <v>928022000</v>
          </cell>
          <cell r="G1257">
            <v>56878000</v>
          </cell>
          <cell r="J1257">
            <v>77075000</v>
          </cell>
          <cell r="M1257">
            <v>1061974976</v>
          </cell>
          <cell r="N1257">
            <v>109419000</v>
          </cell>
          <cell r="O1257">
            <v>21128000</v>
          </cell>
        </row>
        <row r="1258">
          <cell r="A1258">
            <v>2000</v>
          </cell>
          <cell r="C1258" t="str">
            <v>DC</v>
          </cell>
          <cell r="D1258">
            <v>816781000</v>
          </cell>
          <cell r="G1258">
            <v>67203000</v>
          </cell>
          <cell r="J1258">
            <v>72166000</v>
          </cell>
          <cell r="M1258">
            <v>956150016</v>
          </cell>
          <cell r="N1258">
            <v>0</v>
          </cell>
          <cell r="O1258">
            <v>25130000</v>
          </cell>
        </row>
        <row r="1259">
          <cell r="A1259">
            <v>2000</v>
          </cell>
          <cell r="C1259" t="str">
            <v>FL</v>
          </cell>
          <cell r="D1259">
            <v>14015699000</v>
          </cell>
          <cell r="G1259">
            <v>2055880000</v>
          </cell>
          <cell r="J1259">
            <v>2792662000</v>
          </cell>
          <cell r="M1259">
            <v>18864240640</v>
          </cell>
          <cell r="N1259">
            <v>435328992</v>
          </cell>
          <cell r="O1259">
            <v>327601984</v>
          </cell>
        </row>
        <row r="1260">
          <cell r="A1260">
            <v>2000</v>
          </cell>
          <cell r="C1260" t="str">
            <v>GA</v>
          </cell>
          <cell r="D1260">
            <v>9073828000</v>
          </cell>
          <cell r="G1260">
            <v>1164404000</v>
          </cell>
          <cell r="J1260">
            <v>1521048000</v>
          </cell>
          <cell r="M1260">
            <v>11759280128</v>
          </cell>
          <cell r="N1260">
            <v>304227008</v>
          </cell>
          <cell r="O1260">
            <v>106726000</v>
          </cell>
        </row>
        <row r="1261">
          <cell r="A1261">
            <v>2000</v>
          </cell>
          <cell r="C1261" t="str">
            <v>HI</v>
          </cell>
          <cell r="D1261">
            <v>981717000</v>
          </cell>
          <cell r="G1261">
            <v>130666000</v>
          </cell>
          <cell r="J1261">
            <v>163242000</v>
          </cell>
          <cell r="M1261">
            <v>1275624960</v>
          </cell>
          <cell r="N1261">
            <v>15774000</v>
          </cell>
          <cell r="O1261">
            <v>2399000</v>
          </cell>
        </row>
        <row r="1262">
          <cell r="A1262">
            <v>2000</v>
          </cell>
          <cell r="C1262" t="str">
            <v>ID</v>
          </cell>
          <cell r="D1262">
            <v>1253677000</v>
          </cell>
          <cell r="G1262">
            <v>114912000</v>
          </cell>
          <cell r="J1262">
            <v>152186000</v>
          </cell>
          <cell r="M1262">
            <v>1520775040</v>
          </cell>
          <cell r="N1262">
            <v>78878000</v>
          </cell>
          <cell r="O1262">
            <v>23993000</v>
          </cell>
        </row>
        <row r="1263">
          <cell r="A1263">
            <v>2000</v>
          </cell>
          <cell r="C1263" t="str">
            <v>IL</v>
          </cell>
          <cell r="D1263">
            <v>13998602000</v>
          </cell>
          <cell r="G1263">
            <v>1915616000</v>
          </cell>
          <cell r="J1263">
            <v>2467147000</v>
          </cell>
          <cell r="M1263">
            <v>18381365248</v>
          </cell>
          <cell r="N1263">
            <v>587801984</v>
          </cell>
          <cell r="O1263">
            <v>476116000</v>
          </cell>
        </row>
        <row r="1264">
          <cell r="A1264">
            <v>2000</v>
          </cell>
          <cell r="C1264" t="str">
            <v>IN</v>
          </cell>
          <cell r="D1264">
            <v>6370325000</v>
          </cell>
          <cell r="G1264">
            <v>593739000</v>
          </cell>
          <cell r="J1264">
            <v>981089000</v>
          </cell>
          <cell r="M1264">
            <v>7945153024</v>
          </cell>
          <cell r="N1264">
            <v>226790000</v>
          </cell>
          <cell r="O1264">
            <v>242740000</v>
          </cell>
        </row>
        <row r="1265">
          <cell r="A1265">
            <v>2000</v>
          </cell>
          <cell r="C1265" t="str">
            <v>IA</v>
          </cell>
          <cell r="D1265">
            <v>3267769000</v>
          </cell>
          <cell r="G1265">
            <v>221840000</v>
          </cell>
          <cell r="J1265">
            <v>353269000</v>
          </cell>
          <cell r="M1265">
            <v>3842877952</v>
          </cell>
          <cell r="N1265">
            <v>151107008</v>
          </cell>
          <cell r="O1265">
            <v>100290000</v>
          </cell>
        </row>
        <row r="1266">
          <cell r="A1266">
            <v>2000</v>
          </cell>
          <cell r="C1266" t="str">
            <v>KS</v>
          </cell>
          <cell r="D1266">
            <v>2875506000</v>
          </cell>
          <cell r="G1266">
            <v>67260000</v>
          </cell>
          <cell r="J1266">
            <v>206141000</v>
          </cell>
          <cell r="M1266">
            <v>3148907008</v>
          </cell>
          <cell r="N1266">
            <v>72540000</v>
          </cell>
          <cell r="O1266">
            <v>66114000</v>
          </cell>
        </row>
        <row r="1267">
          <cell r="A1267">
            <v>2000</v>
          </cell>
          <cell r="C1267" t="str">
            <v>KY</v>
          </cell>
          <cell r="D1267">
            <v>3433158000</v>
          </cell>
          <cell r="G1267">
            <v>378349000</v>
          </cell>
          <cell r="J1267">
            <v>515109000</v>
          </cell>
          <cell r="M1267">
            <v>4326616064</v>
          </cell>
          <cell r="N1267">
            <v>224148992</v>
          </cell>
          <cell r="O1267">
            <v>54839000</v>
          </cell>
        </row>
        <row r="1268">
          <cell r="A1268">
            <v>2000</v>
          </cell>
          <cell r="C1268" t="str">
            <v>LA</v>
          </cell>
          <cell r="D1268">
            <v>4308835000</v>
          </cell>
          <cell r="G1268">
            <v>258184000</v>
          </cell>
          <cell r="J1268">
            <v>414807000</v>
          </cell>
          <cell r="M1268">
            <v>4981826048</v>
          </cell>
          <cell r="N1268">
            <v>296475008</v>
          </cell>
          <cell r="O1268">
            <v>102589000</v>
          </cell>
        </row>
        <row r="1269">
          <cell r="A1269">
            <v>2000</v>
          </cell>
          <cell r="C1269" t="str">
            <v>ME</v>
          </cell>
          <cell r="D1269">
            <v>1537377000</v>
          </cell>
          <cell r="G1269">
            <v>53524000</v>
          </cell>
          <cell r="J1269">
            <v>133471000</v>
          </cell>
          <cell r="M1269">
            <v>1724371968</v>
          </cell>
          <cell r="N1269">
            <v>60855000</v>
          </cell>
          <cell r="O1269">
            <v>26860000</v>
          </cell>
        </row>
        <row r="1270">
          <cell r="A1270">
            <v>2000</v>
          </cell>
          <cell r="C1270" t="str">
            <v>MD</v>
          </cell>
          <cell r="D1270">
            <v>5927772000</v>
          </cell>
          <cell r="G1270">
            <v>599641000</v>
          </cell>
          <cell r="J1270">
            <v>791333000</v>
          </cell>
          <cell r="M1270">
            <v>7318746112</v>
          </cell>
          <cell r="N1270">
            <v>215615008</v>
          </cell>
          <cell r="O1270">
            <v>205484992</v>
          </cell>
        </row>
        <row r="1271">
          <cell r="A1271">
            <v>2000</v>
          </cell>
          <cell r="C1271" t="str">
            <v>MA</v>
          </cell>
          <cell r="D1271">
            <v>7864539000</v>
          </cell>
          <cell r="G1271">
            <v>677595000</v>
          </cell>
          <cell r="J1271">
            <v>845639000</v>
          </cell>
          <cell r="M1271">
            <v>9387772928</v>
          </cell>
          <cell r="N1271">
            <v>415793984</v>
          </cell>
          <cell r="O1271">
            <v>246974000</v>
          </cell>
        </row>
        <row r="1272">
          <cell r="A1272">
            <v>2000</v>
          </cell>
          <cell r="C1272" t="str">
            <v>MI</v>
          </cell>
          <cell r="D1272">
            <v>13289455000</v>
          </cell>
          <cell r="G1272">
            <v>1015765000</v>
          </cell>
          <cell r="J1272">
            <v>1805465000</v>
          </cell>
          <cell r="M1272">
            <v>16110685184</v>
          </cell>
          <cell r="N1272">
            <v>220364992</v>
          </cell>
          <cell r="O1272">
            <v>311679008</v>
          </cell>
        </row>
        <row r="1273">
          <cell r="A1273">
            <v>2000</v>
          </cell>
          <cell r="C1273" t="str">
            <v>MN</v>
          </cell>
          <cell r="D1273">
            <v>6271883000</v>
          </cell>
          <cell r="G1273">
            <v>724192000</v>
          </cell>
          <cell r="J1273">
            <v>891803000</v>
          </cell>
          <cell r="M1273">
            <v>7887878144</v>
          </cell>
          <cell r="N1273">
            <v>242728992</v>
          </cell>
          <cell r="O1273">
            <v>160304992</v>
          </cell>
        </row>
        <row r="1274">
          <cell r="A1274">
            <v>2000</v>
          </cell>
          <cell r="C1274" t="str">
            <v>MS</v>
          </cell>
          <cell r="D1274">
            <v>2518615000</v>
          </cell>
          <cell r="G1274">
            <v>303475000</v>
          </cell>
          <cell r="J1274">
            <v>421075000</v>
          </cell>
          <cell r="M1274">
            <v>3243164928</v>
          </cell>
          <cell r="N1274">
            <v>210152000</v>
          </cell>
          <cell r="O1274">
            <v>44403000</v>
          </cell>
        </row>
        <row r="1275">
          <cell r="A1275">
            <v>2000</v>
          </cell>
          <cell r="C1275" t="str">
            <v>MO</v>
          </cell>
          <cell r="D1275">
            <v>5718218000</v>
          </cell>
          <cell r="G1275">
            <v>491285000</v>
          </cell>
          <cell r="J1275">
            <v>756728000</v>
          </cell>
          <cell r="M1275">
            <v>6966231040</v>
          </cell>
          <cell r="N1275">
            <v>314095008</v>
          </cell>
          <cell r="O1275">
            <v>120618000</v>
          </cell>
        </row>
        <row r="1276">
          <cell r="A1276">
            <v>2000</v>
          </cell>
          <cell r="C1276" t="str">
            <v>MT</v>
          </cell>
          <cell r="D1276">
            <v>979558000</v>
          </cell>
          <cell r="G1276">
            <v>34103000</v>
          </cell>
          <cell r="J1276">
            <v>57364000</v>
          </cell>
          <cell r="M1276">
            <v>1071025024</v>
          </cell>
          <cell r="N1276">
            <v>88033000</v>
          </cell>
          <cell r="O1276">
            <v>16438000</v>
          </cell>
        </row>
        <row r="1277">
          <cell r="A1277">
            <v>2000</v>
          </cell>
          <cell r="C1277" t="str">
            <v>NE</v>
          </cell>
          <cell r="D1277">
            <v>1825971000</v>
          </cell>
          <cell r="G1277">
            <v>101976000</v>
          </cell>
          <cell r="J1277">
            <v>242313000</v>
          </cell>
          <cell r="M1277">
            <v>2170259968</v>
          </cell>
          <cell r="N1277">
            <v>69606000</v>
          </cell>
          <cell r="O1277">
            <v>34522000</v>
          </cell>
        </row>
        <row r="1278">
          <cell r="A1278">
            <v>2000</v>
          </cell>
          <cell r="C1278" t="str">
            <v>NV</v>
          </cell>
          <cell r="D1278">
            <v>1880148000</v>
          </cell>
          <cell r="G1278">
            <v>335910000</v>
          </cell>
          <cell r="J1278">
            <v>428541000</v>
          </cell>
          <cell r="M1278">
            <v>2644599040</v>
          </cell>
          <cell r="N1278">
            <v>34043000</v>
          </cell>
          <cell r="O1278">
            <v>51021000</v>
          </cell>
        </row>
        <row r="1279">
          <cell r="A1279">
            <v>2000</v>
          </cell>
          <cell r="C1279" t="str">
            <v>NH</v>
          </cell>
          <cell r="D1279">
            <v>1398010000</v>
          </cell>
          <cell r="G1279">
            <v>88341000</v>
          </cell>
          <cell r="J1279">
            <v>130021000</v>
          </cell>
          <cell r="M1279">
            <v>1616371968</v>
          </cell>
          <cell r="N1279">
            <v>25428000</v>
          </cell>
          <cell r="O1279">
            <v>23902000</v>
          </cell>
        </row>
        <row r="1280">
          <cell r="A1280">
            <v>2000</v>
          </cell>
          <cell r="C1280" t="str">
            <v>NJ</v>
          </cell>
          <cell r="D1280">
            <v>13546350000</v>
          </cell>
          <cell r="G1280">
            <v>917871000</v>
          </cell>
          <cell r="J1280">
            <v>1315375000</v>
          </cell>
          <cell r="M1280">
            <v>15779596288</v>
          </cell>
          <cell r="N1280">
            <v>108635000</v>
          </cell>
          <cell r="O1280">
            <v>264150000</v>
          </cell>
        </row>
        <row r="1281">
          <cell r="A1281">
            <v>2000</v>
          </cell>
          <cell r="C1281" t="str">
            <v>NM</v>
          </cell>
          <cell r="D1281">
            <v>1877690000</v>
          </cell>
          <cell r="G1281">
            <v>152626000</v>
          </cell>
          <cell r="J1281">
            <v>255735000</v>
          </cell>
          <cell r="M1281">
            <v>2286051072</v>
          </cell>
          <cell r="N1281">
            <v>81344000</v>
          </cell>
          <cell r="O1281">
            <v>32909000</v>
          </cell>
        </row>
        <row r="1282">
          <cell r="A1282">
            <v>2000</v>
          </cell>
          <cell r="C1282" t="str">
            <v>NY</v>
          </cell>
          <cell r="D1282">
            <v>29982910000</v>
          </cell>
          <cell r="G1282">
            <v>2647499000</v>
          </cell>
          <cell r="J1282">
            <v>3254784000</v>
          </cell>
          <cell r="M1282">
            <v>35885191168</v>
          </cell>
          <cell r="N1282">
            <v>443924992</v>
          </cell>
          <cell r="O1282">
            <v>798403008</v>
          </cell>
        </row>
        <row r="1283">
          <cell r="A1283">
            <v>2000</v>
          </cell>
          <cell r="C1283" t="str">
            <v>NC</v>
          </cell>
          <cell r="D1283">
            <v>7720447000</v>
          </cell>
          <cell r="G1283">
            <v>1023237000</v>
          </cell>
          <cell r="J1283">
            <v>1378771000</v>
          </cell>
          <cell r="M1283">
            <v>10122455040</v>
          </cell>
          <cell r="N1283">
            <v>345548992</v>
          </cell>
          <cell r="O1283">
            <v>182791008</v>
          </cell>
        </row>
        <row r="1284">
          <cell r="A1284">
            <v>2000</v>
          </cell>
          <cell r="C1284" t="str">
            <v>ND</v>
          </cell>
          <cell r="D1284">
            <v>661197000</v>
          </cell>
          <cell r="G1284">
            <v>46104000</v>
          </cell>
          <cell r="J1284">
            <v>81211000</v>
          </cell>
          <cell r="M1284">
            <v>788512000</v>
          </cell>
          <cell r="N1284">
            <v>34910000</v>
          </cell>
          <cell r="O1284">
            <v>8809000</v>
          </cell>
        </row>
        <row r="1285">
          <cell r="A1285">
            <v>2000</v>
          </cell>
          <cell r="C1285" t="str">
            <v>OH</v>
          </cell>
          <cell r="D1285">
            <v>13116389000</v>
          </cell>
          <cell r="G1285">
            <v>901210000</v>
          </cell>
          <cell r="J1285">
            <v>1378444000</v>
          </cell>
          <cell r="M1285">
            <v>15396042752</v>
          </cell>
          <cell r="N1285">
            <v>303200000</v>
          </cell>
          <cell r="O1285">
            <v>418280000</v>
          </cell>
        </row>
        <row r="1286">
          <cell r="A1286">
            <v>2000</v>
          </cell>
          <cell r="C1286" t="str">
            <v>OK</v>
          </cell>
          <cell r="D1286">
            <v>3525477000</v>
          </cell>
          <cell r="G1286">
            <v>157806000</v>
          </cell>
          <cell r="J1286">
            <v>286202000</v>
          </cell>
          <cell r="M1286">
            <v>3969485056</v>
          </cell>
          <cell r="N1286">
            <v>140628992</v>
          </cell>
          <cell r="O1286">
            <v>68268000</v>
          </cell>
        </row>
        <row r="1287">
          <cell r="A1287">
            <v>2000</v>
          </cell>
          <cell r="C1287" t="str">
            <v>OR</v>
          </cell>
          <cell r="D1287">
            <v>3833661000</v>
          </cell>
          <cell r="G1287">
            <v>325083000</v>
          </cell>
          <cell r="J1287">
            <v>390003000</v>
          </cell>
          <cell r="M1287">
            <v>4548746752</v>
          </cell>
          <cell r="N1287">
            <v>107796000</v>
          </cell>
          <cell r="O1287">
            <v>165887008</v>
          </cell>
        </row>
        <row r="1288">
          <cell r="A1288">
            <v>2000</v>
          </cell>
          <cell r="C1288" t="str">
            <v>PA</v>
          </cell>
          <cell r="D1288">
            <v>14412056000</v>
          </cell>
          <cell r="G1288">
            <v>1681775000</v>
          </cell>
          <cell r="J1288">
            <v>1941352000</v>
          </cell>
          <cell r="M1288">
            <v>18035183616</v>
          </cell>
          <cell r="N1288">
            <v>1222627968</v>
          </cell>
          <cell r="O1288">
            <v>161831008</v>
          </cell>
        </row>
        <row r="1289">
          <cell r="A1289">
            <v>2000</v>
          </cell>
          <cell r="C1289" t="str">
            <v>RI</v>
          </cell>
          <cell r="D1289">
            <v>1311749000</v>
          </cell>
          <cell r="G1289">
            <v>25719000</v>
          </cell>
          <cell r="J1289">
            <v>34652000</v>
          </cell>
          <cell r="M1289">
            <v>1372120064</v>
          </cell>
          <cell r="N1289">
            <v>80031000</v>
          </cell>
          <cell r="O1289">
            <v>22773000</v>
          </cell>
        </row>
        <row r="1290">
          <cell r="A1290">
            <v>2000</v>
          </cell>
          <cell r="C1290" t="str">
            <v>SC</v>
          </cell>
          <cell r="D1290">
            <v>4109875000</v>
          </cell>
          <cell r="G1290">
            <v>507755000</v>
          </cell>
          <cell r="J1290">
            <v>720332000</v>
          </cell>
          <cell r="M1290">
            <v>5337961984</v>
          </cell>
          <cell r="N1290">
            <v>218092992</v>
          </cell>
          <cell r="O1290">
            <v>101227000</v>
          </cell>
        </row>
        <row r="1291">
          <cell r="A1291">
            <v>2000</v>
          </cell>
          <cell r="C1291" t="str">
            <v>SD</v>
          </cell>
          <cell r="D1291">
            <v>724669000</v>
          </cell>
          <cell r="G1291">
            <v>102800000</v>
          </cell>
          <cell r="J1291">
            <v>137503000</v>
          </cell>
          <cell r="M1291">
            <v>964972032</v>
          </cell>
          <cell r="N1291">
            <v>42070000</v>
          </cell>
          <cell r="O1291">
            <v>14344000</v>
          </cell>
        </row>
        <row r="1292">
          <cell r="A1292">
            <v>2000</v>
          </cell>
          <cell r="C1292" t="str">
            <v>TN</v>
          </cell>
          <cell r="D1292">
            <v>4988594000</v>
          </cell>
          <cell r="G1292">
            <v>532243000</v>
          </cell>
          <cell r="J1292">
            <v>710486000</v>
          </cell>
          <cell r="M1292">
            <v>6231323136</v>
          </cell>
          <cell r="N1292">
            <v>195340000</v>
          </cell>
          <cell r="O1292">
            <v>114228000</v>
          </cell>
        </row>
        <row r="1293">
          <cell r="A1293">
            <v>2000</v>
          </cell>
          <cell r="C1293" t="str">
            <v>TX</v>
          </cell>
          <cell r="D1293">
            <v>23691124000</v>
          </cell>
          <cell r="G1293">
            <v>3623192000</v>
          </cell>
          <cell r="J1293">
            <v>4713496000</v>
          </cell>
          <cell r="M1293">
            <v>32027811840</v>
          </cell>
          <cell r="N1293">
            <v>573934016</v>
          </cell>
          <cell r="O1293">
            <v>314913984</v>
          </cell>
        </row>
        <row r="1294">
          <cell r="A1294">
            <v>2000</v>
          </cell>
          <cell r="C1294" t="str">
            <v>US</v>
          </cell>
          <cell r="D1294">
            <v>320031116000</v>
          </cell>
          <cell r="G1294">
            <v>32389447000</v>
          </cell>
          <cell r="J1294">
            <v>45149756000</v>
          </cell>
          <cell r="M1294">
            <v>397570310144</v>
          </cell>
          <cell r="N1294">
            <v>11656521728</v>
          </cell>
          <cell r="O1294">
            <v>7643217920</v>
          </cell>
        </row>
        <row r="1295">
          <cell r="A1295">
            <v>2000</v>
          </cell>
          <cell r="C1295" t="str">
            <v>UT</v>
          </cell>
          <cell r="D1295">
            <v>2144123000</v>
          </cell>
          <cell r="G1295">
            <v>145639000</v>
          </cell>
          <cell r="J1295">
            <v>270172000</v>
          </cell>
          <cell r="M1295">
            <v>2559933952</v>
          </cell>
          <cell r="N1295">
            <v>137935008</v>
          </cell>
          <cell r="O1295">
            <v>66556000</v>
          </cell>
        </row>
        <row r="1296">
          <cell r="A1296">
            <v>2000</v>
          </cell>
          <cell r="C1296" t="str">
            <v>VT</v>
          </cell>
          <cell r="D1296">
            <v>843647000</v>
          </cell>
          <cell r="G1296">
            <v>17471000</v>
          </cell>
          <cell r="J1296">
            <v>37892000</v>
          </cell>
          <cell r="M1296">
            <v>899009984</v>
          </cell>
          <cell r="N1296">
            <v>33331000</v>
          </cell>
          <cell r="O1296">
            <v>11425000</v>
          </cell>
        </row>
        <row r="1297">
          <cell r="A1297">
            <v>2000</v>
          </cell>
          <cell r="C1297" t="str">
            <v>VA</v>
          </cell>
          <cell r="D1297">
            <v>8240909000</v>
          </cell>
          <cell r="G1297">
            <v>663011000</v>
          </cell>
          <cell r="J1297">
            <v>872735000</v>
          </cell>
          <cell r="M1297">
            <v>9776655360</v>
          </cell>
          <cell r="N1297">
            <v>263242000</v>
          </cell>
          <cell r="O1297">
            <v>235791008</v>
          </cell>
        </row>
        <row r="1298">
          <cell r="A1298">
            <v>2000</v>
          </cell>
          <cell r="C1298" t="str">
            <v>WA</v>
          </cell>
          <cell r="D1298">
            <v>6456919000</v>
          </cell>
          <cell r="G1298">
            <v>945377000</v>
          </cell>
          <cell r="J1298">
            <v>1210217000</v>
          </cell>
          <cell r="M1298">
            <v>8612512768</v>
          </cell>
          <cell r="N1298">
            <v>225547008</v>
          </cell>
          <cell r="O1298">
            <v>217112000</v>
          </cell>
        </row>
        <row r="1299">
          <cell r="A1299">
            <v>2000</v>
          </cell>
          <cell r="C1299" t="str">
            <v>WV</v>
          </cell>
          <cell r="D1299">
            <v>2018019000</v>
          </cell>
          <cell r="G1299">
            <v>36021000</v>
          </cell>
          <cell r="J1299">
            <v>129872000</v>
          </cell>
          <cell r="M1299">
            <v>2183911936</v>
          </cell>
          <cell r="N1299">
            <v>141524000</v>
          </cell>
          <cell r="O1299">
            <v>25739000</v>
          </cell>
        </row>
        <row r="1300">
          <cell r="A1300">
            <v>2000</v>
          </cell>
          <cell r="C1300" t="str">
            <v>WI</v>
          </cell>
          <cell r="D1300">
            <v>6828097000</v>
          </cell>
          <cell r="G1300">
            <v>658536000</v>
          </cell>
          <cell r="J1300">
            <v>964527000</v>
          </cell>
          <cell r="M1300">
            <v>8451160064</v>
          </cell>
          <cell r="N1300">
            <v>184230000</v>
          </cell>
          <cell r="O1300">
            <v>223236000</v>
          </cell>
        </row>
        <row r="1301">
          <cell r="A1301">
            <v>2000</v>
          </cell>
          <cell r="C1301" t="str">
            <v>WY</v>
          </cell>
          <cell r="D1301">
            <v>685155000</v>
          </cell>
          <cell r="G1301">
            <v>36837000</v>
          </cell>
          <cell r="J1301">
            <v>70580000</v>
          </cell>
          <cell r="M1301">
            <v>792572032</v>
          </cell>
          <cell r="N1301">
            <v>34577000</v>
          </cell>
          <cell r="O1301">
            <v>15204000</v>
          </cell>
        </row>
        <row r="1302">
          <cell r="A1302">
            <v>2001</v>
          </cell>
          <cell r="C1302" t="str">
            <v>US</v>
          </cell>
          <cell r="D1302">
            <v>343874030000</v>
          </cell>
          <cell r="G1302">
            <v>35539061000</v>
          </cell>
          <cell r="J1302">
            <v>48404350000</v>
          </cell>
          <cell r="M1302">
            <v>427817435136</v>
          </cell>
          <cell r="N1302">
            <v>13367702528</v>
          </cell>
          <cell r="O1302">
            <v>8390155776</v>
          </cell>
        </row>
        <row r="1303">
          <cell r="A1303">
            <v>2002</v>
          </cell>
          <cell r="C1303" t="str">
            <v>AL</v>
          </cell>
          <cell r="D1303">
            <v>4560253000</v>
          </cell>
          <cell r="G1303">
            <v>475874000</v>
          </cell>
          <cell r="J1303">
            <v>528781000</v>
          </cell>
          <cell r="M1303">
            <v>5564908032</v>
          </cell>
          <cell r="N1303">
            <v>318832000</v>
          </cell>
          <cell r="O1303">
            <v>70887000</v>
          </cell>
        </row>
        <row r="1304">
          <cell r="A1304">
            <v>2002</v>
          </cell>
          <cell r="C1304" t="str">
            <v>AK</v>
          </cell>
          <cell r="D1304">
            <v>1283052000</v>
          </cell>
          <cell r="G1304">
            <v>176854000</v>
          </cell>
          <cell r="J1304">
            <v>215775000</v>
          </cell>
          <cell r="M1304">
            <v>1675681024</v>
          </cell>
          <cell r="N1304">
            <v>161316992</v>
          </cell>
          <cell r="O1304">
            <v>23560000</v>
          </cell>
        </row>
        <row r="1305">
          <cell r="A1305">
            <v>2002</v>
          </cell>
          <cell r="C1305" t="str">
            <v>AZ</v>
          </cell>
          <cell r="D1305">
            <v>4803373000</v>
          </cell>
          <cell r="G1305">
            <v>740931000</v>
          </cell>
          <cell r="J1305">
            <v>966504000</v>
          </cell>
          <cell r="M1305">
            <v>6510808064</v>
          </cell>
          <cell r="N1305">
            <v>160328992</v>
          </cell>
          <cell r="O1305">
            <v>148248992</v>
          </cell>
        </row>
        <row r="1306">
          <cell r="A1306">
            <v>2002</v>
          </cell>
          <cell r="C1306" t="str">
            <v>AR</v>
          </cell>
          <cell r="D1306">
            <v>2716145000</v>
          </cell>
          <cell r="G1306">
            <v>55939000</v>
          </cell>
          <cell r="J1306">
            <v>234862000</v>
          </cell>
          <cell r="M1306">
            <v>3006946048</v>
          </cell>
          <cell r="N1306">
            <v>235872000</v>
          </cell>
          <cell r="O1306">
            <v>59188000</v>
          </cell>
        </row>
        <row r="1307">
          <cell r="A1307">
            <v>2002</v>
          </cell>
          <cell r="C1307" t="str">
            <v>CA</v>
          </cell>
          <cell r="D1307">
            <v>46181453000</v>
          </cell>
          <cell r="G1307">
            <v>5113089000</v>
          </cell>
          <cell r="J1307">
            <v>7021440000</v>
          </cell>
          <cell r="M1307">
            <v>58315980800</v>
          </cell>
          <cell r="N1307">
            <v>1458397952</v>
          </cell>
          <cell r="O1307">
            <v>1144827008</v>
          </cell>
        </row>
        <row r="1308">
          <cell r="A1308">
            <v>2002</v>
          </cell>
          <cell r="C1308" t="str">
            <v>CO</v>
          </cell>
          <cell r="D1308">
            <v>5101727000</v>
          </cell>
          <cell r="G1308">
            <v>546260000</v>
          </cell>
          <cell r="J1308">
            <v>774720000</v>
          </cell>
          <cell r="M1308">
            <v>6422707200</v>
          </cell>
          <cell r="N1308">
            <v>133324000</v>
          </cell>
          <cell r="O1308">
            <v>168672000</v>
          </cell>
        </row>
        <row r="1309">
          <cell r="A1309">
            <v>2002</v>
          </cell>
          <cell r="C1309" t="str">
            <v>CT</v>
          </cell>
          <cell r="D1309">
            <v>5439801000</v>
          </cell>
          <cell r="G1309">
            <v>440080000</v>
          </cell>
          <cell r="J1309">
            <v>520026000</v>
          </cell>
          <cell r="M1309">
            <v>6399906816</v>
          </cell>
          <cell r="N1309">
            <v>226112000</v>
          </cell>
          <cell r="O1309">
            <v>138216992</v>
          </cell>
        </row>
        <row r="1310">
          <cell r="A1310">
            <v>2002</v>
          </cell>
          <cell r="C1310" t="str">
            <v>DE</v>
          </cell>
          <cell r="D1310">
            <v>1049506000</v>
          </cell>
          <cell r="G1310">
            <v>131213000</v>
          </cell>
          <cell r="J1310">
            <v>154186000</v>
          </cell>
          <cell r="M1310">
            <v>1334904960</v>
          </cell>
          <cell r="N1310">
            <v>44202000</v>
          </cell>
          <cell r="O1310">
            <v>22252000</v>
          </cell>
        </row>
        <row r="1311">
          <cell r="A1311">
            <v>2002</v>
          </cell>
          <cell r="C1311" t="str">
            <v>DC</v>
          </cell>
          <cell r="D1311">
            <v>1008058000</v>
          </cell>
          <cell r="G1311">
            <v>80209000</v>
          </cell>
          <cell r="J1311">
            <v>87391000</v>
          </cell>
          <cell r="M1311">
            <v>1175657984</v>
          </cell>
          <cell r="N1311">
            <v>0</v>
          </cell>
          <cell r="O1311">
            <v>26652000</v>
          </cell>
        </row>
        <row r="1312">
          <cell r="A1312">
            <v>2002</v>
          </cell>
          <cell r="C1312" t="str">
            <v>FL</v>
          </cell>
          <cell r="D1312">
            <v>15616112000</v>
          </cell>
          <cell r="G1312">
            <v>2265227000</v>
          </cell>
          <cell r="J1312">
            <v>3000695000</v>
          </cell>
          <cell r="M1312">
            <v>20882034688</v>
          </cell>
          <cell r="N1312">
            <v>660712000</v>
          </cell>
          <cell r="O1312">
            <v>433758016</v>
          </cell>
        </row>
        <row r="1313">
          <cell r="A1313">
            <v>2002</v>
          </cell>
          <cell r="C1313" t="str">
            <v>GA</v>
          </cell>
          <cell r="D1313">
            <v>10664242000</v>
          </cell>
          <cell r="G1313">
            <v>1277034000</v>
          </cell>
          <cell r="J1313">
            <v>1658206000</v>
          </cell>
          <cell r="M1313">
            <v>13599481856</v>
          </cell>
          <cell r="N1313">
            <v>621228992</v>
          </cell>
          <cell r="O1313">
            <v>123117000</v>
          </cell>
        </row>
        <row r="1314">
          <cell r="A1314">
            <v>2002</v>
          </cell>
          <cell r="C1314" t="str">
            <v>HI</v>
          </cell>
          <cell r="D1314">
            <v>1337567000</v>
          </cell>
          <cell r="G1314">
            <v>65747000</v>
          </cell>
          <cell r="J1314">
            <v>104527000</v>
          </cell>
          <cell r="M1314">
            <v>1507841024</v>
          </cell>
          <cell r="N1314">
            <v>13260000</v>
          </cell>
          <cell r="O1314">
            <v>33616000</v>
          </cell>
        </row>
        <row r="1315">
          <cell r="A1315">
            <v>2002</v>
          </cell>
          <cell r="C1315" t="str">
            <v>ID</v>
          </cell>
          <cell r="D1315">
            <v>1462667000</v>
          </cell>
          <cell r="G1315">
            <v>136336000</v>
          </cell>
          <cell r="J1315">
            <v>167918000</v>
          </cell>
          <cell r="M1315">
            <v>1766920960</v>
          </cell>
          <cell r="N1315">
            <v>70655000</v>
          </cell>
          <cell r="O1315">
            <v>28838000</v>
          </cell>
        </row>
        <row r="1316">
          <cell r="A1316">
            <v>2002</v>
          </cell>
          <cell r="C1316" t="str">
            <v>IL</v>
          </cell>
          <cell r="D1316">
            <v>15060398000</v>
          </cell>
          <cell r="G1316">
            <v>2361875000</v>
          </cell>
          <cell r="J1316">
            <v>2880046000</v>
          </cell>
          <cell r="M1316">
            <v>20302319616</v>
          </cell>
          <cell r="N1316">
            <v>817032000</v>
          </cell>
          <cell r="O1316">
            <v>598462016</v>
          </cell>
        </row>
        <row r="1317">
          <cell r="A1317">
            <v>2002</v>
          </cell>
          <cell r="C1317" t="str">
            <v>IN</v>
          </cell>
          <cell r="D1317">
            <v>7025854000</v>
          </cell>
          <cell r="G1317">
            <v>615224000</v>
          </cell>
          <cell r="J1317">
            <v>962527000</v>
          </cell>
          <cell r="M1317">
            <v>8603604992</v>
          </cell>
          <cell r="N1317">
            <v>248170000</v>
          </cell>
          <cell r="O1317">
            <v>352476000</v>
          </cell>
        </row>
        <row r="1318">
          <cell r="A1318">
            <v>2002</v>
          </cell>
          <cell r="C1318" t="str">
            <v>IA</v>
          </cell>
          <cell r="D1318">
            <v>3350966000</v>
          </cell>
          <cell r="G1318">
            <v>338468000</v>
          </cell>
          <cell r="J1318">
            <v>452679000</v>
          </cell>
          <cell r="M1318">
            <v>4142113024</v>
          </cell>
          <cell r="N1318">
            <v>147548000</v>
          </cell>
          <cell r="O1318">
            <v>105153000</v>
          </cell>
        </row>
        <row r="1319">
          <cell r="A1319">
            <v>2002</v>
          </cell>
          <cell r="C1319" t="str">
            <v>KS</v>
          </cell>
          <cell r="D1319">
            <v>3222357000</v>
          </cell>
          <cell r="G1319">
            <v>78486000</v>
          </cell>
          <cell r="J1319">
            <v>231645000</v>
          </cell>
          <cell r="M1319">
            <v>3532487936</v>
          </cell>
          <cell r="N1319">
            <v>87504000</v>
          </cell>
          <cell r="O1319">
            <v>80964000</v>
          </cell>
        </row>
        <row r="1320">
          <cell r="A1320">
            <v>2002</v>
          </cell>
          <cell r="C1320" t="str">
            <v>KY</v>
          </cell>
          <cell r="D1320">
            <v>3750160000</v>
          </cell>
          <cell r="G1320">
            <v>19255000</v>
          </cell>
          <cell r="J1320">
            <v>146242000</v>
          </cell>
          <cell r="M1320">
            <v>3915656960</v>
          </cell>
          <cell r="N1320">
            <v>252478000</v>
          </cell>
          <cell r="O1320">
            <v>102241000</v>
          </cell>
        </row>
        <row r="1321">
          <cell r="A1321">
            <v>2002</v>
          </cell>
          <cell r="C1321" t="str">
            <v>LA</v>
          </cell>
          <cell r="D1321">
            <v>4779991000</v>
          </cell>
          <cell r="G1321">
            <v>268230000</v>
          </cell>
          <cell r="J1321">
            <v>443219000</v>
          </cell>
          <cell r="M1321">
            <v>5491440128</v>
          </cell>
          <cell r="N1321">
            <v>291412000</v>
          </cell>
          <cell r="O1321">
            <v>124760000</v>
          </cell>
        </row>
        <row r="1322">
          <cell r="A1322">
            <v>2002</v>
          </cell>
          <cell r="C1322" t="str">
            <v>ME</v>
          </cell>
          <cell r="D1322">
            <v>1668799000</v>
          </cell>
          <cell r="G1322">
            <v>53906000</v>
          </cell>
          <cell r="J1322">
            <v>134027000</v>
          </cell>
          <cell r="M1322">
            <v>1856732032</v>
          </cell>
          <cell r="N1322">
            <v>78884000</v>
          </cell>
          <cell r="O1322">
            <v>25445000</v>
          </cell>
        </row>
        <row r="1323">
          <cell r="A1323">
            <v>2002</v>
          </cell>
          <cell r="C1323" t="str">
            <v>MD</v>
          </cell>
          <cell r="D1323">
            <v>7018283000</v>
          </cell>
          <cell r="G1323">
            <v>900072000</v>
          </cell>
          <cell r="J1323">
            <v>1120376000</v>
          </cell>
          <cell r="M1323">
            <v>9038731264</v>
          </cell>
          <cell r="N1323">
            <v>306246016</v>
          </cell>
          <cell r="O1323">
            <v>200918000</v>
          </cell>
        </row>
        <row r="1324">
          <cell r="A1324">
            <v>2002</v>
          </cell>
          <cell r="C1324" t="str">
            <v>MA</v>
          </cell>
          <cell r="D1324">
            <v>9073388000</v>
          </cell>
          <cell r="G1324">
            <v>988901000</v>
          </cell>
          <cell r="J1324">
            <v>1187506000</v>
          </cell>
          <cell r="M1324">
            <v>11249795072</v>
          </cell>
          <cell r="N1324">
            <v>450748000</v>
          </cell>
          <cell r="O1324">
            <v>231335008</v>
          </cell>
        </row>
        <row r="1325">
          <cell r="A1325">
            <v>2002</v>
          </cell>
          <cell r="C1325" t="str">
            <v>MI</v>
          </cell>
          <cell r="D1325">
            <v>13644979000</v>
          </cell>
          <cell r="G1325">
            <v>1322777000</v>
          </cell>
          <cell r="J1325">
            <v>2340021000</v>
          </cell>
          <cell r="M1325">
            <v>17307777024</v>
          </cell>
          <cell r="N1325">
            <v>251820992</v>
          </cell>
          <cell r="O1325">
            <v>390900992</v>
          </cell>
        </row>
        <row r="1326">
          <cell r="A1326">
            <v>2002</v>
          </cell>
          <cell r="C1326" t="str">
            <v>MN</v>
          </cell>
          <cell r="D1326">
            <v>6504258000</v>
          </cell>
          <cell r="G1326">
            <v>1057570000</v>
          </cell>
          <cell r="J1326">
            <v>1265839000</v>
          </cell>
          <cell r="M1326">
            <v>8827667456</v>
          </cell>
          <cell r="N1326">
            <v>225674000</v>
          </cell>
          <cell r="O1326">
            <v>172018000</v>
          </cell>
        </row>
        <row r="1327">
          <cell r="A1327">
            <v>2002</v>
          </cell>
          <cell r="C1327" t="str">
            <v>MS</v>
          </cell>
          <cell r="D1327">
            <v>2651435000</v>
          </cell>
          <cell r="G1327">
            <v>203335000</v>
          </cell>
          <cell r="J1327">
            <v>301240000</v>
          </cell>
          <cell r="M1327">
            <v>3156009984</v>
          </cell>
          <cell r="N1327">
            <v>158908000</v>
          </cell>
          <cell r="O1327">
            <v>44570000</v>
          </cell>
        </row>
        <row r="1328">
          <cell r="A1328">
            <v>2002</v>
          </cell>
          <cell r="C1328" t="str">
            <v>MO</v>
          </cell>
          <cell r="D1328">
            <v>6559378000</v>
          </cell>
          <cell r="G1328">
            <v>580784000</v>
          </cell>
          <cell r="J1328">
            <v>828732000</v>
          </cell>
          <cell r="M1328">
            <v>7968893952</v>
          </cell>
          <cell r="N1328">
            <v>302480992</v>
          </cell>
          <cell r="O1328">
            <v>170203008</v>
          </cell>
        </row>
        <row r="1329">
          <cell r="A1329">
            <v>2002</v>
          </cell>
          <cell r="C1329" t="str">
            <v>MT</v>
          </cell>
          <cell r="D1329">
            <v>1062115000</v>
          </cell>
          <cell r="G1329">
            <v>48343000</v>
          </cell>
          <cell r="J1329">
            <v>70235000</v>
          </cell>
          <cell r="M1329">
            <v>1180692992</v>
          </cell>
          <cell r="N1329">
            <v>104754000</v>
          </cell>
          <cell r="O1329">
            <v>18825000</v>
          </cell>
        </row>
        <row r="1330">
          <cell r="A1330">
            <v>2002</v>
          </cell>
          <cell r="C1330" t="str">
            <v>NE</v>
          </cell>
          <cell r="D1330">
            <v>2114054000</v>
          </cell>
          <cell r="G1330">
            <v>219625000</v>
          </cell>
          <cell r="J1330">
            <v>365425000</v>
          </cell>
          <cell r="M1330">
            <v>2699104000</v>
          </cell>
          <cell r="N1330">
            <v>64892000</v>
          </cell>
          <cell r="O1330">
            <v>26987000</v>
          </cell>
        </row>
        <row r="1331">
          <cell r="A1331">
            <v>2002</v>
          </cell>
          <cell r="C1331" t="str">
            <v>NV</v>
          </cell>
          <cell r="D1331">
            <v>2169974000</v>
          </cell>
          <cell r="G1331">
            <v>468651000</v>
          </cell>
          <cell r="J1331">
            <v>604874000</v>
          </cell>
          <cell r="M1331">
            <v>3243499008</v>
          </cell>
          <cell r="N1331">
            <v>61243000</v>
          </cell>
          <cell r="O1331">
            <v>86392000</v>
          </cell>
        </row>
        <row r="1332">
          <cell r="A1332">
            <v>2002</v>
          </cell>
          <cell r="C1332" t="str">
            <v>NH</v>
          </cell>
          <cell r="D1332">
            <v>1622215000</v>
          </cell>
          <cell r="G1332">
            <v>130569000</v>
          </cell>
          <cell r="J1332">
            <v>186830000</v>
          </cell>
          <cell r="M1332">
            <v>1939613952</v>
          </cell>
          <cell r="N1332">
            <v>16700000</v>
          </cell>
          <cell r="O1332">
            <v>24875000</v>
          </cell>
        </row>
        <row r="1333">
          <cell r="A1333">
            <v>2002</v>
          </cell>
          <cell r="C1333" t="str">
            <v>NJ</v>
          </cell>
          <cell r="D1333">
            <v>14602718000</v>
          </cell>
          <cell r="G1333">
            <v>1026148000</v>
          </cell>
          <cell r="J1333">
            <v>1406529000</v>
          </cell>
          <cell r="M1333">
            <v>17035395072</v>
          </cell>
          <cell r="N1333">
            <v>123418000</v>
          </cell>
          <cell r="O1333">
            <v>260478000</v>
          </cell>
        </row>
        <row r="1334">
          <cell r="A1334">
            <v>2002</v>
          </cell>
          <cell r="C1334" t="str">
            <v>NM</v>
          </cell>
          <cell r="D1334">
            <v>2133576000</v>
          </cell>
          <cell r="G1334">
            <v>221522000</v>
          </cell>
          <cell r="J1334">
            <v>373224000</v>
          </cell>
          <cell r="M1334">
            <v>2728322048</v>
          </cell>
          <cell r="N1334">
            <v>88708000</v>
          </cell>
          <cell r="O1334">
            <v>39075000</v>
          </cell>
        </row>
        <row r="1335">
          <cell r="A1335">
            <v>2002</v>
          </cell>
          <cell r="C1335" t="str">
            <v>NY</v>
          </cell>
          <cell r="D1335">
            <v>33468043000</v>
          </cell>
          <cell r="G1335">
            <v>4203808000</v>
          </cell>
          <cell r="J1335">
            <v>4815773000</v>
          </cell>
          <cell r="M1335">
            <v>42487623680</v>
          </cell>
          <cell r="N1335">
            <v>431496992</v>
          </cell>
          <cell r="O1335">
            <v>812067968</v>
          </cell>
        </row>
        <row r="1336">
          <cell r="A1336">
            <v>2002</v>
          </cell>
          <cell r="C1336" t="str">
            <v>NC</v>
          </cell>
          <cell r="D1336">
            <v>8476279000</v>
          </cell>
          <cell r="G1336">
            <v>1012957000</v>
          </cell>
          <cell r="J1336">
            <v>1124075000</v>
          </cell>
          <cell r="M1336">
            <v>10613311488</v>
          </cell>
          <cell r="N1336">
            <v>238328000</v>
          </cell>
          <cell r="O1336">
            <v>175691008</v>
          </cell>
        </row>
        <row r="1337">
          <cell r="A1337">
            <v>2002</v>
          </cell>
          <cell r="C1337" t="str">
            <v>ND</v>
          </cell>
          <cell r="D1337">
            <v>692270000</v>
          </cell>
          <cell r="G1337">
            <v>30525000</v>
          </cell>
          <cell r="J1337">
            <v>56416000</v>
          </cell>
          <cell r="M1337">
            <v>779211008</v>
          </cell>
          <cell r="N1337">
            <v>32121000</v>
          </cell>
          <cell r="O1337">
            <v>11685000</v>
          </cell>
        </row>
        <row r="1338">
          <cell r="A1338">
            <v>2002</v>
          </cell>
          <cell r="C1338" t="str">
            <v>OH</v>
          </cell>
          <cell r="D1338">
            <v>14383071000</v>
          </cell>
          <cell r="G1338">
            <v>1584394000</v>
          </cell>
          <cell r="J1338">
            <v>2111541000</v>
          </cell>
          <cell r="M1338">
            <v>18079006720</v>
          </cell>
          <cell r="N1338">
            <v>457788992</v>
          </cell>
          <cell r="O1338">
            <v>450652000</v>
          </cell>
        </row>
        <row r="1339">
          <cell r="A1339">
            <v>2002</v>
          </cell>
          <cell r="C1339" t="str">
            <v>OK</v>
          </cell>
          <cell r="D1339">
            <v>4042618000</v>
          </cell>
          <cell r="G1339">
            <v>182502000</v>
          </cell>
          <cell r="J1339">
            <v>341768000</v>
          </cell>
          <cell r="M1339">
            <v>4566887936</v>
          </cell>
          <cell r="N1339">
            <v>170422000</v>
          </cell>
          <cell r="O1339">
            <v>68031000</v>
          </cell>
        </row>
        <row r="1340">
          <cell r="A1340">
            <v>2002</v>
          </cell>
          <cell r="C1340" t="str">
            <v>OR</v>
          </cell>
          <cell r="D1340">
            <v>4248873000</v>
          </cell>
          <cell r="G1340">
            <v>477983000</v>
          </cell>
          <cell r="J1340">
            <v>557687000</v>
          </cell>
          <cell r="M1340">
            <v>5284542976</v>
          </cell>
          <cell r="N1340">
            <v>97554000</v>
          </cell>
          <cell r="O1340">
            <v>127176000</v>
          </cell>
        </row>
        <row r="1341">
          <cell r="A1341">
            <v>2002</v>
          </cell>
          <cell r="C1341" t="str">
            <v>PA</v>
          </cell>
          <cell r="D1341">
            <v>14101753000</v>
          </cell>
          <cell r="G1341">
            <v>2120860000</v>
          </cell>
          <cell r="J1341">
            <v>2349793000</v>
          </cell>
          <cell r="M1341">
            <v>18572406784</v>
          </cell>
          <cell r="N1341">
            <v>1430112000</v>
          </cell>
          <cell r="O1341">
            <v>189518000</v>
          </cell>
        </row>
        <row r="1342">
          <cell r="A1342">
            <v>2002</v>
          </cell>
          <cell r="C1342" t="str">
            <v>RI</v>
          </cell>
          <cell r="D1342">
            <v>1530785000</v>
          </cell>
          <cell r="G1342">
            <v>23117000</v>
          </cell>
          <cell r="J1342">
            <v>44190000</v>
          </cell>
          <cell r="M1342">
            <v>1598092032</v>
          </cell>
          <cell r="N1342">
            <v>87760000</v>
          </cell>
          <cell r="O1342">
            <v>25896000</v>
          </cell>
        </row>
        <row r="1343">
          <cell r="A1343">
            <v>2002</v>
          </cell>
          <cell r="C1343" t="str">
            <v>SC</v>
          </cell>
          <cell r="D1343">
            <v>4791830000</v>
          </cell>
          <cell r="G1343">
            <v>609386000</v>
          </cell>
          <cell r="J1343">
            <v>964569000</v>
          </cell>
          <cell r="M1343">
            <v>6365785088</v>
          </cell>
          <cell r="N1343">
            <v>244676000</v>
          </cell>
          <cell r="O1343">
            <v>82456000</v>
          </cell>
        </row>
        <row r="1344">
          <cell r="A1344">
            <v>2002</v>
          </cell>
          <cell r="C1344" t="str">
            <v>SD</v>
          </cell>
          <cell r="D1344">
            <v>800076000</v>
          </cell>
          <cell r="G1344">
            <v>109300000</v>
          </cell>
          <cell r="J1344">
            <v>141186000</v>
          </cell>
          <cell r="M1344">
            <v>1050561984</v>
          </cell>
          <cell r="N1344">
            <v>46483000</v>
          </cell>
          <cell r="O1344">
            <v>16788000</v>
          </cell>
        </row>
        <row r="1345">
          <cell r="A1345">
            <v>2002</v>
          </cell>
          <cell r="C1345" t="str">
            <v>TN</v>
          </cell>
          <cell r="D1345">
            <v>5447478000</v>
          </cell>
          <cell r="G1345">
            <v>520837000</v>
          </cell>
          <cell r="J1345">
            <v>705021000</v>
          </cell>
          <cell r="M1345">
            <v>6673335808</v>
          </cell>
          <cell r="N1345">
            <v>207142000</v>
          </cell>
          <cell r="O1345">
            <v>102835000</v>
          </cell>
        </row>
        <row r="1346">
          <cell r="A1346">
            <v>2002</v>
          </cell>
          <cell r="C1346" t="str">
            <v>TX</v>
          </cell>
          <cell r="D1346">
            <v>26697561000</v>
          </cell>
          <cell r="G1346">
            <v>4456172000</v>
          </cell>
          <cell r="J1346">
            <v>5374123000</v>
          </cell>
          <cell r="M1346">
            <v>36527857664</v>
          </cell>
          <cell r="N1346">
            <v>566830016</v>
          </cell>
          <cell r="O1346">
            <v>375353984</v>
          </cell>
        </row>
        <row r="1347">
          <cell r="A1347">
            <v>2002</v>
          </cell>
          <cell r="C1347" t="str">
            <v>US</v>
          </cell>
          <cell r="D1347">
            <v>357922110000</v>
          </cell>
          <cell r="G1347">
            <v>40555202000</v>
          </cell>
          <cell r="J1347">
            <v>53294269000</v>
          </cell>
          <cell r="M1347">
            <v>451771596800</v>
          </cell>
          <cell r="N1347">
            <v>13496601600</v>
          </cell>
          <cell r="O1347">
            <v>8923404288</v>
          </cell>
        </row>
        <row r="1348">
          <cell r="A1348">
            <v>2002</v>
          </cell>
          <cell r="C1348" t="str">
            <v>UT</v>
          </cell>
          <cell r="D1348">
            <v>2419051000</v>
          </cell>
          <cell r="G1348">
            <v>193447000</v>
          </cell>
          <cell r="J1348">
            <v>426219000</v>
          </cell>
          <cell r="M1348">
            <v>3038716928</v>
          </cell>
          <cell r="N1348">
            <v>159552992</v>
          </cell>
          <cell r="O1348">
            <v>149514000</v>
          </cell>
        </row>
        <row r="1349">
          <cell r="A1349">
            <v>2002</v>
          </cell>
          <cell r="C1349" t="str">
            <v>VT</v>
          </cell>
          <cell r="D1349">
            <v>872829000</v>
          </cell>
          <cell r="G1349">
            <v>46223000</v>
          </cell>
          <cell r="J1349">
            <v>63847000</v>
          </cell>
          <cell r="M1349">
            <v>982899008</v>
          </cell>
          <cell r="N1349">
            <v>39432000</v>
          </cell>
          <cell r="O1349">
            <v>14959000</v>
          </cell>
        </row>
        <row r="1350">
          <cell r="A1350">
            <v>2002</v>
          </cell>
          <cell r="C1350" t="str">
            <v>VA</v>
          </cell>
          <cell r="D1350">
            <v>9250714000</v>
          </cell>
          <cell r="G1350">
            <v>927134000</v>
          </cell>
          <cell r="J1350">
            <v>1150276000</v>
          </cell>
          <cell r="M1350">
            <v>11328123904</v>
          </cell>
          <cell r="N1350">
            <v>295044992</v>
          </cell>
          <cell r="O1350">
            <v>245768000</v>
          </cell>
        </row>
        <row r="1351">
          <cell r="A1351">
            <v>2002</v>
          </cell>
          <cell r="C1351" t="str">
            <v>WA</v>
          </cell>
          <cell r="D1351">
            <v>7001097000</v>
          </cell>
          <cell r="G1351">
            <v>920939000</v>
          </cell>
          <cell r="J1351">
            <v>1189515000</v>
          </cell>
          <cell r="M1351">
            <v>9111550976</v>
          </cell>
          <cell r="N1351">
            <v>341339008</v>
          </cell>
          <cell r="O1351">
            <v>295516992</v>
          </cell>
        </row>
        <row r="1352">
          <cell r="A1352">
            <v>2002</v>
          </cell>
          <cell r="C1352" t="str">
            <v>WV</v>
          </cell>
          <cell r="D1352">
            <v>2098992000</v>
          </cell>
          <cell r="G1352">
            <v>68717000</v>
          </cell>
          <cell r="J1352">
            <v>180300000</v>
          </cell>
          <cell r="M1352">
            <v>2348008960</v>
          </cell>
          <cell r="N1352">
            <v>176739008</v>
          </cell>
          <cell r="O1352">
            <v>29929000</v>
          </cell>
        </row>
        <row r="1353">
          <cell r="A1353">
            <v>2002</v>
          </cell>
          <cell r="C1353" t="str">
            <v>WI</v>
          </cell>
          <cell r="D1353">
            <v>7595773000</v>
          </cell>
          <cell r="G1353">
            <v>602725000</v>
          </cell>
          <cell r="J1353">
            <v>869173000</v>
          </cell>
          <cell r="M1353">
            <v>9067670528</v>
          </cell>
          <cell r="N1353">
            <v>254058000</v>
          </cell>
          <cell r="O1353">
            <v>247667008</v>
          </cell>
        </row>
        <row r="1354">
          <cell r="A1354">
            <v>2002</v>
          </cell>
          <cell r="C1354" t="str">
            <v>WY</v>
          </cell>
          <cell r="D1354">
            <v>764163000</v>
          </cell>
          <cell r="G1354">
            <v>55642000</v>
          </cell>
          <cell r="J1354">
            <v>92550000</v>
          </cell>
          <cell r="M1354">
            <v>912355008</v>
          </cell>
          <cell r="N1354">
            <v>36859000</v>
          </cell>
          <cell r="O1354">
            <v>23989000</v>
          </cell>
        </row>
        <row r="1355">
          <cell r="A1355">
            <v>2003</v>
          </cell>
          <cell r="C1355" t="str">
            <v>US</v>
          </cell>
          <cell r="D1355">
            <v>377385312000</v>
          </cell>
          <cell r="G1355">
            <v>39196841000</v>
          </cell>
          <cell r="J1355">
            <v>51117888000</v>
          </cell>
          <cell r="M1355">
            <v>467700056064</v>
          </cell>
          <cell r="N1355">
            <v>14710598656</v>
          </cell>
          <cell r="O1355">
            <v>9720170496</v>
          </cell>
        </row>
        <row r="1356">
          <cell r="A1356">
            <v>2004</v>
          </cell>
          <cell r="C1356" t="str">
            <v>AL</v>
          </cell>
          <cell r="D1356">
            <v>4889854000</v>
          </cell>
          <cell r="G1356">
            <v>463863000</v>
          </cell>
          <cell r="J1356">
            <v>525851000</v>
          </cell>
          <cell r="M1356">
            <v>5879567872</v>
          </cell>
          <cell r="N1356">
            <v>436190016</v>
          </cell>
          <cell r="O1356">
            <v>81694000</v>
          </cell>
        </row>
        <row r="1357">
          <cell r="A1357">
            <v>2004</v>
          </cell>
          <cell r="C1357" t="str">
            <v>AK</v>
          </cell>
          <cell r="D1357">
            <v>1369167000</v>
          </cell>
          <cell r="G1357">
            <v>203864000</v>
          </cell>
          <cell r="J1357">
            <v>250424000</v>
          </cell>
          <cell r="M1357">
            <v>1823454976</v>
          </cell>
          <cell r="N1357">
            <v>101020000</v>
          </cell>
          <cell r="O1357">
            <v>25423000</v>
          </cell>
        </row>
        <row r="1358">
          <cell r="A1358">
            <v>2004</v>
          </cell>
          <cell r="C1358" t="str">
            <v>AZ</v>
          </cell>
          <cell r="D1358">
            <v>5700099000</v>
          </cell>
          <cell r="G1358">
            <v>614676000</v>
          </cell>
          <cell r="J1358">
            <v>829632000</v>
          </cell>
          <cell r="M1358">
            <v>7144407040</v>
          </cell>
          <cell r="N1358">
            <v>200276992</v>
          </cell>
          <cell r="O1358">
            <v>147804992</v>
          </cell>
        </row>
        <row r="1359">
          <cell r="A1359">
            <v>2004</v>
          </cell>
          <cell r="C1359" t="str">
            <v>AR</v>
          </cell>
          <cell r="D1359">
            <v>3055157000</v>
          </cell>
          <cell r="G1359">
            <v>69672000</v>
          </cell>
          <cell r="J1359">
            <v>362927000</v>
          </cell>
          <cell r="M1359">
            <v>3487756032</v>
          </cell>
          <cell r="N1359">
            <v>180911008</v>
          </cell>
          <cell r="O1359">
            <v>84707000</v>
          </cell>
        </row>
        <row r="1360">
          <cell r="A1360">
            <v>2004</v>
          </cell>
          <cell r="C1360" t="str">
            <v>CA</v>
          </cell>
          <cell r="D1360">
            <v>49693128000</v>
          </cell>
          <cell r="G1360">
            <v>7789601000</v>
          </cell>
          <cell r="J1360">
            <v>9255027000</v>
          </cell>
          <cell r="M1360">
            <v>66737754112</v>
          </cell>
          <cell r="N1360">
            <v>1264936960</v>
          </cell>
          <cell r="O1360">
            <v>1395613952</v>
          </cell>
        </row>
        <row r="1361">
          <cell r="A1361">
            <v>2004</v>
          </cell>
          <cell r="C1361" t="str">
            <v>CO</v>
          </cell>
          <cell r="D1361">
            <v>5681933000</v>
          </cell>
          <cell r="G1361">
            <v>653552000</v>
          </cell>
          <cell r="J1361">
            <v>859191000</v>
          </cell>
          <cell r="M1361">
            <v>7194676224</v>
          </cell>
          <cell r="N1361">
            <v>122539000</v>
          </cell>
          <cell r="O1361">
            <v>229956992</v>
          </cell>
        </row>
        <row r="1362">
          <cell r="A1362">
            <v>2004</v>
          </cell>
          <cell r="C1362" t="str">
            <v>CT</v>
          </cell>
          <cell r="D1362">
            <v>6008046000</v>
          </cell>
          <cell r="G1362">
            <v>509663000</v>
          </cell>
          <cell r="J1362">
            <v>578895000</v>
          </cell>
          <cell r="M1362">
            <v>7096604160</v>
          </cell>
          <cell r="N1362">
            <v>189440000</v>
          </cell>
          <cell r="O1362">
            <v>130780000</v>
          </cell>
        </row>
        <row r="1363">
          <cell r="A1363">
            <v>2004</v>
          </cell>
          <cell r="C1363" t="str">
            <v>DE</v>
          </cell>
          <cell r="D1363">
            <v>1190474000</v>
          </cell>
          <cell r="G1363">
            <v>150736000</v>
          </cell>
          <cell r="J1363">
            <v>158252000</v>
          </cell>
          <cell r="M1363">
            <v>1499462016</v>
          </cell>
          <cell r="N1363">
            <v>82858000</v>
          </cell>
          <cell r="O1363">
            <v>26624000</v>
          </cell>
        </row>
        <row r="1364">
          <cell r="A1364">
            <v>2004</v>
          </cell>
          <cell r="C1364" t="str">
            <v>DC</v>
          </cell>
          <cell r="D1364">
            <v>1145590000</v>
          </cell>
          <cell r="G1364">
            <v>82637000</v>
          </cell>
          <cell r="J1364">
            <v>89174000</v>
          </cell>
          <cell r="M1364">
            <v>1317400960</v>
          </cell>
          <cell r="N1364">
            <v>0</v>
          </cell>
          <cell r="O1364">
            <v>27990000</v>
          </cell>
        </row>
        <row r="1365">
          <cell r="A1365">
            <v>2004</v>
          </cell>
          <cell r="C1365" t="str">
            <v>FL</v>
          </cell>
          <cell r="D1365">
            <v>18026663000</v>
          </cell>
          <cell r="G1365">
            <v>2477417000</v>
          </cell>
          <cell r="J1365">
            <v>3365514000</v>
          </cell>
          <cell r="M1365">
            <v>23869593600</v>
          </cell>
          <cell r="N1365">
            <v>204964000</v>
          </cell>
          <cell r="O1365">
            <v>515169984</v>
          </cell>
        </row>
        <row r="1366">
          <cell r="A1366">
            <v>2004</v>
          </cell>
          <cell r="C1366" t="str">
            <v>GA</v>
          </cell>
          <cell r="D1366">
            <v>11713397000</v>
          </cell>
          <cell r="G1366">
            <v>1476117000</v>
          </cell>
          <cell r="J1366">
            <v>1767711000</v>
          </cell>
          <cell r="M1366">
            <v>14957224960</v>
          </cell>
          <cell r="N1366">
            <v>682809984</v>
          </cell>
          <cell r="O1366">
            <v>136931008</v>
          </cell>
        </row>
        <row r="1367">
          <cell r="A1367">
            <v>2004</v>
          </cell>
          <cell r="C1367" t="str">
            <v>HI</v>
          </cell>
          <cell r="D1367">
            <v>1597413000</v>
          </cell>
          <cell r="G1367">
            <v>43839000</v>
          </cell>
          <cell r="J1367">
            <v>77654000</v>
          </cell>
          <cell r="M1367">
            <v>1718905984</v>
          </cell>
          <cell r="N1367">
            <v>14212000</v>
          </cell>
          <cell r="O1367">
            <v>27755000</v>
          </cell>
        </row>
        <row r="1368">
          <cell r="A1368">
            <v>2004</v>
          </cell>
          <cell r="C1368" t="str">
            <v>ID</v>
          </cell>
          <cell r="D1368">
            <v>1522295000</v>
          </cell>
          <cell r="G1368">
            <v>155452000</v>
          </cell>
          <cell r="J1368">
            <v>183197000</v>
          </cell>
          <cell r="M1368">
            <v>1860944000</v>
          </cell>
          <cell r="N1368">
            <v>72644000</v>
          </cell>
          <cell r="O1368">
            <v>34649000</v>
          </cell>
        </row>
        <row r="1369">
          <cell r="A1369">
            <v>2004</v>
          </cell>
          <cell r="C1369" t="str">
            <v>IL</v>
          </cell>
          <cell r="D1369">
            <v>17074320000</v>
          </cell>
          <cell r="G1369">
            <v>1899257000</v>
          </cell>
          <cell r="J1369">
            <v>2342746000</v>
          </cell>
          <cell r="M1369">
            <v>21316323328</v>
          </cell>
          <cell r="N1369">
            <v>847193024</v>
          </cell>
          <cell r="O1369">
            <v>713457984</v>
          </cell>
        </row>
        <row r="1370">
          <cell r="A1370">
            <v>2004</v>
          </cell>
          <cell r="C1370" t="str">
            <v>IN</v>
          </cell>
          <cell r="D1370">
            <v>7936873000</v>
          </cell>
          <cell r="G1370">
            <v>576720000</v>
          </cell>
          <cell r="J1370">
            <v>974998000</v>
          </cell>
          <cell r="M1370">
            <v>9488590848</v>
          </cell>
          <cell r="N1370">
            <v>260836000</v>
          </cell>
          <cell r="O1370">
            <v>364339008</v>
          </cell>
        </row>
        <row r="1371">
          <cell r="A1371">
            <v>2004</v>
          </cell>
          <cell r="C1371" t="str">
            <v>IA</v>
          </cell>
          <cell r="D1371">
            <v>3692933000</v>
          </cell>
          <cell r="G1371">
            <v>399505000</v>
          </cell>
          <cell r="J1371">
            <v>533020000</v>
          </cell>
          <cell r="M1371">
            <v>4625458176</v>
          </cell>
          <cell r="N1371">
            <v>142520000</v>
          </cell>
          <cell r="O1371">
            <v>100407000</v>
          </cell>
        </row>
        <row r="1372">
          <cell r="A1372">
            <v>2004</v>
          </cell>
          <cell r="C1372" t="str">
            <v>KS</v>
          </cell>
          <cell r="D1372">
            <v>3408157000</v>
          </cell>
          <cell r="G1372">
            <v>92632000</v>
          </cell>
          <cell r="J1372">
            <v>286696000</v>
          </cell>
          <cell r="M1372">
            <v>3787484928</v>
          </cell>
          <cell r="N1372">
            <v>88392000</v>
          </cell>
          <cell r="O1372">
            <v>83532000</v>
          </cell>
        </row>
        <row r="1373">
          <cell r="A1373">
            <v>2004</v>
          </cell>
          <cell r="C1373" t="str">
            <v>KY</v>
          </cell>
          <cell r="D1373">
            <v>4061844000</v>
          </cell>
          <cell r="G1373">
            <v>366507000</v>
          </cell>
          <cell r="J1373">
            <v>499047000</v>
          </cell>
          <cell r="M1373">
            <v>4927397888</v>
          </cell>
          <cell r="N1373">
            <v>236420000</v>
          </cell>
          <cell r="O1373">
            <v>97390000</v>
          </cell>
        </row>
        <row r="1374">
          <cell r="A1374">
            <v>2004</v>
          </cell>
          <cell r="C1374" t="str">
            <v>LA</v>
          </cell>
          <cell r="D1374">
            <v>5262330000</v>
          </cell>
          <cell r="G1374">
            <v>231972000</v>
          </cell>
          <cell r="J1374">
            <v>372774000</v>
          </cell>
          <cell r="M1374">
            <v>5867076096</v>
          </cell>
          <cell r="N1374">
            <v>384524000</v>
          </cell>
          <cell r="O1374">
            <v>148639008</v>
          </cell>
        </row>
        <row r="1375">
          <cell r="A1375">
            <v>2004</v>
          </cell>
          <cell r="C1375" t="str">
            <v>ME</v>
          </cell>
          <cell r="D1375">
            <v>1850733000</v>
          </cell>
          <cell r="G1375">
            <v>144133000</v>
          </cell>
          <cell r="J1375">
            <v>225526000</v>
          </cell>
          <cell r="M1375">
            <v>2220391936</v>
          </cell>
          <cell r="N1375">
            <v>80958000</v>
          </cell>
          <cell r="O1375">
            <v>30477000</v>
          </cell>
        </row>
        <row r="1376">
          <cell r="A1376">
            <v>2004</v>
          </cell>
          <cell r="C1376" t="str">
            <v>MD</v>
          </cell>
          <cell r="D1376">
            <v>7573171000</v>
          </cell>
          <cell r="G1376">
            <v>427500000</v>
          </cell>
          <cell r="J1376">
            <v>606699000</v>
          </cell>
          <cell r="M1376">
            <v>8607370240</v>
          </cell>
          <cell r="N1376">
            <v>310915008</v>
          </cell>
          <cell r="O1376">
            <v>205020000</v>
          </cell>
        </row>
        <row r="1377">
          <cell r="A1377">
            <v>2004</v>
          </cell>
          <cell r="C1377" t="str">
            <v>MA</v>
          </cell>
          <cell r="D1377">
            <v>9783840000</v>
          </cell>
          <cell r="G1377">
            <v>455213000</v>
          </cell>
          <cell r="J1377">
            <v>557172000</v>
          </cell>
          <cell r="M1377">
            <v>10796224512</v>
          </cell>
          <cell r="N1377">
            <v>1387299968</v>
          </cell>
          <cell r="O1377">
            <v>239667008</v>
          </cell>
        </row>
        <row r="1378">
          <cell r="A1378">
            <v>2004</v>
          </cell>
          <cell r="C1378" t="str">
            <v>MI</v>
          </cell>
          <cell r="D1378">
            <v>16248806000</v>
          </cell>
          <cell r="G1378">
            <v>1672738000</v>
          </cell>
          <cell r="J1378">
            <v>2206937000</v>
          </cell>
          <cell r="M1378">
            <v>20128481280</v>
          </cell>
          <cell r="N1378">
            <v>102213000</v>
          </cell>
          <cell r="O1378">
            <v>371488992</v>
          </cell>
        </row>
        <row r="1379">
          <cell r="A1379">
            <v>2004</v>
          </cell>
          <cell r="C1379" t="str">
            <v>MN</v>
          </cell>
          <cell r="D1379">
            <v>7220511000</v>
          </cell>
          <cell r="G1379">
            <v>834059000</v>
          </cell>
          <cell r="J1379">
            <v>1038263000</v>
          </cell>
          <cell r="M1379">
            <v>9092833280</v>
          </cell>
          <cell r="N1379">
            <v>343108992</v>
          </cell>
          <cell r="O1379">
            <v>194658000</v>
          </cell>
        </row>
        <row r="1380">
          <cell r="A1380">
            <v>2004</v>
          </cell>
          <cell r="C1380" t="str">
            <v>MS</v>
          </cell>
          <cell r="D1380">
            <v>3084040000</v>
          </cell>
          <cell r="G1380">
            <v>220591000</v>
          </cell>
          <cell r="J1380">
            <v>322751000</v>
          </cell>
          <cell r="M1380">
            <v>3627382016</v>
          </cell>
          <cell r="N1380">
            <v>164963008</v>
          </cell>
          <cell r="O1380">
            <v>54446000</v>
          </cell>
        </row>
        <row r="1381">
          <cell r="A1381">
            <v>2004</v>
          </cell>
          <cell r="C1381" t="str">
            <v>MO</v>
          </cell>
          <cell r="D1381">
            <v>6869062000</v>
          </cell>
          <cell r="G1381">
            <v>505134000</v>
          </cell>
          <cell r="J1381">
            <v>739399000</v>
          </cell>
          <cell r="M1381">
            <v>8113594880</v>
          </cell>
          <cell r="N1381">
            <v>261430000</v>
          </cell>
          <cell r="O1381">
            <v>209574000</v>
          </cell>
        </row>
        <row r="1382">
          <cell r="A1382">
            <v>2004</v>
          </cell>
          <cell r="C1382" t="str">
            <v>MT</v>
          </cell>
          <cell r="D1382">
            <v>1157900000</v>
          </cell>
          <cell r="G1382">
            <v>44277000</v>
          </cell>
          <cell r="J1382">
            <v>64155000</v>
          </cell>
          <cell r="M1382">
            <v>1266332032</v>
          </cell>
          <cell r="N1382">
            <v>65814000</v>
          </cell>
          <cell r="O1382">
            <v>20021000</v>
          </cell>
        </row>
        <row r="1383">
          <cell r="A1383">
            <v>2004</v>
          </cell>
          <cell r="C1383" t="str">
            <v>NE</v>
          </cell>
          <cell r="D1383">
            <v>2294934000</v>
          </cell>
          <cell r="G1383">
            <v>159570000</v>
          </cell>
          <cell r="J1383">
            <v>296380000</v>
          </cell>
          <cell r="M1383">
            <v>2750884096</v>
          </cell>
          <cell r="N1383">
            <v>73970000</v>
          </cell>
          <cell r="O1383">
            <v>27841000</v>
          </cell>
        </row>
        <row r="1384">
          <cell r="A1384">
            <v>2004</v>
          </cell>
          <cell r="C1384" t="str">
            <v>NV</v>
          </cell>
          <cell r="D1384">
            <v>2483851000</v>
          </cell>
          <cell r="G1384">
            <v>493602000</v>
          </cell>
          <cell r="J1384">
            <v>574726000</v>
          </cell>
          <cell r="M1384">
            <v>3552178944</v>
          </cell>
          <cell r="N1384">
            <v>49481000</v>
          </cell>
          <cell r="O1384">
            <v>94122000</v>
          </cell>
        </row>
        <row r="1385">
          <cell r="A1385">
            <v>2004</v>
          </cell>
          <cell r="C1385" t="str">
            <v>NH</v>
          </cell>
          <cell r="D1385">
            <v>1859775000</v>
          </cell>
          <cell r="G1385">
            <v>138004000</v>
          </cell>
          <cell r="J1385">
            <v>199297000</v>
          </cell>
          <cell r="M1385">
            <v>2197075968</v>
          </cell>
          <cell r="N1385">
            <v>24846000</v>
          </cell>
          <cell r="O1385">
            <v>28833000</v>
          </cell>
        </row>
        <row r="1386">
          <cell r="A1386">
            <v>2004</v>
          </cell>
          <cell r="C1386" t="str">
            <v>NJ</v>
          </cell>
          <cell r="D1386">
            <v>17549465000</v>
          </cell>
          <cell r="G1386">
            <v>1562717000</v>
          </cell>
          <cell r="J1386">
            <v>1973941000</v>
          </cell>
          <cell r="M1386">
            <v>21086121984</v>
          </cell>
          <cell r="N1386">
            <v>283718016</v>
          </cell>
          <cell r="O1386">
            <v>381228000</v>
          </cell>
        </row>
        <row r="1387">
          <cell r="A1387">
            <v>2004</v>
          </cell>
          <cell r="C1387" t="str">
            <v>NM</v>
          </cell>
          <cell r="D1387">
            <v>2394394000</v>
          </cell>
          <cell r="G1387">
            <v>271968000</v>
          </cell>
          <cell r="J1387">
            <v>444053000</v>
          </cell>
          <cell r="M1387">
            <v>3110415104</v>
          </cell>
          <cell r="N1387">
            <v>99268000</v>
          </cell>
          <cell r="O1387">
            <v>38139000</v>
          </cell>
        </row>
        <row r="1388">
          <cell r="A1388">
            <v>2004</v>
          </cell>
          <cell r="C1388" t="str">
            <v>NY</v>
          </cell>
          <cell r="D1388">
            <v>37119898000</v>
          </cell>
          <cell r="G1388">
            <v>3298790000</v>
          </cell>
          <cell r="J1388">
            <v>3868859000</v>
          </cell>
          <cell r="M1388">
            <v>44287545344</v>
          </cell>
          <cell r="N1388">
            <v>474728992</v>
          </cell>
          <cell r="O1388">
            <v>855507008</v>
          </cell>
        </row>
        <row r="1389">
          <cell r="A1389">
            <v>2004</v>
          </cell>
          <cell r="C1389" t="str">
            <v>NC</v>
          </cell>
          <cell r="D1389">
            <v>9103819000</v>
          </cell>
          <cell r="G1389">
            <v>792185000</v>
          </cell>
          <cell r="J1389">
            <v>938894000</v>
          </cell>
          <cell r="M1389">
            <v>10834897920</v>
          </cell>
          <cell r="N1389">
            <v>214768992</v>
          </cell>
          <cell r="O1389">
            <v>225198000</v>
          </cell>
        </row>
        <row r="1390">
          <cell r="A1390">
            <v>2004</v>
          </cell>
          <cell r="C1390" t="str">
            <v>ND</v>
          </cell>
          <cell r="D1390">
            <v>793700000</v>
          </cell>
          <cell r="G1390">
            <v>67007000</v>
          </cell>
          <cell r="J1390">
            <v>97116000</v>
          </cell>
          <cell r="M1390">
            <v>957822976</v>
          </cell>
          <cell r="N1390">
            <v>36024000</v>
          </cell>
          <cell r="O1390">
            <v>11485000</v>
          </cell>
        </row>
        <row r="1391">
          <cell r="A1391">
            <v>2004</v>
          </cell>
          <cell r="C1391" t="str">
            <v>OH</v>
          </cell>
          <cell r="D1391">
            <v>16602525000</v>
          </cell>
          <cell r="G1391">
            <v>1675116000</v>
          </cell>
          <cell r="J1391">
            <v>2139831000</v>
          </cell>
          <cell r="M1391">
            <v>20417472512</v>
          </cell>
          <cell r="N1391">
            <v>448201984</v>
          </cell>
          <cell r="O1391">
            <v>537472000</v>
          </cell>
        </row>
        <row r="1392">
          <cell r="A1392">
            <v>2004</v>
          </cell>
          <cell r="C1392" t="str">
            <v>OK</v>
          </cell>
          <cell r="D1392">
            <v>3995922000</v>
          </cell>
          <cell r="G1392">
            <v>191398000</v>
          </cell>
          <cell r="J1392">
            <v>319813000</v>
          </cell>
          <cell r="M1392">
            <v>4507132928</v>
          </cell>
          <cell r="N1392">
            <v>187536992</v>
          </cell>
          <cell r="O1392">
            <v>72901000</v>
          </cell>
        </row>
        <row r="1393">
          <cell r="A1393">
            <v>2004</v>
          </cell>
          <cell r="C1393" t="str">
            <v>OR</v>
          </cell>
          <cell r="D1393">
            <v>4224892000</v>
          </cell>
          <cell r="G1393">
            <v>433634000</v>
          </cell>
          <cell r="J1393">
            <v>486510000</v>
          </cell>
          <cell r="M1393">
            <v>5145035776</v>
          </cell>
          <cell r="N1393">
            <v>138260000</v>
          </cell>
          <cell r="O1393">
            <v>144200992</v>
          </cell>
        </row>
        <row r="1394">
          <cell r="A1394">
            <v>2004</v>
          </cell>
          <cell r="C1394" t="str">
            <v>PA</v>
          </cell>
          <cell r="D1394">
            <v>17846036000</v>
          </cell>
          <cell r="G1394">
            <v>1744373000</v>
          </cell>
          <cell r="J1394">
            <v>1965422000</v>
          </cell>
          <cell r="M1394">
            <v>21555830784</v>
          </cell>
          <cell r="N1394">
            <v>1888802944</v>
          </cell>
          <cell r="O1394">
            <v>223952992</v>
          </cell>
        </row>
        <row r="1395">
          <cell r="A1395">
            <v>2004</v>
          </cell>
          <cell r="C1395" t="str">
            <v>RI</v>
          </cell>
          <cell r="D1395">
            <v>1765533000</v>
          </cell>
          <cell r="G1395">
            <v>27371000</v>
          </cell>
          <cell r="J1395">
            <v>39290000</v>
          </cell>
          <cell r="M1395">
            <v>1832194048</v>
          </cell>
          <cell r="N1395">
            <v>91506000</v>
          </cell>
          <cell r="O1395">
            <v>32021000</v>
          </cell>
        </row>
        <row r="1396">
          <cell r="A1396">
            <v>2004</v>
          </cell>
          <cell r="C1396" t="str">
            <v>SC</v>
          </cell>
          <cell r="D1396">
            <v>5116439000</v>
          </cell>
          <cell r="G1396">
            <v>561067000</v>
          </cell>
          <cell r="J1396">
            <v>846728000</v>
          </cell>
          <cell r="M1396">
            <v>6524234240</v>
          </cell>
          <cell r="N1396">
            <v>267986000</v>
          </cell>
          <cell r="O1396">
            <v>107174000</v>
          </cell>
        </row>
        <row r="1397">
          <cell r="A1397">
            <v>2004</v>
          </cell>
          <cell r="C1397" t="str">
            <v>SD</v>
          </cell>
          <cell r="D1397">
            <v>861762000</v>
          </cell>
          <cell r="G1397">
            <v>84589000</v>
          </cell>
          <cell r="J1397">
            <v>102445000</v>
          </cell>
          <cell r="M1397">
            <v>1048796032</v>
          </cell>
          <cell r="N1397">
            <v>64718000</v>
          </cell>
          <cell r="O1397">
            <v>18894000</v>
          </cell>
        </row>
        <row r="1398">
          <cell r="A1398">
            <v>2004</v>
          </cell>
          <cell r="C1398" t="str">
            <v>TN</v>
          </cell>
          <cell r="D1398">
            <v>6067874000</v>
          </cell>
          <cell r="G1398">
            <v>436558000</v>
          </cell>
          <cell r="J1398">
            <v>707985000</v>
          </cell>
          <cell r="M1398">
            <v>7212417024</v>
          </cell>
          <cell r="N1398">
            <v>289503008</v>
          </cell>
          <cell r="O1398">
            <v>151718000</v>
          </cell>
        </row>
        <row r="1399">
          <cell r="A1399">
            <v>2004</v>
          </cell>
          <cell r="C1399" t="str">
            <v>TX</v>
          </cell>
          <cell r="D1399">
            <v>29811512000</v>
          </cell>
          <cell r="G1399">
            <v>4006897000</v>
          </cell>
          <cell r="J1399">
            <v>4819011000</v>
          </cell>
          <cell r="M1399">
            <v>38637420544</v>
          </cell>
          <cell r="N1399">
            <v>487972000</v>
          </cell>
          <cell r="O1399">
            <v>387772992</v>
          </cell>
        </row>
        <row r="1400">
          <cell r="A1400">
            <v>2004</v>
          </cell>
          <cell r="C1400" t="str">
            <v>US</v>
          </cell>
          <cell r="D1400">
            <v>398899709000</v>
          </cell>
          <cell r="G1400">
            <v>41176659000</v>
          </cell>
          <cell r="J1400">
            <v>53041772000</v>
          </cell>
          <cell r="M1400">
            <v>493118128128</v>
          </cell>
          <cell r="N1400">
            <v>14816665600</v>
          </cell>
          <cell r="O1400">
            <v>10165228544</v>
          </cell>
        </row>
        <row r="1401">
          <cell r="A1401">
            <v>2004</v>
          </cell>
          <cell r="C1401" t="str">
            <v>UT</v>
          </cell>
          <cell r="D1401">
            <v>2516642000</v>
          </cell>
          <cell r="G1401">
            <v>227906000</v>
          </cell>
          <cell r="J1401">
            <v>479463000</v>
          </cell>
          <cell r="M1401">
            <v>3224011008</v>
          </cell>
          <cell r="N1401">
            <v>119321000</v>
          </cell>
          <cell r="O1401">
            <v>75820000</v>
          </cell>
        </row>
        <row r="1402">
          <cell r="A1402">
            <v>2004</v>
          </cell>
          <cell r="C1402" t="str">
            <v>VT</v>
          </cell>
          <cell r="D1402">
            <v>1077401000</v>
          </cell>
          <cell r="G1402">
            <v>58399000</v>
          </cell>
          <cell r="J1402">
            <v>77285000</v>
          </cell>
          <cell r="M1402">
            <v>1213085056</v>
          </cell>
          <cell r="N1402">
            <v>37820000</v>
          </cell>
          <cell r="O1402">
            <v>14647000</v>
          </cell>
        </row>
        <row r="1403">
          <cell r="A1403">
            <v>2004</v>
          </cell>
          <cell r="C1403" t="str">
            <v>VA</v>
          </cell>
          <cell r="D1403">
            <v>9942193000</v>
          </cell>
          <cell r="G1403">
            <v>640275000</v>
          </cell>
          <cell r="J1403">
            <v>1250229000</v>
          </cell>
          <cell r="M1403">
            <v>11832696832</v>
          </cell>
          <cell r="N1403">
            <v>288334016</v>
          </cell>
          <cell r="O1403">
            <v>258888000</v>
          </cell>
        </row>
        <row r="1404">
          <cell r="A1404">
            <v>2004</v>
          </cell>
          <cell r="C1404" t="str">
            <v>WA</v>
          </cell>
          <cell r="D1404">
            <v>7435169000</v>
          </cell>
          <cell r="G1404">
            <v>1216959000</v>
          </cell>
          <cell r="J1404">
            <v>1485658000</v>
          </cell>
          <cell r="M1404">
            <v>10137786368</v>
          </cell>
          <cell r="N1404">
            <v>492468992</v>
          </cell>
          <cell r="O1404">
            <v>443952992</v>
          </cell>
        </row>
        <row r="1405">
          <cell r="A1405">
            <v>2004</v>
          </cell>
          <cell r="C1405" t="str">
            <v>WV</v>
          </cell>
          <cell r="D1405">
            <v>2226537000</v>
          </cell>
          <cell r="G1405">
            <v>83431000</v>
          </cell>
          <cell r="J1405">
            <v>181816000</v>
          </cell>
          <cell r="M1405">
            <v>2491783936</v>
          </cell>
          <cell r="N1405">
            <v>230800000</v>
          </cell>
          <cell r="O1405">
            <v>36301000</v>
          </cell>
        </row>
        <row r="1406">
          <cell r="A1406">
            <v>2004</v>
          </cell>
          <cell r="C1406" t="str">
            <v>WI</v>
          </cell>
          <cell r="D1406">
            <v>8175478000</v>
          </cell>
          <cell r="G1406">
            <v>356984000</v>
          </cell>
          <cell r="J1406">
            <v>546740000</v>
          </cell>
          <cell r="M1406">
            <v>9079201792</v>
          </cell>
          <cell r="N1406">
            <v>251060992</v>
          </cell>
          <cell r="O1406">
            <v>273692992</v>
          </cell>
        </row>
        <row r="1407">
          <cell r="A1407">
            <v>2004</v>
          </cell>
          <cell r="C1407" t="str">
            <v>WY</v>
          </cell>
          <cell r="D1407">
            <v>816222000</v>
          </cell>
          <cell r="G1407">
            <v>86532000</v>
          </cell>
          <cell r="J1407">
            <v>126648000</v>
          </cell>
          <cell r="M1407">
            <v>1029401984</v>
          </cell>
          <cell r="N1407">
            <v>46180000</v>
          </cell>
          <cell r="O1407">
            <v>25251000</v>
          </cell>
        </row>
        <row r="1408">
          <cell r="A1408">
            <v>2005</v>
          </cell>
          <cell r="C1408" t="str">
            <v>AL</v>
          </cell>
          <cell r="D1408">
            <v>5241838000</v>
          </cell>
          <cell r="G1408">
            <v>490998000</v>
          </cell>
          <cell r="J1408">
            <v>563451000</v>
          </cell>
          <cell r="M1408">
            <v>6296287232</v>
          </cell>
          <cell r="N1408">
            <v>279764992</v>
          </cell>
          <cell r="O1408">
            <v>84900000</v>
          </cell>
        </row>
        <row r="1409">
          <cell r="A1409">
            <v>2005</v>
          </cell>
          <cell r="C1409" t="str">
            <v>AK</v>
          </cell>
          <cell r="D1409">
            <v>1457652000</v>
          </cell>
          <cell r="G1409">
            <v>228177000</v>
          </cell>
          <cell r="J1409">
            <v>271809000</v>
          </cell>
          <cell r="M1409">
            <v>1957638016</v>
          </cell>
          <cell r="N1409">
            <v>77588000</v>
          </cell>
          <cell r="O1409">
            <v>24994000</v>
          </cell>
        </row>
        <row r="1410">
          <cell r="A1410">
            <v>2005</v>
          </cell>
          <cell r="C1410" t="str">
            <v>AZ</v>
          </cell>
          <cell r="D1410">
            <v>6080209000</v>
          </cell>
          <cell r="G1410">
            <v>620314000</v>
          </cell>
          <cell r="J1410">
            <v>861417000</v>
          </cell>
          <cell r="M1410">
            <v>7561939968</v>
          </cell>
          <cell r="N1410">
            <v>231308992</v>
          </cell>
          <cell r="O1410">
            <v>158566000</v>
          </cell>
        </row>
        <row r="1411">
          <cell r="A1411">
            <v>2005</v>
          </cell>
          <cell r="C1411" t="str">
            <v>AR</v>
          </cell>
          <cell r="D1411">
            <v>3450965000</v>
          </cell>
          <cell r="G1411">
            <v>85204000</v>
          </cell>
          <cell r="J1411">
            <v>393713000</v>
          </cell>
          <cell r="M1411">
            <v>3929882112</v>
          </cell>
          <cell r="N1411">
            <v>124401000</v>
          </cell>
          <cell r="O1411">
            <v>63925000</v>
          </cell>
        </row>
        <row r="1412">
          <cell r="A1412">
            <v>2005</v>
          </cell>
          <cell r="C1412" t="str">
            <v>CA</v>
          </cell>
          <cell r="D1412">
            <v>51548134000</v>
          </cell>
          <cell r="G1412">
            <v>8695731000</v>
          </cell>
          <cell r="J1412">
            <v>10211373000</v>
          </cell>
          <cell r="M1412">
            <v>70455238656</v>
          </cell>
          <cell r="N1412">
            <v>1167764992</v>
          </cell>
          <cell r="O1412">
            <v>1485296000</v>
          </cell>
        </row>
        <row r="1413">
          <cell r="A1413">
            <v>2005</v>
          </cell>
          <cell r="C1413" t="str">
            <v>CO</v>
          </cell>
          <cell r="D1413">
            <v>5997509000</v>
          </cell>
          <cell r="G1413">
            <v>705104000</v>
          </cell>
          <cell r="J1413">
            <v>919147000</v>
          </cell>
          <cell r="M1413">
            <v>7621760000</v>
          </cell>
          <cell r="N1413">
            <v>110741000</v>
          </cell>
          <cell r="O1413">
            <v>198255008</v>
          </cell>
        </row>
        <row r="1414">
          <cell r="A1414">
            <v>2005</v>
          </cell>
          <cell r="C1414" t="str">
            <v>CT</v>
          </cell>
          <cell r="D1414">
            <v>6253159000</v>
          </cell>
          <cell r="G1414">
            <v>451785000</v>
          </cell>
          <cell r="J1414">
            <v>527687000</v>
          </cell>
          <cell r="M1414">
            <v>7232630784</v>
          </cell>
          <cell r="N1414">
            <v>245264000</v>
          </cell>
          <cell r="O1414">
            <v>185946000</v>
          </cell>
        </row>
        <row r="1415">
          <cell r="A1415">
            <v>2005</v>
          </cell>
          <cell r="C1415" t="str">
            <v>DE</v>
          </cell>
          <cell r="D1415">
            <v>1282244000</v>
          </cell>
          <cell r="G1415">
            <v>166738000</v>
          </cell>
          <cell r="J1415">
            <v>172879000</v>
          </cell>
          <cell r="M1415">
            <v>1621860992</v>
          </cell>
          <cell r="N1415">
            <v>90062000</v>
          </cell>
          <cell r="O1415">
            <v>25032000</v>
          </cell>
        </row>
        <row r="1416">
          <cell r="A1416">
            <v>2005</v>
          </cell>
          <cell r="C1416" t="str">
            <v>DC</v>
          </cell>
          <cell r="D1416">
            <v>1224557000</v>
          </cell>
          <cell r="G1416">
            <v>144785000</v>
          </cell>
          <cell r="J1416">
            <v>166364000</v>
          </cell>
          <cell r="M1416">
            <v>1535705984</v>
          </cell>
          <cell r="N1416">
            <v>0</v>
          </cell>
          <cell r="O1416">
            <v>31066000</v>
          </cell>
        </row>
        <row r="1417">
          <cell r="A1417">
            <v>2005</v>
          </cell>
          <cell r="C1417" t="str">
            <v>FL</v>
          </cell>
          <cell r="D1417">
            <v>19510420000</v>
          </cell>
          <cell r="G1417">
            <v>2856943000</v>
          </cell>
          <cell r="J1417">
            <v>3803764000</v>
          </cell>
          <cell r="M1417">
            <v>26171127808</v>
          </cell>
          <cell r="N1417">
            <v>215594000</v>
          </cell>
          <cell r="O1417">
            <v>669715968</v>
          </cell>
        </row>
        <row r="1418">
          <cell r="A1418">
            <v>2005</v>
          </cell>
          <cell r="C1418" t="str">
            <v>GA</v>
          </cell>
          <cell r="D1418">
            <v>12384294000</v>
          </cell>
          <cell r="G1418">
            <v>1462056000</v>
          </cell>
          <cell r="J1418">
            <v>1794899000</v>
          </cell>
          <cell r="M1418">
            <v>15641248768</v>
          </cell>
          <cell r="N1418">
            <v>631840000</v>
          </cell>
          <cell r="O1418">
            <v>175500000</v>
          </cell>
        </row>
        <row r="1419">
          <cell r="A1419">
            <v>2005</v>
          </cell>
          <cell r="C1419" t="str">
            <v>HI</v>
          </cell>
          <cell r="D1419">
            <v>1634960000</v>
          </cell>
          <cell r="G1419">
            <v>55820000</v>
          </cell>
          <cell r="J1419">
            <v>93242000</v>
          </cell>
          <cell r="M1419">
            <v>1784022016</v>
          </cell>
          <cell r="N1419">
            <v>13607000</v>
          </cell>
          <cell r="O1419">
            <v>30171000</v>
          </cell>
        </row>
        <row r="1420">
          <cell r="A1420">
            <v>2005</v>
          </cell>
          <cell r="C1420" t="str">
            <v>ID</v>
          </cell>
          <cell r="D1420">
            <v>1597763000</v>
          </cell>
          <cell r="G1420">
            <v>150758000</v>
          </cell>
          <cell r="J1420">
            <v>181622000</v>
          </cell>
          <cell r="M1420">
            <v>1930142976</v>
          </cell>
          <cell r="N1420">
            <v>90890000</v>
          </cell>
          <cell r="O1420">
            <v>40714000</v>
          </cell>
        </row>
        <row r="1421">
          <cell r="A1421">
            <v>2005</v>
          </cell>
          <cell r="C1421" t="str">
            <v>IL</v>
          </cell>
          <cell r="D1421">
            <v>17711473000</v>
          </cell>
          <cell r="G1421">
            <v>1701639000</v>
          </cell>
          <cell r="J1421">
            <v>2137191000</v>
          </cell>
          <cell r="M1421">
            <v>21550303232</v>
          </cell>
          <cell r="N1421">
            <v>630227008</v>
          </cell>
          <cell r="O1421">
            <v>703006976</v>
          </cell>
        </row>
        <row r="1422">
          <cell r="A1422">
            <v>2005</v>
          </cell>
          <cell r="C1422" t="str">
            <v>IN</v>
          </cell>
          <cell r="D1422">
            <v>8584282000</v>
          </cell>
          <cell r="G1422">
            <v>587772000</v>
          </cell>
          <cell r="J1422">
            <v>1055113000</v>
          </cell>
          <cell r="M1422">
            <v>10227167232</v>
          </cell>
          <cell r="N1422">
            <v>269195008</v>
          </cell>
          <cell r="O1422">
            <v>412152992</v>
          </cell>
        </row>
        <row r="1423">
          <cell r="A1423">
            <v>2005</v>
          </cell>
          <cell r="C1423" t="str">
            <v>IA</v>
          </cell>
          <cell r="D1423">
            <v>3839444000</v>
          </cell>
          <cell r="G1423">
            <v>400875000</v>
          </cell>
          <cell r="J1423">
            <v>538313000</v>
          </cell>
          <cell r="M1423">
            <v>4778632192</v>
          </cell>
          <cell r="N1423">
            <v>157360992</v>
          </cell>
          <cell r="O1423">
            <v>175003008</v>
          </cell>
        </row>
        <row r="1424">
          <cell r="A1424">
            <v>2005</v>
          </cell>
          <cell r="C1424" t="str">
            <v>KS</v>
          </cell>
          <cell r="D1424">
            <v>3495621000</v>
          </cell>
          <cell r="G1424">
            <v>101791000</v>
          </cell>
          <cell r="J1424">
            <v>308365000</v>
          </cell>
          <cell r="M1424">
            <v>3905776896</v>
          </cell>
          <cell r="N1424">
            <v>111947000</v>
          </cell>
          <cell r="O1424">
            <v>81372000</v>
          </cell>
        </row>
        <row r="1425">
          <cell r="A1425">
            <v>2005</v>
          </cell>
          <cell r="C1425" t="str">
            <v>KY</v>
          </cell>
          <cell r="D1425">
            <v>4557799000</v>
          </cell>
          <cell r="G1425">
            <v>543277000</v>
          </cell>
          <cell r="J1425">
            <v>741433000</v>
          </cell>
          <cell r="M1425">
            <v>5842508800</v>
          </cell>
          <cell r="N1425">
            <v>256072992</v>
          </cell>
          <cell r="O1425">
            <v>91165000</v>
          </cell>
        </row>
        <row r="1426">
          <cell r="A1426">
            <v>2005</v>
          </cell>
          <cell r="C1426" t="str">
            <v>LA</v>
          </cell>
          <cell r="D1426">
            <v>5520904000</v>
          </cell>
          <cell r="G1426">
            <v>223265000</v>
          </cell>
          <cell r="J1426">
            <v>351178000</v>
          </cell>
          <cell r="M1426">
            <v>6095347200</v>
          </cell>
          <cell r="N1426">
            <v>390564000</v>
          </cell>
          <cell r="O1426">
            <v>148100000</v>
          </cell>
        </row>
        <row r="1427">
          <cell r="A1427">
            <v>2005</v>
          </cell>
          <cell r="C1427" t="str">
            <v>ME</v>
          </cell>
          <cell r="D1427">
            <v>1921277000</v>
          </cell>
          <cell r="G1427">
            <v>64280000</v>
          </cell>
          <cell r="J1427">
            <v>133134000</v>
          </cell>
          <cell r="M1427">
            <v>2118690944</v>
          </cell>
          <cell r="N1427">
            <v>90999000</v>
          </cell>
          <cell r="O1427">
            <v>30944000</v>
          </cell>
        </row>
        <row r="1428">
          <cell r="A1428">
            <v>2005</v>
          </cell>
          <cell r="C1428" t="str">
            <v>MD</v>
          </cell>
          <cell r="D1428">
            <v>8016568000</v>
          </cell>
          <cell r="G1428">
            <v>738288000</v>
          </cell>
          <cell r="J1428">
            <v>943710000</v>
          </cell>
          <cell r="M1428">
            <v>9698566144</v>
          </cell>
          <cell r="N1428">
            <v>373036992</v>
          </cell>
          <cell r="O1428">
            <v>186614000</v>
          </cell>
        </row>
        <row r="1429">
          <cell r="A1429">
            <v>2005</v>
          </cell>
          <cell r="C1429" t="str">
            <v>MA</v>
          </cell>
          <cell r="D1429">
            <v>10219757000</v>
          </cell>
          <cell r="G1429">
            <v>492887000</v>
          </cell>
          <cell r="J1429">
            <v>786846000</v>
          </cell>
          <cell r="M1429">
            <v>11499490304</v>
          </cell>
          <cell r="N1429">
            <v>729657024</v>
          </cell>
          <cell r="O1429">
            <v>249024992</v>
          </cell>
        </row>
        <row r="1430">
          <cell r="A1430">
            <v>2005</v>
          </cell>
          <cell r="C1430" t="str">
            <v>MI</v>
          </cell>
          <cell r="D1430">
            <v>16597175000</v>
          </cell>
          <cell r="G1430">
            <v>1438137000</v>
          </cell>
          <cell r="J1430">
            <v>1949933000</v>
          </cell>
          <cell r="M1430">
            <v>19985244160</v>
          </cell>
          <cell r="N1430">
            <v>140554000</v>
          </cell>
          <cell r="O1430">
            <v>349004992</v>
          </cell>
        </row>
        <row r="1431">
          <cell r="A1431">
            <v>2005</v>
          </cell>
          <cell r="C1431" t="str">
            <v>MN</v>
          </cell>
          <cell r="D1431">
            <v>7444126000</v>
          </cell>
          <cell r="G1431">
            <v>725609000</v>
          </cell>
          <cell r="J1431">
            <v>937357000</v>
          </cell>
          <cell r="M1431">
            <v>9107092480</v>
          </cell>
          <cell r="N1431">
            <v>365720992</v>
          </cell>
          <cell r="O1431">
            <v>153083008</v>
          </cell>
        </row>
        <row r="1432">
          <cell r="A1432">
            <v>2005</v>
          </cell>
          <cell r="C1432" t="str">
            <v>MS</v>
          </cell>
          <cell r="D1432">
            <v>3263497000</v>
          </cell>
          <cell r="G1432">
            <v>183442000</v>
          </cell>
          <cell r="J1432">
            <v>281713000</v>
          </cell>
          <cell r="M1432">
            <v>3728652032</v>
          </cell>
          <cell r="N1432">
            <v>160072000</v>
          </cell>
          <cell r="O1432">
            <v>53611000</v>
          </cell>
        </row>
        <row r="1433">
          <cell r="A1433">
            <v>2005</v>
          </cell>
          <cell r="C1433" t="str">
            <v>MO</v>
          </cell>
          <cell r="D1433">
            <v>7134916000</v>
          </cell>
          <cell r="G1433">
            <v>452814000</v>
          </cell>
          <cell r="J1433">
            <v>708726000</v>
          </cell>
          <cell r="M1433">
            <v>8296456192</v>
          </cell>
          <cell r="N1433">
            <v>278248000</v>
          </cell>
          <cell r="O1433">
            <v>293814016</v>
          </cell>
        </row>
        <row r="1434">
          <cell r="A1434">
            <v>2005</v>
          </cell>
          <cell r="C1434" t="str">
            <v>MT</v>
          </cell>
          <cell r="D1434">
            <v>1189125000</v>
          </cell>
          <cell r="G1434">
            <v>36278000</v>
          </cell>
          <cell r="J1434">
            <v>60003000</v>
          </cell>
          <cell r="M1434">
            <v>1285405952</v>
          </cell>
          <cell r="N1434">
            <v>67924000</v>
          </cell>
          <cell r="O1434">
            <v>25692000</v>
          </cell>
        </row>
        <row r="1435">
          <cell r="A1435">
            <v>2005</v>
          </cell>
          <cell r="C1435" t="str">
            <v>NE</v>
          </cell>
          <cell r="D1435">
            <v>2340402000</v>
          </cell>
          <cell r="G1435">
            <v>104933000</v>
          </cell>
          <cell r="J1435">
            <v>262702000</v>
          </cell>
          <cell r="M1435">
            <v>2708037120</v>
          </cell>
          <cell r="N1435">
            <v>74300000</v>
          </cell>
          <cell r="O1435">
            <v>30239000</v>
          </cell>
        </row>
        <row r="1436">
          <cell r="A1436">
            <v>2005</v>
          </cell>
          <cell r="C1436" t="str">
            <v>NV</v>
          </cell>
          <cell r="D1436">
            <v>2707402000</v>
          </cell>
          <cell r="G1436">
            <v>418909000</v>
          </cell>
          <cell r="J1436">
            <v>584219000</v>
          </cell>
          <cell r="M1436">
            <v>3710530048</v>
          </cell>
          <cell r="N1436">
            <v>48190000</v>
          </cell>
          <cell r="O1436">
            <v>106011000</v>
          </cell>
        </row>
        <row r="1437">
          <cell r="A1437">
            <v>2005</v>
          </cell>
          <cell r="C1437" t="str">
            <v>NH</v>
          </cell>
          <cell r="D1437">
            <v>1969566000</v>
          </cell>
          <cell r="G1437">
            <v>113271000</v>
          </cell>
          <cell r="J1437">
            <v>163780000</v>
          </cell>
          <cell r="M1437">
            <v>2246617088</v>
          </cell>
          <cell r="N1437">
            <v>27274000</v>
          </cell>
          <cell r="O1437">
            <v>30209000</v>
          </cell>
        </row>
        <row r="1438">
          <cell r="A1438">
            <v>2005</v>
          </cell>
          <cell r="C1438" t="str">
            <v>NJ</v>
          </cell>
          <cell r="D1438">
            <v>18764862000</v>
          </cell>
          <cell r="G1438">
            <v>1925918000</v>
          </cell>
          <cell r="J1438">
            <v>2199131000</v>
          </cell>
          <cell r="M1438">
            <v>22889910272</v>
          </cell>
          <cell r="N1438">
            <v>361384000</v>
          </cell>
          <cell r="O1438">
            <v>440356992</v>
          </cell>
        </row>
        <row r="1439">
          <cell r="A1439">
            <v>2005</v>
          </cell>
          <cell r="C1439" t="str">
            <v>NM</v>
          </cell>
          <cell r="D1439">
            <v>2500312000</v>
          </cell>
          <cell r="G1439">
            <v>257026000</v>
          </cell>
          <cell r="J1439">
            <v>466803000</v>
          </cell>
          <cell r="M1439">
            <v>3224141056</v>
          </cell>
          <cell r="N1439">
            <v>103331000</v>
          </cell>
          <cell r="O1439">
            <v>40451000</v>
          </cell>
        </row>
        <row r="1440">
          <cell r="A1440">
            <v>2005</v>
          </cell>
          <cell r="C1440" t="str">
            <v>NY</v>
          </cell>
          <cell r="D1440">
            <v>39058578000</v>
          </cell>
          <cell r="G1440">
            <v>2748563000</v>
          </cell>
          <cell r="J1440">
            <v>3343701000</v>
          </cell>
          <cell r="M1440">
            <v>45150842880</v>
          </cell>
          <cell r="N1440">
            <v>567897984</v>
          </cell>
          <cell r="O1440">
            <v>1018768000</v>
          </cell>
        </row>
        <row r="1441">
          <cell r="A1441">
            <v>2005</v>
          </cell>
          <cell r="C1441" t="str">
            <v>NC</v>
          </cell>
          <cell r="D1441">
            <v>9911533000</v>
          </cell>
          <cell r="G1441">
            <v>688940000</v>
          </cell>
          <cell r="J1441">
            <v>822642000</v>
          </cell>
          <cell r="M1441">
            <v>11423115264</v>
          </cell>
          <cell r="N1441">
            <v>254847008</v>
          </cell>
          <cell r="O1441">
            <v>242915008</v>
          </cell>
        </row>
        <row r="1442">
          <cell r="A1442">
            <v>2005</v>
          </cell>
          <cell r="C1442" t="str">
            <v>ND</v>
          </cell>
          <cell r="D1442">
            <v>826879000</v>
          </cell>
          <cell r="G1442">
            <v>56062000</v>
          </cell>
          <cell r="J1442">
            <v>88346000</v>
          </cell>
          <cell r="M1442">
            <v>971286976</v>
          </cell>
          <cell r="N1442">
            <v>24426000</v>
          </cell>
          <cell r="O1442">
            <v>10249000</v>
          </cell>
        </row>
        <row r="1443">
          <cell r="A1443">
            <v>2005</v>
          </cell>
          <cell r="C1443" t="str">
            <v>OH</v>
          </cell>
          <cell r="D1443">
            <v>17058450000</v>
          </cell>
          <cell r="G1443">
            <v>1618686000</v>
          </cell>
          <cell r="J1443">
            <v>2046199000</v>
          </cell>
          <cell r="M1443">
            <v>20723335168</v>
          </cell>
          <cell r="N1443">
            <v>540531968</v>
          </cell>
          <cell r="O1443">
            <v>466488992</v>
          </cell>
        </row>
        <row r="1444">
          <cell r="A1444">
            <v>2005</v>
          </cell>
          <cell r="C1444" t="str">
            <v>OK</v>
          </cell>
          <cell r="D1444">
            <v>4312963000</v>
          </cell>
          <cell r="G1444">
            <v>256764000</v>
          </cell>
          <cell r="J1444">
            <v>397391000</v>
          </cell>
          <cell r="M1444">
            <v>4967117824</v>
          </cell>
          <cell r="N1444">
            <v>196064992</v>
          </cell>
          <cell r="O1444">
            <v>86558000</v>
          </cell>
        </row>
        <row r="1445">
          <cell r="A1445">
            <v>2005</v>
          </cell>
          <cell r="C1445" t="str">
            <v>OR</v>
          </cell>
          <cell r="D1445">
            <v>4532366000</v>
          </cell>
          <cell r="G1445">
            <v>314209000</v>
          </cell>
          <cell r="J1445">
            <v>364717000</v>
          </cell>
          <cell r="M1445">
            <v>5211292160</v>
          </cell>
          <cell r="N1445">
            <v>163924000</v>
          </cell>
          <cell r="O1445">
            <v>146452992</v>
          </cell>
        </row>
        <row r="1446">
          <cell r="A1446">
            <v>2005</v>
          </cell>
          <cell r="C1446" t="str">
            <v>PA</v>
          </cell>
          <cell r="D1446">
            <v>18852776000</v>
          </cell>
          <cell r="G1446">
            <v>1680972000</v>
          </cell>
          <cell r="J1446">
            <v>1918633000</v>
          </cell>
          <cell r="M1446">
            <v>22452381696</v>
          </cell>
          <cell r="N1446">
            <v>2023561984</v>
          </cell>
          <cell r="O1446">
            <v>254659008</v>
          </cell>
        </row>
        <row r="1447">
          <cell r="A1447">
            <v>2005</v>
          </cell>
          <cell r="C1447" t="str">
            <v>RI</v>
          </cell>
          <cell r="D1447">
            <v>1818478000</v>
          </cell>
          <cell r="G1447">
            <v>15517000</v>
          </cell>
          <cell r="J1447">
            <v>20829000</v>
          </cell>
          <cell r="M1447">
            <v>1854823936</v>
          </cell>
          <cell r="N1447">
            <v>104391000</v>
          </cell>
          <cell r="O1447">
            <v>38349000</v>
          </cell>
        </row>
        <row r="1448">
          <cell r="A1448">
            <v>2005</v>
          </cell>
          <cell r="C1448" t="str">
            <v>SC</v>
          </cell>
          <cell r="D1448">
            <v>5444300000</v>
          </cell>
          <cell r="G1448">
            <v>760661000</v>
          </cell>
          <cell r="J1448">
            <v>944301000</v>
          </cell>
          <cell r="M1448">
            <v>7149261824</v>
          </cell>
          <cell r="N1448">
            <v>247624000</v>
          </cell>
          <cell r="O1448">
            <v>91574000</v>
          </cell>
        </row>
        <row r="1449">
          <cell r="A1449">
            <v>2005</v>
          </cell>
          <cell r="C1449" t="str">
            <v>SD</v>
          </cell>
          <cell r="D1449">
            <v>896117000</v>
          </cell>
          <cell r="G1449">
            <v>101878000</v>
          </cell>
          <cell r="J1449">
            <v>122592000</v>
          </cell>
          <cell r="M1449">
            <v>1120587008</v>
          </cell>
          <cell r="N1449">
            <v>67311000</v>
          </cell>
          <cell r="O1449">
            <v>21836000</v>
          </cell>
        </row>
        <row r="1450">
          <cell r="A1450">
            <v>2005</v>
          </cell>
          <cell r="C1450" t="str">
            <v>TN</v>
          </cell>
          <cell r="D1450">
            <v>6476681000</v>
          </cell>
          <cell r="G1450">
            <v>332892000</v>
          </cell>
          <cell r="J1450">
            <v>517952000</v>
          </cell>
          <cell r="M1450">
            <v>7327524864</v>
          </cell>
          <cell r="N1450">
            <v>353305984</v>
          </cell>
          <cell r="O1450">
            <v>107909000</v>
          </cell>
        </row>
        <row r="1451">
          <cell r="A1451">
            <v>2005</v>
          </cell>
          <cell r="C1451" t="str">
            <v>TX</v>
          </cell>
          <cell r="D1451">
            <v>30616635000</v>
          </cell>
          <cell r="G1451">
            <v>4650788000</v>
          </cell>
          <cell r="J1451">
            <v>5592259000</v>
          </cell>
          <cell r="M1451">
            <v>40859680768</v>
          </cell>
          <cell r="N1451">
            <v>966516992</v>
          </cell>
          <cell r="O1451">
            <v>374880000</v>
          </cell>
        </row>
        <row r="1452">
          <cell r="A1452">
            <v>2005</v>
          </cell>
          <cell r="C1452" t="str">
            <v>US</v>
          </cell>
          <cell r="D1452">
            <v>419279908000</v>
          </cell>
          <cell r="G1452">
            <v>42244222000</v>
          </cell>
          <cell r="J1452">
            <v>54563430000</v>
          </cell>
          <cell r="M1452">
            <v>516087545856</v>
          </cell>
          <cell r="N1452">
            <v>15020265472</v>
          </cell>
          <cell r="O1452">
            <v>10709048320</v>
          </cell>
        </row>
        <row r="1453">
          <cell r="A1453">
            <v>2005</v>
          </cell>
          <cell r="C1453" t="str">
            <v>UT</v>
          </cell>
          <cell r="D1453">
            <v>2645843000</v>
          </cell>
          <cell r="G1453">
            <v>216423000</v>
          </cell>
          <cell r="J1453">
            <v>467720000</v>
          </cell>
          <cell r="M1453">
            <v>3329986048</v>
          </cell>
          <cell r="N1453">
            <v>126601000</v>
          </cell>
          <cell r="O1453">
            <v>78978000</v>
          </cell>
        </row>
        <row r="1454">
          <cell r="A1454">
            <v>2005</v>
          </cell>
          <cell r="C1454" t="str">
            <v>VT</v>
          </cell>
          <cell r="D1454">
            <v>1140331000</v>
          </cell>
          <cell r="G1454">
            <v>41709000</v>
          </cell>
          <cell r="J1454">
            <v>63376000</v>
          </cell>
          <cell r="M1454">
            <v>1245415936</v>
          </cell>
          <cell r="N1454">
            <v>61119000</v>
          </cell>
          <cell r="O1454">
            <v>15403000</v>
          </cell>
        </row>
        <row r="1455">
          <cell r="A1455">
            <v>2005</v>
          </cell>
          <cell r="C1455" t="str">
            <v>VA</v>
          </cell>
          <cell r="D1455">
            <v>10836009000</v>
          </cell>
          <cell r="G1455">
            <v>643869000</v>
          </cell>
          <cell r="J1455">
            <v>1218748000</v>
          </cell>
          <cell r="M1455">
            <v>12698626048</v>
          </cell>
          <cell r="N1455">
            <v>298156000</v>
          </cell>
          <cell r="O1455">
            <v>303331008</v>
          </cell>
        </row>
        <row r="1456">
          <cell r="A1456">
            <v>2005</v>
          </cell>
          <cell r="C1456" t="str">
            <v>WA</v>
          </cell>
          <cell r="D1456">
            <v>7752249000</v>
          </cell>
          <cell r="G1456">
            <v>1000621000</v>
          </cell>
          <cell r="J1456">
            <v>1292652000</v>
          </cell>
          <cell r="M1456">
            <v>10045521920</v>
          </cell>
          <cell r="N1456">
            <v>472427008</v>
          </cell>
          <cell r="O1456">
            <v>355756992</v>
          </cell>
        </row>
        <row r="1457">
          <cell r="A1457">
            <v>2005</v>
          </cell>
          <cell r="C1457" t="str">
            <v>WV</v>
          </cell>
          <cell r="D1457">
            <v>2306455000</v>
          </cell>
          <cell r="G1457">
            <v>83730000</v>
          </cell>
          <cell r="J1457">
            <v>137026000</v>
          </cell>
          <cell r="M1457">
            <v>2527211008</v>
          </cell>
          <cell r="N1457">
            <v>302848000</v>
          </cell>
          <cell r="O1457">
            <v>34916000</v>
          </cell>
        </row>
        <row r="1458">
          <cell r="A1458">
            <v>2005</v>
          </cell>
          <cell r="C1458" t="str">
            <v>WI</v>
          </cell>
          <cell r="D1458">
            <v>8486146000</v>
          </cell>
          <cell r="G1458">
            <v>292479000</v>
          </cell>
          <cell r="J1458">
            <v>474860000</v>
          </cell>
          <cell r="M1458">
            <v>9253484544</v>
          </cell>
          <cell r="N1458">
            <v>277723008</v>
          </cell>
          <cell r="O1458">
            <v>254795008</v>
          </cell>
        </row>
        <row r="1459">
          <cell r="A1459">
            <v>2005</v>
          </cell>
          <cell r="C1459" t="str">
            <v>WY</v>
          </cell>
          <cell r="D1459">
            <v>864907000</v>
          </cell>
          <cell r="G1459">
            <v>114635000</v>
          </cell>
          <cell r="J1459">
            <v>158469000</v>
          </cell>
          <cell r="M1459">
            <v>1138011008</v>
          </cell>
          <cell r="N1459">
            <v>56104000</v>
          </cell>
          <cell r="O1459">
            <v>31293000</v>
          </cell>
        </row>
        <row r="1460">
          <cell r="A1460">
            <v>2006</v>
          </cell>
          <cell r="C1460" t="str">
            <v>AL</v>
          </cell>
          <cell r="D1460">
            <v>5808675000</v>
          </cell>
          <cell r="G1460">
            <v>663362000</v>
          </cell>
          <cell r="J1460">
            <v>743540000</v>
          </cell>
          <cell r="M1460">
            <v>7215577088</v>
          </cell>
          <cell r="N1460">
            <v>295279008</v>
          </cell>
          <cell r="O1460">
            <v>86678000</v>
          </cell>
        </row>
        <row r="1461">
          <cell r="A1461">
            <v>2006</v>
          </cell>
          <cell r="C1461" t="str">
            <v>AK</v>
          </cell>
          <cell r="D1461">
            <v>1540194000</v>
          </cell>
          <cell r="G1461">
            <v>210810000</v>
          </cell>
          <cell r="J1461">
            <v>257084000</v>
          </cell>
          <cell r="M1461">
            <v>2008088064</v>
          </cell>
          <cell r="N1461">
            <v>69715000</v>
          </cell>
          <cell r="O1461">
            <v>27357000</v>
          </cell>
        </row>
        <row r="1462">
          <cell r="A1462">
            <v>2006</v>
          </cell>
          <cell r="C1462" t="str">
            <v>AZ</v>
          </cell>
          <cell r="D1462">
            <v>6594062000</v>
          </cell>
          <cell r="G1462">
            <v>852232000</v>
          </cell>
          <cell r="J1462">
            <v>1143680000</v>
          </cell>
          <cell r="M1462">
            <v>8589973504</v>
          </cell>
          <cell r="N1462">
            <v>200248992</v>
          </cell>
          <cell r="O1462">
            <v>160426000</v>
          </cell>
        </row>
        <row r="1463">
          <cell r="A1463">
            <v>2006</v>
          </cell>
          <cell r="C1463" t="str">
            <v>AR</v>
          </cell>
          <cell r="D1463">
            <v>3681251000</v>
          </cell>
          <cell r="G1463">
            <v>116484000</v>
          </cell>
          <cell r="J1463">
            <v>449548000</v>
          </cell>
          <cell r="M1463">
            <v>4247282944</v>
          </cell>
          <cell r="N1463">
            <v>110431000</v>
          </cell>
          <cell r="O1463">
            <v>64148000</v>
          </cell>
        </row>
        <row r="1464">
          <cell r="A1464">
            <v>2006</v>
          </cell>
          <cell r="C1464" t="str">
            <v>CA</v>
          </cell>
          <cell r="D1464">
            <v>54075826000</v>
          </cell>
          <cell r="G1464">
            <v>8576273000</v>
          </cell>
          <cell r="J1464">
            <v>10039524000</v>
          </cell>
          <cell r="M1464">
            <v>72691621888</v>
          </cell>
          <cell r="N1464">
            <v>1255768064</v>
          </cell>
          <cell r="O1464">
            <v>1970674944</v>
          </cell>
        </row>
        <row r="1465">
          <cell r="A1465">
            <v>2006</v>
          </cell>
          <cell r="C1465" t="str">
            <v>CO</v>
          </cell>
          <cell r="D1465">
            <v>6393899000</v>
          </cell>
          <cell r="G1465">
            <v>802508000</v>
          </cell>
          <cell r="J1465">
            <v>1024225000</v>
          </cell>
          <cell r="M1465">
            <v>8220632064</v>
          </cell>
          <cell r="N1465">
            <v>145884000</v>
          </cell>
          <cell r="O1465">
            <v>200886000</v>
          </cell>
        </row>
        <row r="1466">
          <cell r="A1466">
            <v>2006</v>
          </cell>
          <cell r="C1466" t="str">
            <v>CT</v>
          </cell>
          <cell r="D1466">
            <v>6660848000</v>
          </cell>
          <cell r="G1466">
            <v>564707000</v>
          </cell>
          <cell r="J1466">
            <v>648179000</v>
          </cell>
          <cell r="M1466">
            <v>7873734144</v>
          </cell>
          <cell r="N1466">
            <v>388971008</v>
          </cell>
          <cell r="O1466">
            <v>169646000</v>
          </cell>
        </row>
        <row r="1467">
          <cell r="A1467">
            <v>2006</v>
          </cell>
          <cell r="C1467" t="str">
            <v>DE</v>
          </cell>
          <cell r="D1467">
            <v>1388499000</v>
          </cell>
          <cell r="G1467">
            <v>220048000</v>
          </cell>
          <cell r="J1467">
            <v>227679000</v>
          </cell>
          <cell r="M1467">
            <v>1836226048</v>
          </cell>
          <cell r="N1467">
            <v>91999000</v>
          </cell>
          <cell r="O1467">
            <v>35129000</v>
          </cell>
        </row>
        <row r="1468">
          <cell r="A1468">
            <v>2006</v>
          </cell>
          <cell r="C1468" t="str">
            <v>DC</v>
          </cell>
          <cell r="D1468">
            <v>1263521000</v>
          </cell>
          <cell r="G1468">
            <v>95361000</v>
          </cell>
          <cell r="J1468">
            <v>126807000</v>
          </cell>
          <cell r="M1468">
            <v>1485688960</v>
          </cell>
          <cell r="N1468">
            <v>0</v>
          </cell>
          <cell r="O1468">
            <v>36279000</v>
          </cell>
        </row>
        <row r="1469">
          <cell r="A1469">
            <v>2006</v>
          </cell>
          <cell r="C1469" t="str">
            <v>FL</v>
          </cell>
          <cell r="D1469">
            <v>21150836000</v>
          </cell>
          <cell r="G1469">
            <v>3636960000</v>
          </cell>
          <cell r="J1469">
            <v>4871183000</v>
          </cell>
          <cell r="M1469">
            <v>29658978304</v>
          </cell>
          <cell r="N1469">
            <v>461963008</v>
          </cell>
          <cell r="O1469">
            <v>704961024</v>
          </cell>
        </row>
        <row r="1470">
          <cell r="A1470">
            <v>2006</v>
          </cell>
          <cell r="C1470" t="str">
            <v>GA</v>
          </cell>
          <cell r="D1470">
            <v>13474487000</v>
          </cell>
          <cell r="G1470">
            <v>1458240000</v>
          </cell>
          <cell r="J1470">
            <v>1930803000</v>
          </cell>
          <cell r="M1470">
            <v>16863529984</v>
          </cell>
          <cell r="N1470">
            <v>705601024</v>
          </cell>
          <cell r="O1470">
            <v>157374000</v>
          </cell>
        </row>
        <row r="1471">
          <cell r="A1471">
            <v>2006</v>
          </cell>
          <cell r="C1471" t="str">
            <v>HI</v>
          </cell>
          <cell r="D1471">
            <v>1776082000</v>
          </cell>
          <cell r="G1471">
            <v>127877000</v>
          </cell>
          <cell r="J1471">
            <v>161148000</v>
          </cell>
          <cell r="M1471">
            <v>2065106944</v>
          </cell>
          <cell r="N1471">
            <v>14480000</v>
          </cell>
          <cell r="O1471">
            <v>31539000</v>
          </cell>
        </row>
        <row r="1472">
          <cell r="A1472">
            <v>2006</v>
          </cell>
          <cell r="C1472" t="str">
            <v>ID</v>
          </cell>
          <cell r="D1472">
            <v>1667086000</v>
          </cell>
          <cell r="G1472">
            <v>159714000</v>
          </cell>
          <cell r="J1472">
            <v>189807000</v>
          </cell>
          <cell r="M1472">
            <v>2016606976</v>
          </cell>
          <cell r="N1472">
            <v>83255000</v>
          </cell>
          <cell r="O1472">
            <v>42973000</v>
          </cell>
        </row>
        <row r="1473">
          <cell r="A1473">
            <v>2006</v>
          </cell>
          <cell r="C1473" t="str">
            <v>IL</v>
          </cell>
          <cell r="D1473">
            <v>18668507000</v>
          </cell>
          <cell r="G1473">
            <v>1555802000</v>
          </cell>
          <cell r="J1473">
            <v>2020082000</v>
          </cell>
          <cell r="M1473">
            <v>22244390912</v>
          </cell>
          <cell r="N1473">
            <v>558473984</v>
          </cell>
          <cell r="O1473">
            <v>592078976</v>
          </cell>
        </row>
        <row r="1474">
          <cell r="A1474">
            <v>2006</v>
          </cell>
          <cell r="C1474" t="str">
            <v>IN</v>
          </cell>
          <cell r="D1474">
            <v>8656093000</v>
          </cell>
          <cell r="G1474">
            <v>700812000</v>
          </cell>
          <cell r="J1474">
            <v>1117655000</v>
          </cell>
          <cell r="M1474">
            <v>10474559488</v>
          </cell>
          <cell r="N1474">
            <v>270276992</v>
          </cell>
          <cell r="O1474">
            <v>440550016</v>
          </cell>
        </row>
        <row r="1475">
          <cell r="A1475">
            <v>2006</v>
          </cell>
          <cell r="C1475" t="str">
            <v>IA</v>
          </cell>
          <cell r="D1475">
            <v>4069022000</v>
          </cell>
          <cell r="G1475">
            <v>472299000</v>
          </cell>
          <cell r="J1475">
            <v>592789000</v>
          </cell>
          <cell r="M1475">
            <v>5134110208</v>
          </cell>
          <cell r="N1475">
            <v>153711008</v>
          </cell>
          <cell r="O1475">
            <v>132020000</v>
          </cell>
        </row>
        <row r="1476">
          <cell r="A1476">
            <v>2006</v>
          </cell>
          <cell r="C1476" t="str">
            <v>KS</v>
          </cell>
          <cell r="D1476">
            <v>3759395000</v>
          </cell>
          <cell r="G1476">
            <v>127352000</v>
          </cell>
          <cell r="J1476">
            <v>357969000</v>
          </cell>
          <cell r="M1476">
            <v>4244716032</v>
          </cell>
          <cell r="N1476">
            <v>114735000</v>
          </cell>
          <cell r="O1476">
            <v>82591000</v>
          </cell>
        </row>
        <row r="1477">
          <cell r="A1477">
            <v>2006</v>
          </cell>
          <cell r="C1477" t="str">
            <v>KY</v>
          </cell>
          <cell r="D1477">
            <v>4951965000</v>
          </cell>
          <cell r="G1477">
            <v>492643000</v>
          </cell>
          <cell r="J1477">
            <v>686124000</v>
          </cell>
          <cell r="M1477">
            <v>6130732032</v>
          </cell>
          <cell r="N1477">
            <v>246124000</v>
          </cell>
          <cell r="O1477">
            <v>115105000</v>
          </cell>
        </row>
        <row r="1478">
          <cell r="A1478">
            <v>2006</v>
          </cell>
          <cell r="C1478" t="str">
            <v>LA</v>
          </cell>
          <cell r="D1478">
            <v>5507834000</v>
          </cell>
          <cell r="G1478">
            <v>285971000</v>
          </cell>
          <cell r="J1478">
            <v>454838000</v>
          </cell>
          <cell r="M1478">
            <v>6248643072</v>
          </cell>
          <cell r="N1478">
            <v>414382016</v>
          </cell>
          <cell r="O1478">
            <v>168208000</v>
          </cell>
        </row>
        <row r="1479">
          <cell r="A1479">
            <v>2006</v>
          </cell>
          <cell r="C1479" t="str">
            <v>ME</v>
          </cell>
          <cell r="D1479">
            <v>2012862000</v>
          </cell>
          <cell r="G1479">
            <v>52320000</v>
          </cell>
          <cell r="J1479">
            <v>112069000</v>
          </cell>
          <cell r="M1479">
            <v>2177251072</v>
          </cell>
          <cell r="N1479">
            <v>98278000</v>
          </cell>
          <cell r="O1479">
            <v>32411000</v>
          </cell>
        </row>
        <row r="1480">
          <cell r="A1480">
            <v>2006</v>
          </cell>
          <cell r="C1480" t="str">
            <v>MD</v>
          </cell>
          <cell r="D1480">
            <v>8699643000</v>
          </cell>
          <cell r="G1480">
            <v>826243000</v>
          </cell>
          <cell r="J1480">
            <v>1022951000</v>
          </cell>
          <cell r="M1480">
            <v>10548837376</v>
          </cell>
          <cell r="N1480">
            <v>251492000</v>
          </cell>
          <cell r="O1480">
            <v>215231008</v>
          </cell>
        </row>
        <row r="1481">
          <cell r="A1481">
            <v>2006</v>
          </cell>
          <cell r="C1481" t="str">
            <v>MA</v>
          </cell>
          <cell r="D1481">
            <v>10708651000</v>
          </cell>
          <cell r="G1481">
            <v>453133000</v>
          </cell>
          <cell r="J1481">
            <v>899404000</v>
          </cell>
          <cell r="M1481">
            <v>12061188096</v>
          </cell>
          <cell r="N1481">
            <v>789536000</v>
          </cell>
          <cell r="O1481">
            <v>263991008</v>
          </cell>
        </row>
        <row r="1482">
          <cell r="A1482">
            <v>2006</v>
          </cell>
          <cell r="C1482" t="str">
            <v>MI</v>
          </cell>
          <cell r="D1482">
            <v>15500928000</v>
          </cell>
          <cell r="G1482">
            <v>1280076000</v>
          </cell>
          <cell r="J1482">
            <v>1732064000</v>
          </cell>
          <cell r="M1482">
            <v>18513068032</v>
          </cell>
          <cell r="N1482">
            <v>149836992</v>
          </cell>
          <cell r="O1482">
            <v>386276000</v>
          </cell>
        </row>
        <row r="1483">
          <cell r="A1483">
            <v>2006</v>
          </cell>
          <cell r="C1483" t="str">
            <v>MN</v>
          </cell>
          <cell r="D1483">
            <v>7835240000</v>
          </cell>
          <cell r="G1483">
            <v>834431000</v>
          </cell>
          <cell r="J1483">
            <v>1063443000</v>
          </cell>
          <cell r="M1483">
            <v>9733113856</v>
          </cell>
          <cell r="N1483">
            <v>518764992</v>
          </cell>
          <cell r="O1483">
            <v>240086000</v>
          </cell>
        </row>
        <row r="1484">
          <cell r="A1484">
            <v>2006</v>
          </cell>
          <cell r="C1484" t="str">
            <v>MS</v>
          </cell>
          <cell r="D1484">
            <v>3583286000</v>
          </cell>
          <cell r="G1484">
            <v>290981000</v>
          </cell>
          <cell r="J1484">
            <v>413302000</v>
          </cell>
          <cell r="M1484">
            <v>4287568896</v>
          </cell>
          <cell r="N1484">
            <v>162215008</v>
          </cell>
          <cell r="O1484">
            <v>53587000</v>
          </cell>
        </row>
        <row r="1485">
          <cell r="A1485">
            <v>2006</v>
          </cell>
          <cell r="C1485" t="str">
            <v>MO</v>
          </cell>
          <cell r="D1485">
            <v>7572272000</v>
          </cell>
          <cell r="G1485">
            <v>469687000</v>
          </cell>
          <cell r="J1485">
            <v>758141000</v>
          </cell>
          <cell r="M1485">
            <v>8800100352</v>
          </cell>
          <cell r="N1485">
            <v>228568992</v>
          </cell>
          <cell r="O1485">
            <v>266931008</v>
          </cell>
        </row>
        <row r="1486">
          <cell r="A1486">
            <v>2006</v>
          </cell>
          <cell r="C1486" t="str">
            <v>MT</v>
          </cell>
          <cell r="D1486">
            <v>1253093000</v>
          </cell>
          <cell r="G1486">
            <v>71746000</v>
          </cell>
          <cell r="J1486">
            <v>97815000</v>
          </cell>
          <cell r="M1486">
            <v>1422653952</v>
          </cell>
          <cell r="N1486">
            <v>75438000</v>
          </cell>
          <cell r="O1486">
            <v>25949000</v>
          </cell>
        </row>
        <row r="1487">
          <cell r="A1487">
            <v>2006</v>
          </cell>
          <cell r="C1487" t="str">
            <v>NE</v>
          </cell>
          <cell r="D1487">
            <v>2441758000</v>
          </cell>
          <cell r="G1487">
            <v>122222000</v>
          </cell>
          <cell r="J1487">
            <v>277276000</v>
          </cell>
          <cell r="M1487">
            <v>2841255936</v>
          </cell>
          <cell r="N1487">
            <v>67387000</v>
          </cell>
          <cell r="O1487">
            <v>30738000</v>
          </cell>
        </row>
        <row r="1488">
          <cell r="A1488">
            <v>2006</v>
          </cell>
          <cell r="C1488" t="str">
            <v>NV</v>
          </cell>
          <cell r="D1488">
            <v>3048568000</v>
          </cell>
          <cell r="G1488">
            <v>568047000</v>
          </cell>
          <cell r="J1488">
            <v>760380000</v>
          </cell>
          <cell r="M1488">
            <v>4376994816</v>
          </cell>
          <cell r="N1488">
            <v>54804000</v>
          </cell>
          <cell r="O1488">
            <v>111684000</v>
          </cell>
        </row>
        <row r="1489">
          <cell r="A1489">
            <v>2006</v>
          </cell>
          <cell r="C1489" t="str">
            <v>NH</v>
          </cell>
          <cell r="D1489">
            <v>2085218000</v>
          </cell>
          <cell r="G1489">
            <v>131851000</v>
          </cell>
          <cell r="J1489">
            <v>201565000</v>
          </cell>
          <cell r="M1489">
            <v>2418633984</v>
          </cell>
          <cell r="N1489">
            <v>26071000</v>
          </cell>
          <cell r="O1489">
            <v>35291000</v>
          </cell>
        </row>
        <row r="1490">
          <cell r="A1490">
            <v>2006</v>
          </cell>
          <cell r="C1490" t="str">
            <v>NJ</v>
          </cell>
          <cell r="D1490">
            <v>19871589000</v>
          </cell>
          <cell r="G1490">
            <v>3107453000</v>
          </cell>
          <cell r="J1490">
            <v>3517814000</v>
          </cell>
          <cell r="M1490">
            <v>26496856064</v>
          </cell>
          <cell r="N1490">
            <v>449284992</v>
          </cell>
          <cell r="O1490">
            <v>398560000</v>
          </cell>
        </row>
        <row r="1491">
          <cell r="A1491">
            <v>2006</v>
          </cell>
          <cell r="C1491" t="str">
            <v>NM</v>
          </cell>
          <cell r="D1491">
            <v>2670509000</v>
          </cell>
          <cell r="G1491">
            <v>232501000</v>
          </cell>
          <cell r="J1491">
            <v>385656000</v>
          </cell>
          <cell r="M1491">
            <v>3288666112</v>
          </cell>
          <cell r="N1491">
            <v>121846000</v>
          </cell>
          <cell r="O1491">
            <v>61933000</v>
          </cell>
        </row>
        <row r="1492">
          <cell r="A1492">
            <v>2006</v>
          </cell>
          <cell r="C1492" t="str">
            <v>NY</v>
          </cell>
          <cell r="D1492">
            <v>41506127000</v>
          </cell>
          <cell r="G1492">
            <v>3380280000</v>
          </cell>
          <cell r="J1492">
            <v>3944380000</v>
          </cell>
          <cell r="M1492">
            <v>48830787584</v>
          </cell>
          <cell r="N1492">
            <v>479420000</v>
          </cell>
          <cell r="O1492">
            <v>1237953024</v>
          </cell>
        </row>
        <row r="1493">
          <cell r="A1493">
            <v>2006</v>
          </cell>
          <cell r="C1493" t="str">
            <v>NC</v>
          </cell>
          <cell r="D1493">
            <v>10443381000</v>
          </cell>
          <cell r="G1493">
            <v>943263000</v>
          </cell>
          <cell r="J1493">
            <v>1058613000</v>
          </cell>
          <cell r="M1493">
            <v>12445256704</v>
          </cell>
          <cell r="N1493">
            <v>292977984</v>
          </cell>
          <cell r="O1493">
            <v>231748000</v>
          </cell>
        </row>
        <row r="1494">
          <cell r="A1494">
            <v>2006</v>
          </cell>
          <cell r="C1494" t="str">
            <v>ND</v>
          </cell>
          <cell r="D1494">
            <v>856029000</v>
          </cell>
          <cell r="G1494">
            <v>56414000</v>
          </cell>
          <cell r="J1494">
            <v>92978000</v>
          </cell>
          <cell r="M1494">
            <v>1005420992</v>
          </cell>
          <cell r="N1494">
            <v>23589000</v>
          </cell>
          <cell r="O1494">
            <v>10881000</v>
          </cell>
        </row>
        <row r="1495">
          <cell r="A1495">
            <v>2006</v>
          </cell>
          <cell r="C1495" t="str">
            <v>OH</v>
          </cell>
          <cell r="D1495">
            <v>17698325000</v>
          </cell>
          <cell r="G1495">
            <v>1769149000</v>
          </cell>
          <cell r="J1495">
            <v>2177340000</v>
          </cell>
          <cell r="M1495">
            <v>21644814336</v>
          </cell>
          <cell r="N1495">
            <v>549182976</v>
          </cell>
          <cell r="O1495">
            <v>540574016</v>
          </cell>
        </row>
        <row r="1496">
          <cell r="A1496">
            <v>2006</v>
          </cell>
          <cell r="C1496" t="str">
            <v>OK</v>
          </cell>
          <cell r="D1496">
            <v>4581010000</v>
          </cell>
          <cell r="G1496">
            <v>293417000</v>
          </cell>
          <cell r="J1496">
            <v>437173000</v>
          </cell>
          <cell r="M1496">
            <v>5311600128</v>
          </cell>
          <cell r="N1496">
            <v>206636992</v>
          </cell>
          <cell r="O1496">
            <v>88414000</v>
          </cell>
        </row>
        <row r="1497">
          <cell r="A1497">
            <v>2006</v>
          </cell>
          <cell r="C1497" t="str">
            <v>OR</v>
          </cell>
          <cell r="D1497">
            <v>4827479000</v>
          </cell>
          <cell r="G1497">
            <v>255063000</v>
          </cell>
          <cell r="J1497">
            <v>319256000</v>
          </cell>
          <cell r="M1497">
            <v>5401798144</v>
          </cell>
          <cell r="N1497">
            <v>153462000</v>
          </cell>
          <cell r="O1497">
            <v>145171008</v>
          </cell>
        </row>
        <row r="1498">
          <cell r="A1498">
            <v>2006</v>
          </cell>
          <cell r="C1498" t="str">
            <v>PA</v>
          </cell>
          <cell r="D1498">
            <v>19682183000</v>
          </cell>
          <cell r="G1498">
            <v>1772337000</v>
          </cell>
          <cell r="J1498">
            <v>2010059000</v>
          </cell>
          <cell r="M1498">
            <v>23464579072</v>
          </cell>
          <cell r="N1498">
            <v>2163461120</v>
          </cell>
          <cell r="O1498">
            <v>236126000</v>
          </cell>
        </row>
        <row r="1499">
          <cell r="A1499">
            <v>2006</v>
          </cell>
          <cell r="C1499" t="str">
            <v>RI</v>
          </cell>
          <cell r="D1499">
            <v>1892340000</v>
          </cell>
          <cell r="G1499">
            <v>40715000</v>
          </cell>
          <cell r="J1499">
            <v>64397000</v>
          </cell>
          <cell r="M1499">
            <v>1997452032</v>
          </cell>
          <cell r="N1499">
            <v>99747000</v>
          </cell>
          <cell r="O1499">
            <v>39743000</v>
          </cell>
        </row>
        <row r="1500">
          <cell r="A1500">
            <v>2006</v>
          </cell>
          <cell r="C1500" t="str">
            <v>SC</v>
          </cell>
          <cell r="D1500">
            <v>5809672000</v>
          </cell>
          <cell r="G1500">
            <v>804496000</v>
          </cell>
          <cell r="J1500">
            <v>1128942000</v>
          </cell>
          <cell r="M1500">
            <v>7743110144</v>
          </cell>
          <cell r="N1500">
            <v>259159008</v>
          </cell>
          <cell r="O1500">
            <v>85094000</v>
          </cell>
        </row>
        <row r="1501">
          <cell r="A1501">
            <v>2006</v>
          </cell>
          <cell r="C1501" t="str">
            <v>SD</v>
          </cell>
          <cell r="D1501">
            <v>929472000</v>
          </cell>
          <cell r="G1501">
            <v>59993000</v>
          </cell>
          <cell r="J1501">
            <v>81660000</v>
          </cell>
          <cell r="M1501">
            <v>1071124992</v>
          </cell>
          <cell r="N1501">
            <v>86571000</v>
          </cell>
          <cell r="O1501">
            <v>23518000</v>
          </cell>
        </row>
        <row r="1502">
          <cell r="A1502">
            <v>2006</v>
          </cell>
          <cell r="C1502" t="str">
            <v>TN</v>
          </cell>
          <cell r="D1502">
            <v>6717234000</v>
          </cell>
          <cell r="G1502">
            <v>485304000</v>
          </cell>
          <cell r="J1502">
            <v>707018000</v>
          </cell>
          <cell r="M1502">
            <v>7909556224</v>
          </cell>
          <cell r="N1502">
            <v>330476000</v>
          </cell>
          <cell r="O1502">
            <v>111741000</v>
          </cell>
        </row>
        <row r="1503">
          <cell r="A1503">
            <v>2006</v>
          </cell>
          <cell r="C1503" t="str">
            <v>TX</v>
          </cell>
          <cell r="D1503">
            <v>32394234000</v>
          </cell>
          <cell r="G1503">
            <v>5166649000</v>
          </cell>
          <cell r="J1503">
            <v>6171054000</v>
          </cell>
          <cell r="M1503">
            <v>43731935232</v>
          </cell>
          <cell r="N1503">
            <v>1030892032</v>
          </cell>
          <cell r="O1503">
            <v>417681984</v>
          </cell>
        </row>
        <row r="1504">
          <cell r="A1504">
            <v>2006</v>
          </cell>
          <cell r="C1504" t="str">
            <v>US</v>
          </cell>
          <cell r="D1504">
            <v>441767985000</v>
          </cell>
          <cell r="G1504">
            <v>47531726000</v>
          </cell>
          <cell r="J1504">
            <v>60727717000</v>
          </cell>
          <cell r="M1504">
            <v>550027460608</v>
          </cell>
          <cell r="N1504">
            <v>16019141632</v>
          </cell>
          <cell r="O1504">
            <v>11580437504</v>
          </cell>
        </row>
        <row r="1505">
          <cell r="A1505">
            <v>2006</v>
          </cell>
          <cell r="C1505" t="str">
            <v>UT</v>
          </cell>
          <cell r="D1505">
            <v>2785974000</v>
          </cell>
          <cell r="G1505">
            <v>245349000</v>
          </cell>
          <cell r="J1505">
            <v>504723000</v>
          </cell>
          <cell r="M1505">
            <v>3536046080</v>
          </cell>
          <cell r="N1505">
            <v>156096992</v>
          </cell>
          <cell r="O1505">
            <v>97003000</v>
          </cell>
        </row>
        <row r="1506">
          <cell r="A1506">
            <v>2006</v>
          </cell>
          <cell r="C1506" t="str">
            <v>VT</v>
          </cell>
          <cell r="D1506">
            <v>1185385000</v>
          </cell>
          <cell r="G1506">
            <v>37999000</v>
          </cell>
          <cell r="J1506">
            <v>59364000</v>
          </cell>
          <cell r="M1506">
            <v>1282748032</v>
          </cell>
          <cell r="N1506">
            <v>61699000</v>
          </cell>
          <cell r="O1506">
            <v>16105000</v>
          </cell>
        </row>
        <row r="1507">
          <cell r="A1507">
            <v>2006</v>
          </cell>
          <cell r="C1507" t="str">
            <v>VA</v>
          </cell>
          <cell r="D1507">
            <v>11790942000</v>
          </cell>
          <cell r="G1507">
            <v>941302000</v>
          </cell>
          <cell r="J1507">
            <v>1360860000</v>
          </cell>
          <cell r="M1507">
            <v>14093104128</v>
          </cell>
          <cell r="N1507">
            <v>368545984</v>
          </cell>
          <cell r="O1507">
            <v>314950016</v>
          </cell>
        </row>
        <row r="1508">
          <cell r="A1508">
            <v>2006</v>
          </cell>
          <cell r="C1508" t="str">
            <v>WA</v>
          </cell>
          <cell r="D1508">
            <v>8121791000</v>
          </cell>
          <cell r="G1508">
            <v>1126214000</v>
          </cell>
          <cell r="J1508">
            <v>1422987000</v>
          </cell>
          <cell r="M1508">
            <v>10670992384</v>
          </cell>
          <cell r="N1508">
            <v>538286976</v>
          </cell>
          <cell r="O1508">
            <v>323337984</v>
          </cell>
        </row>
        <row r="1509">
          <cell r="A1509">
            <v>2006</v>
          </cell>
          <cell r="C1509" t="str">
            <v>WV</v>
          </cell>
          <cell r="D1509">
            <v>2416245000</v>
          </cell>
          <cell r="G1509">
            <v>129326000</v>
          </cell>
          <cell r="J1509">
            <v>187462000</v>
          </cell>
          <cell r="M1509">
            <v>2733032960</v>
          </cell>
          <cell r="N1509">
            <v>324107008</v>
          </cell>
          <cell r="O1509">
            <v>35315000</v>
          </cell>
        </row>
        <row r="1510">
          <cell r="A1510">
            <v>2006</v>
          </cell>
          <cell r="C1510" t="str">
            <v>WI</v>
          </cell>
          <cell r="D1510">
            <v>8790219000</v>
          </cell>
          <cell r="G1510">
            <v>351072000</v>
          </cell>
          <cell r="J1510">
            <v>546474000</v>
          </cell>
          <cell r="M1510">
            <v>9687764992</v>
          </cell>
          <cell r="N1510">
            <v>277875008</v>
          </cell>
          <cell r="O1510">
            <v>246492000</v>
          </cell>
        </row>
        <row r="1511">
          <cell r="A1511">
            <v>2006</v>
          </cell>
          <cell r="C1511" t="str">
            <v>WY</v>
          </cell>
          <cell r="D1511">
            <v>968244000</v>
          </cell>
          <cell r="G1511">
            <v>113238000</v>
          </cell>
          <cell r="J1511">
            <v>168433000</v>
          </cell>
          <cell r="M1511">
            <v>1249915008</v>
          </cell>
          <cell r="N1511">
            <v>42135000</v>
          </cell>
          <cell r="O1511">
            <v>37298000</v>
          </cell>
        </row>
        <row r="1512">
          <cell r="A1512">
            <v>2007</v>
          </cell>
          <cell r="C1512" t="str">
            <v>AL</v>
          </cell>
          <cell r="D1512">
            <v>6432828000</v>
          </cell>
          <cell r="G1512">
            <v>553223000</v>
          </cell>
          <cell r="J1512">
            <v>689980000</v>
          </cell>
          <cell r="M1512">
            <v>7676030976</v>
          </cell>
          <cell r="N1512">
            <v>312840000</v>
          </cell>
          <cell r="O1512">
            <v>108265000</v>
          </cell>
        </row>
        <row r="1513">
          <cell r="A1513">
            <v>2007</v>
          </cell>
          <cell r="C1513" t="str">
            <v>AK</v>
          </cell>
          <cell r="D1513">
            <v>1637774000</v>
          </cell>
          <cell r="G1513">
            <v>184698000</v>
          </cell>
          <cell r="J1513">
            <v>258387000</v>
          </cell>
          <cell r="M1513">
            <v>2080859008</v>
          </cell>
          <cell r="N1513">
            <v>72242000</v>
          </cell>
          <cell r="O1513">
            <v>35859000</v>
          </cell>
        </row>
        <row r="1514">
          <cell r="A1514">
            <v>2007</v>
          </cell>
          <cell r="C1514" t="str">
            <v>AZ</v>
          </cell>
          <cell r="D1514">
            <v>7072193000</v>
          </cell>
          <cell r="G1514">
            <v>1117137000</v>
          </cell>
          <cell r="J1514">
            <v>1436887000</v>
          </cell>
          <cell r="M1514">
            <v>9626217472</v>
          </cell>
          <cell r="N1514">
            <v>220408992</v>
          </cell>
          <cell r="O1514">
            <v>206519008</v>
          </cell>
        </row>
        <row r="1515">
          <cell r="A1515">
            <v>2007</v>
          </cell>
          <cell r="C1515" t="str">
            <v>AR</v>
          </cell>
          <cell r="D1515">
            <v>3865301000</v>
          </cell>
          <cell r="G1515">
            <v>226288000</v>
          </cell>
          <cell r="J1515">
            <v>517496000</v>
          </cell>
          <cell r="M1515">
            <v>4609084928</v>
          </cell>
          <cell r="N1515">
            <v>112458000</v>
          </cell>
          <cell r="O1515">
            <v>68262000</v>
          </cell>
        </row>
        <row r="1516">
          <cell r="A1516">
            <v>2007</v>
          </cell>
          <cell r="C1516" t="str">
            <v>CA</v>
          </cell>
          <cell r="D1516">
            <v>58369306000</v>
          </cell>
          <cell r="G1516">
            <v>8595676000</v>
          </cell>
          <cell r="J1516">
            <v>10059647000</v>
          </cell>
          <cell r="M1516">
            <v>77024632832</v>
          </cell>
          <cell r="N1516">
            <v>1454418048</v>
          </cell>
          <cell r="O1516">
            <v>1538291968</v>
          </cell>
        </row>
        <row r="1517">
          <cell r="A1517">
            <v>2007</v>
          </cell>
          <cell r="C1517" t="str">
            <v>CO</v>
          </cell>
          <cell r="D1517">
            <v>6567254000</v>
          </cell>
          <cell r="G1517">
            <v>800343000</v>
          </cell>
          <cell r="J1517">
            <v>1083924000</v>
          </cell>
          <cell r="M1517">
            <v>8451521024</v>
          </cell>
          <cell r="N1517">
            <v>110149000</v>
          </cell>
          <cell r="O1517">
            <v>226087008</v>
          </cell>
        </row>
        <row r="1518">
          <cell r="A1518">
            <v>2007</v>
          </cell>
          <cell r="C1518" t="str">
            <v>CT</v>
          </cell>
          <cell r="D1518">
            <v>7029807000</v>
          </cell>
          <cell r="G1518">
            <v>832473000</v>
          </cell>
          <cell r="J1518">
            <v>927306000</v>
          </cell>
          <cell r="M1518">
            <v>8789585920</v>
          </cell>
          <cell r="N1518">
            <v>566444032</v>
          </cell>
          <cell r="O1518">
            <v>171131008</v>
          </cell>
        </row>
        <row r="1519">
          <cell r="A1519">
            <v>2007</v>
          </cell>
          <cell r="C1519" t="str">
            <v>DE</v>
          </cell>
          <cell r="D1519">
            <v>1423584000</v>
          </cell>
          <cell r="G1519">
            <v>238823000</v>
          </cell>
          <cell r="J1519">
            <v>245757000</v>
          </cell>
          <cell r="M1519">
            <v>1908163968</v>
          </cell>
          <cell r="N1519">
            <v>96418000</v>
          </cell>
          <cell r="O1519">
            <v>46525000</v>
          </cell>
        </row>
        <row r="1520">
          <cell r="A1520">
            <v>2007</v>
          </cell>
          <cell r="C1520" t="str">
            <v>DC</v>
          </cell>
          <cell r="D1520">
            <v>1247626000</v>
          </cell>
          <cell r="G1520">
            <v>144785000</v>
          </cell>
          <cell r="J1520">
            <v>175618000</v>
          </cell>
          <cell r="M1520">
            <v>1568029056</v>
          </cell>
          <cell r="N1520">
            <v>0</v>
          </cell>
          <cell r="O1520">
            <v>46919000</v>
          </cell>
        </row>
        <row r="1521">
          <cell r="A1521">
            <v>2007</v>
          </cell>
          <cell r="C1521" t="str">
            <v>FL</v>
          </cell>
          <cell r="D1521">
            <v>23202453000</v>
          </cell>
          <cell r="G1521">
            <v>4734341000</v>
          </cell>
          <cell r="J1521">
            <v>5993821000</v>
          </cell>
          <cell r="M1521">
            <v>33930614784</v>
          </cell>
          <cell r="N1521">
            <v>571873024</v>
          </cell>
          <cell r="O1521">
            <v>622185984</v>
          </cell>
        </row>
        <row r="1522">
          <cell r="A1522">
            <v>2007</v>
          </cell>
          <cell r="C1522" t="str">
            <v>GA</v>
          </cell>
          <cell r="D1522">
            <v>14698773000</v>
          </cell>
          <cell r="G1522">
            <v>1776922000</v>
          </cell>
          <cell r="J1522">
            <v>2272113000</v>
          </cell>
          <cell r="M1522">
            <v>18747807744</v>
          </cell>
          <cell r="N1522">
            <v>818323008</v>
          </cell>
          <cell r="O1522">
            <v>168506000</v>
          </cell>
        </row>
        <row r="1523">
          <cell r="A1523">
            <v>2007</v>
          </cell>
          <cell r="C1523" t="str">
            <v>HI</v>
          </cell>
          <cell r="D1523">
            <v>1970072000</v>
          </cell>
          <cell r="G1523">
            <v>145235000</v>
          </cell>
          <cell r="J1523">
            <v>189536000</v>
          </cell>
          <cell r="M1523">
            <v>2304843008</v>
          </cell>
          <cell r="N1523">
            <v>19555000</v>
          </cell>
          <cell r="O1523">
            <v>31334000</v>
          </cell>
        </row>
        <row r="1524">
          <cell r="A1524">
            <v>2007</v>
          </cell>
          <cell r="C1524" t="str">
            <v>ID</v>
          </cell>
          <cell r="D1524">
            <v>1745401000</v>
          </cell>
          <cell r="G1524">
            <v>135864000</v>
          </cell>
          <cell r="J1524">
            <v>163583000</v>
          </cell>
          <cell r="M1524">
            <v>2044848000</v>
          </cell>
          <cell r="N1524">
            <v>86635000</v>
          </cell>
          <cell r="O1524">
            <v>43707000</v>
          </cell>
        </row>
        <row r="1525">
          <cell r="A1525">
            <v>2007</v>
          </cell>
          <cell r="C1525" t="str">
            <v>IL</v>
          </cell>
          <cell r="D1525">
            <v>19417632000</v>
          </cell>
          <cell r="G1525">
            <v>1577322000</v>
          </cell>
          <cell r="J1525">
            <v>2081636000</v>
          </cell>
          <cell r="M1525">
            <v>23076589568</v>
          </cell>
          <cell r="N1525">
            <v>567478016</v>
          </cell>
          <cell r="O1525">
            <v>740961984</v>
          </cell>
        </row>
        <row r="1526">
          <cell r="A1526">
            <v>2007</v>
          </cell>
          <cell r="C1526" t="str">
            <v>IN</v>
          </cell>
          <cell r="D1526">
            <v>8942272000</v>
          </cell>
          <cell r="G1526">
            <v>663505000</v>
          </cell>
          <cell r="J1526">
            <v>1062688000</v>
          </cell>
          <cell r="M1526">
            <v>10668465152</v>
          </cell>
          <cell r="N1526">
            <v>268524992</v>
          </cell>
          <cell r="O1526">
            <v>520024992</v>
          </cell>
        </row>
        <row r="1527">
          <cell r="A1527">
            <v>2007</v>
          </cell>
          <cell r="C1527" t="str">
            <v>IA</v>
          </cell>
          <cell r="D1527">
            <v>4258857000</v>
          </cell>
          <cell r="G1527">
            <v>511555000</v>
          </cell>
          <cell r="J1527">
            <v>647628000</v>
          </cell>
          <cell r="M1527">
            <v>5418039808</v>
          </cell>
          <cell r="N1527">
            <v>147682000</v>
          </cell>
          <cell r="O1527">
            <v>123366000</v>
          </cell>
        </row>
        <row r="1528">
          <cell r="A1528">
            <v>2007</v>
          </cell>
          <cell r="C1528" t="str">
            <v>KS</v>
          </cell>
          <cell r="D1528">
            <v>4052365000</v>
          </cell>
          <cell r="G1528">
            <v>171593000</v>
          </cell>
          <cell r="J1528">
            <v>427238000</v>
          </cell>
          <cell r="M1528">
            <v>4651195904</v>
          </cell>
          <cell r="N1528">
            <v>111198000</v>
          </cell>
          <cell r="O1528">
            <v>94014000</v>
          </cell>
        </row>
        <row r="1529">
          <cell r="A1529">
            <v>2007</v>
          </cell>
          <cell r="C1529" t="str">
            <v>KY</v>
          </cell>
          <cell r="D1529">
            <v>5119304000</v>
          </cell>
          <cell r="G1529">
            <v>562361000</v>
          </cell>
          <cell r="J1529">
            <v>755787000</v>
          </cell>
          <cell r="M1529">
            <v>6437451776</v>
          </cell>
          <cell r="N1529">
            <v>256556000</v>
          </cell>
          <cell r="O1529">
            <v>151936992</v>
          </cell>
        </row>
        <row r="1530">
          <cell r="A1530">
            <v>2007</v>
          </cell>
          <cell r="C1530" t="str">
            <v>LA</v>
          </cell>
          <cell r="D1530">
            <v>6013021000</v>
          </cell>
          <cell r="G1530">
            <v>444702000</v>
          </cell>
          <cell r="J1530">
            <v>612950000</v>
          </cell>
          <cell r="M1530">
            <v>7070672896</v>
          </cell>
          <cell r="N1530">
            <v>472316992</v>
          </cell>
          <cell r="O1530">
            <v>182151008</v>
          </cell>
        </row>
        <row r="1531">
          <cell r="A1531">
            <v>2007</v>
          </cell>
          <cell r="C1531" t="str">
            <v>ME</v>
          </cell>
          <cell r="D1531">
            <v>2095609000</v>
          </cell>
          <cell r="G1531">
            <v>53101000</v>
          </cell>
          <cell r="J1531">
            <v>92509000</v>
          </cell>
          <cell r="M1531">
            <v>2241219072</v>
          </cell>
          <cell r="N1531">
            <v>94974000</v>
          </cell>
          <cell r="O1531">
            <v>32692000</v>
          </cell>
        </row>
        <row r="1532">
          <cell r="A1532">
            <v>2007</v>
          </cell>
          <cell r="C1532" t="str">
            <v>MD</v>
          </cell>
          <cell r="D1532">
            <v>9563504000</v>
          </cell>
          <cell r="G1532">
            <v>856599000</v>
          </cell>
          <cell r="J1532">
            <v>1095201000</v>
          </cell>
          <cell r="M1532">
            <v>11515303936</v>
          </cell>
          <cell r="N1532">
            <v>272212000</v>
          </cell>
          <cell r="O1532">
            <v>263236992</v>
          </cell>
        </row>
        <row r="1533">
          <cell r="A1533">
            <v>2007</v>
          </cell>
          <cell r="C1533" t="str">
            <v>MA</v>
          </cell>
          <cell r="D1533">
            <v>11163200000</v>
          </cell>
          <cell r="G1533">
            <v>515111000</v>
          </cell>
          <cell r="J1533">
            <v>910018000</v>
          </cell>
          <cell r="M1533">
            <v>12588328960</v>
          </cell>
          <cell r="N1533">
            <v>747726976</v>
          </cell>
          <cell r="O1533">
            <v>267771008</v>
          </cell>
        </row>
        <row r="1534">
          <cell r="A1534">
            <v>2007</v>
          </cell>
          <cell r="C1534" t="str">
            <v>MI</v>
          </cell>
          <cell r="D1534">
            <v>17301797000</v>
          </cell>
          <cell r="G1534">
            <v>1170874000</v>
          </cell>
          <cell r="J1534">
            <v>1636743000</v>
          </cell>
          <cell r="M1534">
            <v>20109414400</v>
          </cell>
          <cell r="N1534">
            <v>147828000</v>
          </cell>
          <cell r="O1534">
            <v>476724000</v>
          </cell>
        </row>
        <row r="1535">
          <cell r="A1535">
            <v>2007</v>
          </cell>
          <cell r="C1535" t="str">
            <v>MN</v>
          </cell>
          <cell r="D1535">
            <v>8186187000</v>
          </cell>
          <cell r="G1535">
            <v>849344000</v>
          </cell>
          <cell r="J1535">
            <v>1074228000</v>
          </cell>
          <cell r="M1535">
            <v>10109759488</v>
          </cell>
          <cell r="N1535">
            <v>533300000</v>
          </cell>
          <cell r="O1535">
            <v>305839008</v>
          </cell>
        </row>
        <row r="1536">
          <cell r="A1536">
            <v>2007</v>
          </cell>
          <cell r="C1536" t="str">
            <v>MS</v>
          </cell>
          <cell r="D1536">
            <v>3708664000</v>
          </cell>
          <cell r="G1536">
            <v>234921000</v>
          </cell>
          <cell r="J1536">
            <v>379581000</v>
          </cell>
          <cell r="M1536">
            <v>4323166208</v>
          </cell>
          <cell r="N1536">
            <v>177294000</v>
          </cell>
          <cell r="O1536">
            <v>56224000</v>
          </cell>
        </row>
        <row r="1537">
          <cell r="A1537">
            <v>2007</v>
          </cell>
          <cell r="C1537" t="str">
            <v>MO</v>
          </cell>
          <cell r="D1537">
            <v>8004863000</v>
          </cell>
          <cell r="G1537">
            <v>623980000</v>
          </cell>
          <cell r="J1537">
            <v>925265000</v>
          </cell>
          <cell r="M1537">
            <v>9554108416</v>
          </cell>
          <cell r="N1537">
            <v>234920992</v>
          </cell>
          <cell r="O1537">
            <v>214959008</v>
          </cell>
        </row>
        <row r="1538">
          <cell r="A1538">
            <v>2007</v>
          </cell>
          <cell r="C1538" t="str">
            <v>MT</v>
          </cell>
          <cell r="D1538">
            <v>1328835000</v>
          </cell>
          <cell r="G1538">
            <v>73074000</v>
          </cell>
          <cell r="J1538">
            <v>100598000</v>
          </cell>
          <cell r="M1538">
            <v>1502507008</v>
          </cell>
          <cell r="N1538">
            <v>79535000</v>
          </cell>
          <cell r="O1538">
            <v>30417000</v>
          </cell>
        </row>
        <row r="1539">
          <cell r="A1539">
            <v>2007</v>
          </cell>
          <cell r="C1539" t="str">
            <v>NE</v>
          </cell>
          <cell r="D1539">
            <v>2651097000</v>
          </cell>
          <cell r="G1539">
            <v>201484000</v>
          </cell>
          <cell r="J1539">
            <v>378988000</v>
          </cell>
          <cell r="M1539">
            <v>3231568896</v>
          </cell>
          <cell r="N1539">
            <v>77542000</v>
          </cell>
          <cell r="O1539">
            <v>40323000</v>
          </cell>
        </row>
        <row r="1540">
          <cell r="A1540">
            <v>2007</v>
          </cell>
          <cell r="C1540" t="str">
            <v>NV</v>
          </cell>
          <cell r="D1540">
            <v>3403085000</v>
          </cell>
          <cell r="G1540">
            <v>610250000</v>
          </cell>
          <cell r="J1540">
            <v>731227000</v>
          </cell>
          <cell r="M1540">
            <v>4744562176</v>
          </cell>
          <cell r="N1540">
            <v>53126000</v>
          </cell>
          <cell r="O1540">
            <v>99345000</v>
          </cell>
        </row>
        <row r="1541">
          <cell r="A1541">
            <v>2007</v>
          </cell>
          <cell r="C1541" t="str">
            <v>NH</v>
          </cell>
          <cell r="D1541">
            <v>2187599000</v>
          </cell>
          <cell r="G1541">
            <v>148948000</v>
          </cell>
          <cell r="J1541">
            <v>208008000</v>
          </cell>
          <cell r="M1541">
            <v>2544555008</v>
          </cell>
          <cell r="N1541">
            <v>27483000</v>
          </cell>
          <cell r="O1541">
            <v>34628000</v>
          </cell>
        </row>
        <row r="1542">
          <cell r="A1542">
            <v>2007</v>
          </cell>
          <cell r="C1542" t="str">
            <v>NJ</v>
          </cell>
          <cell r="D1542">
            <v>20595451000</v>
          </cell>
          <cell r="G1542">
            <v>2721343000</v>
          </cell>
          <cell r="J1542">
            <v>3064260000</v>
          </cell>
          <cell r="M1542">
            <v>26381053952</v>
          </cell>
          <cell r="N1542">
            <v>633379008</v>
          </cell>
          <cell r="O1542">
            <v>430734016</v>
          </cell>
        </row>
        <row r="1543">
          <cell r="A1543">
            <v>2007</v>
          </cell>
          <cell r="C1543" t="str">
            <v>NM</v>
          </cell>
          <cell r="D1543">
            <v>2833372000</v>
          </cell>
          <cell r="G1543">
            <v>309991000</v>
          </cell>
          <cell r="J1543">
            <v>396529000</v>
          </cell>
          <cell r="M1543">
            <v>3539891968</v>
          </cell>
          <cell r="N1543">
            <v>193255008</v>
          </cell>
          <cell r="O1543">
            <v>61189000</v>
          </cell>
        </row>
        <row r="1544">
          <cell r="A1544">
            <v>2007</v>
          </cell>
          <cell r="C1544" t="str">
            <v>NY</v>
          </cell>
          <cell r="D1544">
            <v>43743457000</v>
          </cell>
          <cell r="G1544">
            <v>3711293000</v>
          </cell>
          <cell r="J1544">
            <v>4209480000</v>
          </cell>
          <cell r="M1544">
            <v>51664228352</v>
          </cell>
          <cell r="N1544">
            <v>597945024</v>
          </cell>
          <cell r="O1544">
            <v>1006982016</v>
          </cell>
        </row>
        <row r="1545">
          <cell r="A1545">
            <v>2007</v>
          </cell>
          <cell r="C1545" t="str">
            <v>NC</v>
          </cell>
          <cell r="D1545">
            <v>11404645000</v>
          </cell>
          <cell r="G1545">
            <v>1093242000</v>
          </cell>
          <cell r="J1545">
            <v>1187215000</v>
          </cell>
          <cell r="M1545">
            <v>13685101568</v>
          </cell>
          <cell r="N1545">
            <v>327556992</v>
          </cell>
          <cell r="O1545">
            <v>254286000</v>
          </cell>
        </row>
        <row r="1546">
          <cell r="A1546">
            <v>2007</v>
          </cell>
          <cell r="C1546" t="str">
            <v>ND</v>
          </cell>
          <cell r="D1546">
            <v>880852000</v>
          </cell>
          <cell r="G1546">
            <v>59824000</v>
          </cell>
          <cell r="J1546">
            <v>90858000</v>
          </cell>
          <cell r="M1546">
            <v>1031534016</v>
          </cell>
          <cell r="N1546">
            <v>22530000</v>
          </cell>
          <cell r="O1546">
            <v>15439000</v>
          </cell>
        </row>
        <row r="1547">
          <cell r="A1547">
            <v>2007</v>
          </cell>
          <cell r="C1547" t="str">
            <v>OH</v>
          </cell>
          <cell r="D1547">
            <v>18024937000</v>
          </cell>
          <cell r="G1547">
            <v>2161242000</v>
          </cell>
          <cell r="J1547">
            <v>2598745000</v>
          </cell>
          <cell r="M1547">
            <v>22784923648</v>
          </cell>
          <cell r="N1547">
            <v>572424000</v>
          </cell>
          <cell r="O1547">
            <v>485022016</v>
          </cell>
        </row>
        <row r="1548">
          <cell r="A1548">
            <v>2007</v>
          </cell>
          <cell r="C1548" t="str">
            <v>OK</v>
          </cell>
          <cell r="D1548">
            <v>4920870000</v>
          </cell>
          <cell r="G1548">
            <v>358338000</v>
          </cell>
          <cell r="J1548">
            <v>502711000</v>
          </cell>
          <cell r="M1548">
            <v>5781919232</v>
          </cell>
          <cell r="N1548">
            <v>219700992</v>
          </cell>
          <cell r="O1548">
            <v>93359000</v>
          </cell>
        </row>
        <row r="1549">
          <cell r="A1549">
            <v>2007</v>
          </cell>
          <cell r="C1549" t="str">
            <v>OR</v>
          </cell>
          <cell r="D1549">
            <v>5107118000</v>
          </cell>
          <cell r="G1549">
            <v>200541000</v>
          </cell>
          <cell r="J1549">
            <v>293730000</v>
          </cell>
          <cell r="M1549">
            <v>5601389056</v>
          </cell>
          <cell r="N1549">
            <v>168134000</v>
          </cell>
          <cell r="O1549">
            <v>176928000</v>
          </cell>
        </row>
        <row r="1550">
          <cell r="A1550">
            <v>2007</v>
          </cell>
          <cell r="C1550" t="str">
            <v>PA</v>
          </cell>
          <cell r="D1550">
            <v>20371438000</v>
          </cell>
          <cell r="G1550">
            <v>2278429000</v>
          </cell>
          <cell r="J1550">
            <v>2543949000</v>
          </cell>
          <cell r="M1550">
            <v>25193816064</v>
          </cell>
          <cell r="N1550">
            <v>658953024</v>
          </cell>
          <cell r="O1550">
            <v>240834000</v>
          </cell>
        </row>
        <row r="1551">
          <cell r="A1551">
            <v>2007</v>
          </cell>
          <cell r="C1551" t="str">
            <v>RI</v>
          </cell>
          <cell r="D1551">
            <v>2027492000</v>
          </cell>
          <cell r="G1551">
            <v>29054000</v>
          </cell>
          <cell r="J1551">
            <v>45457000</v>
          </cell>
          <cell r="M1551">
            <v>2102002944</v>
          </cell>
          <cell r="N1551">
            <v>94696000</v>
          </cell>
          <cell r="O1551">
            <v>48754000</v>
          </cell>
        </row>
        <row r="1552">
          <cell r="A1552">
            <v>2007</v>
          </cell>
          <cell r="C1552" t="str">
            <v>SC</v>
          </cell>
          <cell r="D1552">
            <v>6205223000</v>
          </cell>
          <cell r="G1552">
            <v>1029850000</v>
          </cell>
          <cell r="J1552">
            <v>1293778000</v>
          </cell>
          <cell r="M1552">
            <v>8528850944</v>
          </cell>
          <cell r="N1552">
            <v>303281984</v>
          </cell>
          <cell r="O1552">
            <v>90263000</v>
          </cell>
        </row>
        <row r="1553">
          <cell r="A1553">
            <v>2007</v>
          </cell>
          <cell r="C1553" t="str">
            <v>SD</v>
          </cell>
          <cell r="D1553">
            <v>957019000</v>
          </cell>
          <cell r="G1553">
            <v>79081000</v>
          </cell>
          <cell r="J1553">
            <v>104291000</v>
          </cell>
          <cell r="M1553">
            <v>1140391040</v>
          </cell>
          <cell r="N1553">
            <v>68397000</v>
          </cell>
          <cell r="O1553">
            <v>21672000</v>
          </cell>
        </row>
        <row r="1554">
          <cell r="A1554">
            <v>2007</v>
          </cell>
          <cell r="C1554" t="str">
            <v>TN</v>
          </cell>
          <cell r="D1554">
            <v>7061242000</v>
          </cell>
          <cell r="G1554">
            <v>403092000</v>
          </cell>
          <cell r="J1554">
            <v>594664000</v>
          </cell>
          <cell r="M1554">
            <v>8058997760</v>
          </cell>
          <cell r="N1554">
            <v>338868000</v>
          </cell>
          <cell r="O1554">
            <v>119035000</v>
          </cell>
        </row>
        <row r="1555">
          <cell r="A1555">
            <v>2007</v>
          </cell>
          <cell r="C1555" t="str">
            <v>TX</v>
          </cell>
          <cell r="D1555">
            <v>34416871000</v>
          </cell>
          <cell r="G1555">
            <v>5524085000</v>
          </cell>
          <cell r="J1555">
            <v>6654175000</v>
          </cell>
          <cell r="M1555">
            <v>46595129344</v>
          </cell>
          <cell r="N1555">
            <v>686912000</v>
          </cell>
          <cell r="O1555">
            <v>567139968</v>
          </cell>
        </row>
        <row r="1556">
          <cell r="A1556">
            <v>2007</v>
          </cell>
          <cell r="C1556" t="str">
            <v>US</v>
          </cell>
          <cell r="D1556">
            <v>469438483000</v>
          </cell>
          <cell r="G1556">
            <v>51831734000</v>
          </cell>
          <cell r="J1556">
            <v>65466575000</v>
          </cell>
          <cell r="M1556">
            <v>586736795648</v>
          </cell>
          <cell r="N1556">
            <v>15452850176</v>
          </cell>
          <cell r="O1556">
            <v>11709142016</v>
          </cell>
        </row>
        <row r="1557">
          <cell r="A1557">
            <v>2007</v>
          </cell>
          <cell r="C1557" t="str">
            <v>UT</v>
          </cell>
          <cell r="D1557">
            <v>2954550000</v>
          </cell>
          <cell r="G1557">
            <v>270559000</v>
          </cell>
          <cell r="J1557">
            <v>579188000</v>
          </cell>
          <cell r="M1557">
            <v>3804296960</v>
          </cell>
          <cell r="N1557">
            <v>134756000</v>
          </cell>
          <cell r="O1557">
            <v>102013000</v>
          </cell>
        </row>
        <row r="1558">
          <cell r="A1558">
            <v>2007</v>
          </cell>
          <cell r="C1558" t="str">
            <v>VT</v>
          </cell>
          <cell r="D1558">
            <v>1243476000</v>
          </cell>
          <cell r="G1558">
            <v>44385000</v>
          </cell>
          <cell r="J1558">
            <v>70359000</v>
          </cell>
          <cell r="M1558">
            <v>1358220032</v>
          </cell>
          <cell r="N1558">
            <v>67901000</v>
          </cell>
          <cell r="O1558">
            <v>16787000</v>
          </cell>
        </row>
        <row r="1559">
          <cell r="A1559">
            <v>2007</v>
          </cell>
          <cell r="C1559" t="str">
            <v>VA</v>
          </cell>
          <cell r="D1559">
            <v>12685810000</v>
          </cell>
          <cell r="G1559">
            <v>875453000</v>
          </cell>
          <cell r="J1559">
            <v>1524704000</v>
          </cell>
          <cell r="M1559">
            <v>15085967360</v>
          </cell>
          <cell r="N1559">
            <v>353444992</v>
          </cell>
          <cell r="O1559">
            <v>328076992</v>
          </cell>
        </row>
        <row r="1560">
          <cell r="A1560">
            <v>2007</v>
          </cell>
          <cell r="C1560" t="str">
            <v>WA</v>
          </cell>
          <cell r="D1560">
            <v>8642745000</v>
          </cell>
          <cell r="G1560">
            <v>1300284000</v>
          </cell>
          <cell r="J1560">
            <v>1624637000</v>
          </cell>
          <cell r="M1560">
            <v>11567666176</v>
          </cell>
          <cell r="N1560">
            <v>590753984</v>
          </cell>
          <cell r="O1560">
            <v>353496000</v>
          </cell>
        </row>
        <row r="1561">
          <cell r="A1561">
            <v>2007</v>
          </cell>
          <cell r="C1561" t="str">
            <v>WV</v>
          </cell>
          <cell r="D1561">
            <v>2500205000</v>
          </cell>
          <cell r="G1561">
            <v>167557000</v>
          </cell>
          <cell r="J1561">
            <v>228873000</v>
          </cell>
          <cell r="M1561">
            <v>2896634880</v>
          </cell>
          <cell r="N1561">
            <v>336968000</v>
          </cell>
          <cell r="O1561">
            <v>35485000</v>
          </cell>
        </row>
        <row r="1562">
          <cell r="A1562">
            <v>2007</v>
          </cell>
          <cell r="C1562" t="str">
            <v>WI</v>
          </cell>
          <cell r="D1562">
            <v>9068768000</v>
          </cell>
          <cell r="G1562">
            <v>271774000</v>
          </cell>
          <cell r="J1562">
            <v>477834000</v>
          </cell>
          <cell r="M1562">
            <v>9818376192</v>
          </cell>
          <cell r="N1562">
            <v>304520992</v>
          </cell>
          <cell r="O1562">
            <v>248051008</v>
          </cell>
        </row>
        <row r="1563">
          <cell r="A1563">
            <v>2007</v>
          </cell>
          <cell r="C1563" t="str">
            <v>WY</v>
          </cell>
          <cell r="D1563">
            <v>1132679000</v>
          </cell>
          <cell r="G1563">
            <v>187785000</v>
          </cell>
          <cell r="J1563">
            <v>246790000</v>
          </cell>
          <cell r="M1563">
            <v>1567254016</v>
          </cell>
          <cell r="N1563">
            <v>67010000</v>
          </cell>
          <cell r="O1563">
            <v>65390000</v>
          </cell>
        </row>
        <row r="1564">
          <cell r="A1564">
            <v>2008</v>
          </cell>
          <cell r="C1564" t="str">
            <v>AL</v>
          </cell>
          <cell r="D1564">
            <v>6923254000</v>
          </cell>
          <cell r="G1564">
            <v>676586000</v>
          </cell>
          <cell r="J1564">
            <v>813585000</v>
          </cell>
          <cell r="M1564">
            <v>8413425152</v>
          </cell>
          <cell r="N1564">
            <v>337040000</v>
          </cell>
          <cell r="O1564">
            <v>88815000</v>
          </cell>
        </row>
        <row r="1565">
          <cell r="A1565">
            <v>2008</v>
          </cell>
          <cell r="C1565" t="str">
            <v>AK</v>
          </cell>
          <cell r="D1565">
            <v>1929509000</v>
          </cell>
          <cell r="G1565">
            <v>183661000</v>
          </cell>
          <cell r="J1565">
            <v>306698000</v>
          </cell>
          <cell r="M1565">
            <v>2419867904</v>
          </cell>
          <cell r="N1565">
            <v>75640000</v>
          </cell>
          <cell r="O1565">
            <v>32783000</v>
          </cell>
        </row>
        <row r="1566">
          <cell r="A1566">
            <v>2008</v>
          </cell>
          <cell r="C1566" t="str">
            <v>AZ</v>
          </cell>
          <cell r="D1566">
            <v>7614303000</v>
          </cell>
          <cell r="G1566">
            <v>1235768000</v>
          </cell>
          <cell r="J1566">
            <v>1569407000</v>
          </cell>
          <cell r="M1566">
            <v>10419477504</v>
          </cell>
          <cell r="N1566">
            <v>259750000</v>
          </cell>
          <cell r="O1566">
            <v>273231008</v>
          </cell>
        </row>
        <row r="1567">
          <cell r="A1567">
            <v>2008</v>
          </cell>
          <cell r="C1567" t="str">
            <v>AR</v>
          </cell>
          <cell r="D1567">
            <v>3993273000</v>
          </cell>
          <cell r="G1567">
            <v>220327000</v>
          </cell>
          <cell r="J1567">
            <v>463449000</v>
          </cell>
          <cell r="M1567">
            <v>4677048832</v>
          </cell>
          <cell r="N1567">
            <v>116654000</v>
          </cell>
          <cell r="O1567">
            <v>110047000</v>
          </cell>
        </row>
        <row r="1568">
          <cell r="A1568">
            <v>2008</v>
          </cell>
          <cell r="C1568" t="str">
            <v>CA</v>
          </cell>
          <cell r="D1568">
            <v>61320896000</v>
          </cell>
          <cell r="G1568">
            <v>8251902000</v>
          </cell>
          <cell r="J1568">
            <v>9366260000</v>
          </cell>
          <cell r="M1568">
            <v>78939054080</v>
          </cell>
          <cell r="N1568">
            <v>1821490048</v>
          </cell>
          <cell r="O1568">
            <v>1654732032</v>
          </cell>
        </row>
        <row r="1569">
          <cell r="A1569">
            <v>2008</v>
          </cell>
          <cell r="C1569" t="str">
            <v>CO</v>
          </cell>
          <cell r="D1569">
            <v>7287197000</v>
          </cell>
          <cell r="G1569">
            <v>848446000</v>
          </cell>
          <cell r="J1569">
            <v>1157698000</v>
          </cell>
          <cell r="M1569">
            <v>9293340672</v>
          </cell>
          <cell r="N1569">
            <v>116248000</v>
          </cell>
          <cell r="O1569">
            <v>365752000</v>
          </cell>
        </row>
        <row r="1570">
          <cell r="A1570">
            <v>2008</v>
          </cell>
          <cell r="C1570" t="str">
            <v>CT</v>
          </cell>
          <cell r="D1570">
            <v>7408035000</v>
          </cell>
          <cell r="G1570">
            <v>681344000</v>
          </cell>
          <cell r="J1570">
            <v>770868000</v>
          </cell>
          <cell r="M1570">
            <v>8860247040</v>
          </cell>
          <cell r="N1570">
            <v>501568000</v>
          </cell>
          <cell r="O1570">
            <v>176176992</v>
          </cell>
        </row>
        <row r="1571">
          <cell r="A1571">
            <v>2008</v>
          </cell>
          <cell r="C1571" t="str">
            <v>DE</v>
          </cell>
          <cell r="D1571">
            <v>1477585000</v>
          </cell>
          <cell r="G1571">
            <v>232066000</v>
          </cell>
          <cell r="J1571">
            <v>241390000</v>
          </cell>
          <cell r="M1571">
            <v>1951041024</v>
          </cell>
          <cell r="N1571">
            <v>102522000</v>
          </cell>
          <cell r="O1571">
            <v>45804000</v>
          </cell>
        </row>
        <row r="1572">
          <cell r="A1572">
            <v>2008</v>
          </cell>
          <cell r="C1572" t="str">
            <v>DC</v>
          </cell>
          <cell r="D1572">
            <v>1632859000</v>
          </cell>
          <cell r="G1572">
            <v>451608000</v>
          </cell>
          <cell r="J1572">
            <v>465085000</v>
          </cell>
          <cell r="M1572">
            <v>2549552128</v>
          </cell>
          <cell r="N1572">
            <v>0</v>
          </cell>
          <cell r="O1572">
            <v>71565000</v>
          </cell>
        </row>
        <row r="1573">
          <cell r="A1573">
            <v>2008</v>
          </cell>
          <cell r="C1573" t="str">
            <v>FL</v>
          </cell>
          <cell r="D1573">
            <v>24499112000</v>
          </cell>
          <cell r="G1573">
            <v>4729026000</v>
          </cell>
          <cell r="J1573">
            <v>5985094000</v>
          </cell>
          <cell r="M1573">
            <v>35213230080</v>
          </cell>
          <cell r="N1573">
            <v>623598016</v>
          </cell>
          <cell r="O1573">
            <v>813732992</v>
          </cell>
        </row>
        <row r="1574">
          <cell r="A1574">
            <v>2008</v>
          </cell>
          <cell r="C1574" t="str">
            <v>GA</v>
          </cell>
          <cell r="D1574">
            <v>15912078000</v>
          </cell>
          <cell r="G1574">
            <v>2268557000</v>
          </cell>
          <cell r="J1574">
            <v>2703582000</v>
          </cell>
          <cell r="M1574">
            <v>20884217856</v>
          </cell>
          <cell r="N1574">
            <v>823673024</v>
          </cell>
          <cell r="O1574">
            <v>276774016</v>
          </cell>
        </row>
        <row r="1575">
          <cell r="A1575">
            <v>2008</v>
          </cell>
          <cell r="C1575" t="str">
            <v>HI</v>
          </cell>
          <cell r="D1575">
            <v>2063707000</v>
          </cell>
          <cell r="G1575">
            <v>129185000</v>
          </cell>
          <cell r="J1575">
            <v>185283000</v>
          </cell>
          <cell r="M1575">
            <v>2378174976</v>
          </cell>
          <cell r="N1575">
            <v>19835000</v>
          </cell>
          <cell r="O1575">
            <v>33258000</v>
          </cell>
        </row>
        <row r="1576">
          <cell r="A1576">
            <v>2008</v>
          </cell>
          <cell r="C1576" t="str">
            <v>ID</v>
          </cell>
          <cell r="D1576">
            <v>1834585000</v>
          </cell>
          <cell r="G1576">
            <v>62529000</v>
          </cell>
          <cell r="J1576">
            <v>93300000</v>
          </cell>
          <cell r="M1576">
            <v>1990413952</v>
          </cell>
          <cell r="N1576">
            <v>104374000</v>
          </cell>
          <cell r="O1576">
            <v>45418000</v>
          </cell>
        </row>
        <row r="1577">
          <cell r="A1577">
            <v>2008</v>
          </cell>
          <cell r="C1577" t="str">
            <v>IL</v>
          </cell>
          <cell r="D1577">
            <v>20426699000</v>
          </cell>
          <cell r="G1577">
            <v>1999861000</v>
          </cell>
          <cell r="J1577">
            <v>2559106000</v>
          </cell>
          <cell r="M1577">
            <v>24985665536</v>
          </cell>
          <cell r="N1577">
            <v>571264000</v>
          </cell>
          <cell r="O1577">
            <v>716416000</v>
          </cell>
        </row>
        <row r="1578">
          <cell r="A1578">
            <v>2008</v>
          </cell>
          <cell r="C1578" t="str">
            <v>IN</v>
          </cell>
          <cell r="D1578">
            <v>8742157000</v>
          </cell>
          <cell r="G1578">
            <v>233639000</v>
          </cell>
          <cell r="J1578">
            <v>941960000</v>
          </cell>
          <cell r="M1578">
            <v>9917756416</v>
          </cell>
          <cell r="N1578">
            <v>245592992</v>
          </cell>
          <cell r="O1578">
            <v>655723008</v>
          </cell>
        </row>
        <row r="1579">
          <cell r="A1579">
            <v>2008</v>
          </cell>
          <cell r="C1579" t="str">
            <v>IA</v>
          </cell>
          <cell r="D1579">
            <v>4518749000</v>
          </cell>
          <cell r="G1579">
            <v>527248000</v>
          </cell>
          <cell r="J1579">
            <v>672361000</v>
          </cell>
          <cell r="M1579">
            <v>5718358016</v>
          </cell>
          <cell r="N1579">
            <v>174672992</v>
          </cell>
          <cell r="O1579">
            <v>165810000</v>
          </cell>
        </row>
        <row r="1580">
          <cell r="A1580">
            <v>2008</v>
          </cell>
          <cell r="C1580" t="str">
            <v>KS</v>
          </cell>
          <cell r="D1580">
            <v>4330014000</v>
          </cell>
          <cell r="G1580">
            <v>146110000</v>
          </cell>
          <cell r="J1580">
            <v>428160000</v>
          </cell>
          <cell r="M1580">
            <v>4904284160</v>
          </cell>
          <cell r="N1580">
            <v>125455000</v>
          </cell>
          <cell r="O1580">
            <v>147136992</v>
          </cell>
        </row>
        <row r="1581">
          <cell r="A1581">
            <v>2008</v>
          </cell>
          <cell r="C1581" t="str">
            <v>KY</v>
          </cell>
          <cell r="D1581">
            <v>5566012000</v>
          </cell>
          <cell r="G1581">
            <v>599673000</v>
          </cell>
          <cell r="J1581">
            <v>764925000</v>
          </cell>
          <cell r="M1581">
            <v>6930610176</v>
          </cell>
          <cell r="N1581">
            <v>275126016</v>
          </cell>
          <cell r="O1581">
            <v>135120000</v>
          </cell>
        </row>
        <row r="1582">
          <cell r="A1582">
            <v>2008</v>
          </cell>
          <cell r="C1582" t="str">
            <v>LA</v>
          </cell>
          <cell r="D1582">
            <v>6731570000</v>
          </cell>
          <cell r="G1582">
            <v>571903000</v>
          </cell>
          <cell r="J1582">
            <v>778694000</v>
          </cell>
          <cell r="M1582">
            <v>8082166784</v>
          </cell>
          <cell r="N1582">
            <v>542412032</v>
          </cell>
          <cell r="O1582">
            <v>187054000</v>
          </cell>
        </row>
        <row r="1583">
          <cell r="A1583">
            <v>2008</v>
          </cell>
          <cell r="C1583" t="str">
            <v>ME</v>
          </cell>
          <cell r="D1583">
            <v>2163436000</v>
          </cell>
          <cell r="G1583">
            <v>69228000</v>
          </cell>
          <cell r="J1583">
            <v>114179000</v>
          </cell>
          <cell r="M1583">
            <v>2346842880</v>
          </cell>
          <cell r="N1583">
            <v>91036000</v>
          </cell>
          <cell r="O1583">
            <v>36394000</v>
          </cell>
        </row>
        <row r="1584">
          <cell r="A1584">
            <v>2008</v>
          </cell>
          <cell r="C1584" t="str">
            <v>MD</v>
          </cell>
          <cell r="D1584">
            <v>10328931000</v>
          </cell>
          <cell r="G1584">
            <v>1091123000</v>
          </cell>
          <cell r="J1584">
            <v>1346071000</v>
          </cell>
          <cell r="M1584">
            <v>12766125056</v>
          </cell>
          <cell r="N1584">
            <v>315462016</v>
          </cell>
          <cell r="O1584">
            <v>256504000</v>
          </cell>
        </row>
        <row r="1585">
          <cell r="A1585">
            <v>2008</v>
          </cell>
          <cell r="C1585" t="str">
            <v>MA</v>
          </cell>
          <cell r="D1585">
            <v>11825813000</v>
          </cell>
          <cell r="G1585">
            <v>354904000</v>
          </cell>
          <cell r="J1585">
            <v>664112000</v>
          </cell>
          <cell r="M1585">
            <v>12844828672</v>
          </cell>
          <cell r="N1585">
            <v>749958976</v>
          </cell>
          <cell r="O1585">
            <v>267955008</v>
          </cell>
        </row>
        <row r="1586">
          <cell r="A1586">
            <v>2008</v>
          </cell>
          <cell r="C1586" t="str">
            <v>MI</v>
          </cell>
          <cell r="D1586">
            <v>16670314000</v>
          </cell>
          <cell r="G1586">
            <v>948776000</v>
          </cell>
          <cell r="J1586">
            <v>1314846000</v>
          </cell>
          <cell r="M1586">
            <v>18933936128</v>
          </cell>
          <cell r="N1586">
            <v>120489000</v>
          </cell>
          <cell r="O1586">
            <v>495088000</v>
          </cell>
        </row>
        <row r="1587">
          <cell r="A1587">
            <v>2008</v>
          </cell>
          <cell r="C1587" t="str">
            <v>MN</v>
          </cell>
          <cell r="D1587">
            <v>8577566000</v>
          </cell>
          <cell r="G1587">
            <v>896979000</v>
          </cell>
          <cell r="J1587">
            <v>1136602000</v>
          </cell>
          <cell r="M1587">
            <v>10611146752</v>
          </cell>
          <cell r="N1587">
            <v>488516000</v>
          </cell>
          <cell r="O1587">
            <v>249160992</v>
          </cell>
        </row>
        <row r="1588">
          <cell r="A1588">
            <v>2008</v>
          </cell>
          <cell r="C1588" t="str">
            <v>MS</v>
          </cell>
          <cell r="D1588">
            <v>3915783000</v>
          </cell>
          <cell r="G1588">
            <v>240884000</v>
          </cell>
          <cell r="J1588">
            <v>377201000</v>
          </cell>
          <cell r="M1588">
            <v>4533868032</v>
          </cell>
          <cell r="N1588">
            <v>189284000</v>
          </cell>
          <cell r="O1588">
            <v>80607000</v>
          </cell>
        </row>
        <row r="1589">
          <cell r="A1589">
            <v>2008</v>
          </cell>
          <cell r="C1589" t="str">
            <v>MO</v>
          </cell>
          <cell r="D1589">
            <v>8465593000</v>
          </cell>
          <cell r="G1589">
            <v>743618000</v>
          </cell>
          <cell r="J1589">
            <v>1070972000</v>
          </cell>
          <cell r="M1589">
            <v>10280182784</v>
          </cell>
          <cell r="N1589">
            <v>243728992</v>
          </cell>
          <cell r="O1589">
            <v>296016992</v>
          </cell>
        </row>
        <row r="1590">
          <cell r="A1590">
            <v>2008</v>
          </cell>
          <cell r="C1590" t="str">
            <v>MT</v>
          </cell>
          <cell r="D1590">
            <v>1393534000</v>
          </cell>
          <cell r="G1590">
            <v>108648000</v>
          </cell>
          <cell r="J1590">
            <v>141861000</v>
          </cell>
          <cell r="M1590">
            <v>1644043008</v>
          </cell>
          <cell r="N1590">
            <v>85349000</v>
          </cell>
          <cell r="O1590">
            <v>27829000</v>
          </cell>
        </row>
        <row r="1591">
          <cell r="A1591">
            <v>2008</v>
          </cell>
          <cell r="C1591" t="str">
            <v>NE</v>
          </cell>
          <cell r="D1591">
            <v>2764514000</v>
          </cell>
          <cell r="G1591">
            <v>270261000</v>
          </cell>
          <cell r="J1591">
            <v>444443000</v>
          </cell>
          <cell r="M1591">
            <v>3479217920</v>
          </cell>
          <cell r="N1591">
            <v>95402000</v>
          </cell>
          <cell r="O1591">
            <v>37939000</v>
          </cell>
        </row>
        <row r="1592">
          <cell r="A1592">
            <v>2008</v>
          </cell>
          <cell r="C1592" t="str">
            <v>NV</v>
          </cell>
          <cell r="D1592">
            <v>3574548000</v>
          </cell>
          <cell r="G1592">
            <v>521560000</v>
          </cell>
          <cell r="J1592">
            <v>1058467000</v>
          </cell>
          <cell r="M1592">
            <v>5154574848</v>
          </cell>
          <cell r="N1592">
            <v>51900000</v>
          </cell>
          <cell r="O1592">
            <v>145188000</v>
          </cell>
        </row>
        <row r="1593">
          <cell r="A1593">
            <v>2008</v>
          </cell>
          <cell r="C1593" t="str">
            <v>NH</v>
          </cell>
          <cell r="D1593">
            <v>2329730000</v>
          </cell>
          <cell r="G1593">
            <v>114409000</v>
          </cell>
          <cell r="J1593">
            <v>163893000</v>
          </cell>
          <cell r="M1593">
            <v>2608032000</v>
          </cell>
          <cell r="N1593">
            <v>28565000</v>
          </cell>
          <cell r="O1593">
            <v>36409000</v>
          </cell>
        </row>
        <row r="1594">
          <cell r="A1594">
            <v>2008</v>
          </cell>
          <cell r="C1594" t="str">
            <v>NJ</v>
          </cell>
          <cell r="D1594">
            <v>21481595000</v>
          </cell>
          <cell r="G1594">
            <v>2297114000</v>
          </cell>
          <cell r="J1594">
            <v>2558053000</v>
          </cell>
          <cell r="M1594">
            <v>26336761856</v>
          </cell>
          <cell r="N1594">
            <v>628483968</v>
          </cell>
          <cell r="O1594">
            <v>433788000</v>
          </cell>
        </row>
        <row r="1595">
          <cell r="A1595">
            <v>2008</v>
          </cell>
          <cell r="C1595" t="str">
            <v>NM</v>
          </cell>
          <cell r="D1595">
            <v>2987548000</v>
          </cell>
          <cell r="G1595">
            <v>470417000</v>
          </cell>
          <cell r="J1595">
            <v>569736000</v>
          </cell>
          <cell r="M1595">
            <v>4027700992</v>
          </cell>
          <cell r="N1595">
            <v>218962000</v>
          </cell>
          <cell r="O1595">
            <v>58762000</v>
          </cell>
        </row>
        <row r="1596">
          <cell r="A1596">
            <v>2008</v>
          </cell>
          <cell r="C1596" t="str">
            <v>NY</v>
          </cell>
          <cell r="D1596">
            <v>46384138000</v>
          </cell>
          <cell r="G1596">
            <v>4161880000</v>
          </cell>
          <cell r="J1596">
            <v>4801023000</v>
          </cell>
          <cell r="M1596">
            <v>55347040256</v>
          </cell>
          <cell r="N1596">
            <v>561787008</v>
          </cell>
          <cell r="O1596">
            <v>941200000</v>
          </cell>
        </row>
        <row r="1597">
          <cell r="A1597">
            <v>2008</v>
          </cell>
          <cell r="C1597" t="str">
            <v>NC</v>
          </cell>
          <cell r="D1597">
            <v>11710950000</v>
          </cell>
          <cell r="G1597">
            <v>1309045000</v>
          </cell>
          <cell r="J1597">
            <v>1757478000</v>
          </cell>
          <cell r="M1597">
            <v>14777473024</v>
          </cell>
          <cell r="N1597">
            <v>376630016</v>
          </cell>
          <cell r="O1597">
            <v>228339008</v>
          </cell>
        </row>
        <row r="1598">
          <cell r="A1598">
            <v>2008</v>
          </cell>
          <cell r="C1598" t="str">
            <v>ND</v>
          </cell>
          <cell r="D1598">
            <v>932614000</v>
          </cell>
          <cell r="G1598">
            <v>52019000</v>
          </cell>
          <cell r="J1598">
            <v>88704000</v>
          </cell>
          <cell r="M1598">
            <v>1073337024</v>
          </cell>
          <cell r="N1598">
            <v>21117000</v>
          </cell>
          <cell r="O1598">
            <v>26724000</v>
          </cell>
        </row>
        <row r="1599">
          <cell r="A1599">
            <v>2008</v>
          </cell>
          <cell r="C1599" t="str">
            <v>OH</v>
          </cell>
          <cell r="D1599">
            <v>18567031000</v>
          </cell>
          <cell r="G1599">
            <v>1992608000</v>
          </cell>
          <cell r="J1599">
            <v>2568680000</v>
          </cell>
          <cell r="M1599">
            <v>23128320000</v>
          </cell>
          <cell r="N1599">
            <v>502240000</v>
          </cell>
          <cell r="O1599">
            <v>508854016</v>
          </cell>
        </row>
        <row r="1600">
          <cell r="A1600">
            <v>2008</v>
          </cell>
          <cell r="C1600" t="str">
            <v>OK</v>
          </cell>
          <cell r="D1600">
            <v>5124669000</v>
          </cell>
          <cell r="G1600">
            <v>304720000</v>
          </cell>
          <cell r="J1600">
            <v>459054000</v>
          </cell>
          <cell r="M1600">
            <v>5888442880</v>
          </cell>
          <cell r="N1600">
            <v>216376992</v>
          </cell>
          <cell r="O1600">
            <v>106907000</v>
          </cell>
        </row>
        <row r="1601">
          <cell r="A1601">
            <v>2008</v>
          </cell>
          <cell r="C1601" t="str">
            <v>OR</v>
          </cell>
          <cell r="D1601">
            <v>5491351000</v>
          </cell>
          <cell r="G1601">
            <v>506090000</v>
          </cell>
          <cell r="J1601">
            <v>621540000</v>
          </cell>
          <cell r="M1601">
            <v>6618980864</v>
          </cell>
          <cell r="N1601">
            <v>175466000</v>
          </cell>
          <cell r="O1601">
            <v>161243008</v>
          </cell>
        </row>
        <row r="1602">
          <cell r="A1602">
            <v>2008</v>
          </cell>
          <cell r="C1602" t="str">
            <v>PA</v>
          </cell>
          <cell r="D1602">
            <v>21145970000</v>
          </cell>
          <cell r="G1602">
            <v>2208909000</v>
          </cell>
          <cell r="J1602">
            <v>2551604000</v>
          </cell>
          <cell r="M1602">
            <v>25906483200</v>
          </cell>
          <cell r="N1602">
            <v>663393024</v>
          </cell>
          <cell r="O1602">
            <v>234604992</v>
          </cell>
        </row>
        <row r="1603">
          <cell r="A1603">
            <v>2008</v>
          </cell>
          <cell r="C1603" t="str">
            <v>RI</v>
          </cell>
          <cell r="D1603">
            <v>2089768000</v>
          </cell>
          <cell r="G1603">
            <v>53453000</v>
          </cell>
          <cell r="J1603">
            <v>75692000</v>
          </cell>
          <cell r="M1603">
            <v>2218913024</v>
          </cell>
          <cell r="N1603">
            <v>110473000</v>
          </cell>
          <cell r="O1603">
            <v>44188000</v>
          </cell>
        </row>
        <row r="1604">
          <cell r="A1604">
            <v>2008</v>
          </cell>
          <cell r="C1604" t="str">
            <v>SC</v>
          </cell>
          <cell r="D1604">
            <v>6737885000</v>
          </cell>
          <cell r="G1604">
            <v>809751000</v>
          </cell>
          <cell r="J1604">
            <v>1182218000</v>
          </cell>
          <cell r="M1604">
            <v>8729853952</v>
          </cell>
          <cell r="N1604">
            <v>348736000</v>
          </cell>
          <cell r="O1604">
            <v>96665000</v>
          </cell>
        </row>
        <row r="1605">
          <cell r="A1605">
            <v>2008</v>
          </cell>
          <cell r="C1605" t="str">
            <v>SD</v>
          </cell>
          <cell r="D1605">
            <v>1015103000</v>
          </cell>
          <cell r="G1605">
            <v>89266000</v>
          </cell>
          <cell r="J1605">
            <v>114678000</v>
          </cell>
          <cell r="M1605">
            <v>1219047040</v>
          </cell>
          <cell r="N1605">
            <v>83955000</v>
          </cell>
          <cell r="O1605">
            <v>24484000</v>
          </cell>
        </row>
        <row r="1606">
          <cell r="A1606">
            <v>2008</v>
          </cell>
          <cell r="C1606" t="str">
            <v>TN</v>
          </cell>
          <cell r="D1606">
            <v>7572223000</v>
          </cell>
          <cell r="G1606">
            <v>501880000</v>
          </cell>
          <cell r="J1606">
            <v>783630000</v>
          </cell>
          <cell r="M1606">
            <v>8857733120</v>
          </cell>
          <cell r="N1606">
            <v>386895008</v>
          </cell>
          <cell r="O1606">
            <v>112377000</v>
          </cell>
        </row>
        <row r="1607">
          <cell r="A1607">
            <v>2008</v>
          </cell>
          <cell r="C1607" t="str">
            <v>TX</v>
          </cell>
          <cell r="D1607">
            <v>37306403000</v>
          </cell>
          <cell r="G1607">
            <v>6947915000</v>
          </cell>
          <cell r="J1607">
            <v>8133751000</v>
          </cell>
          <cell r="M1607">
            <v>52388069376</v>
          </cell>
          <cell r="N1607">
            <v>764569984</v>
          </cell>
          <cell r="O1607">
            <v>554160000</v>
          </cell>
        </row>
        <row r="1608">
          <cell r="A1608">
            <v>2008</v>
          </cell>
          <cell r="C1608" t="str">
            <v>US</v>
          </cell>
          <cell r="D1608">
            <v>495348703000</v>
          </cell>
          <cell r="G1608">
            <v>55130971000</v>
          </cell>
          <cell r="J1608">
            <v>70282533000</v>
          </cell>
          <cell r="M1608">
            <v>620762234880</v>
          </cell>
          <cell r="N1608">
            <v>16227650560</v>
          </cell>
          <cell r="O1608">
            <v>12704863232</v>
          </cell>
        </row>
        <row r="1609">
          <cell r="A1609">
            <v>2008</v>
          </cell>
          <cell r="C1609" t="str">
            <v>UT</v>
          </cell>
          <cell r="D1609">
            <v>3306470000</v>
          </cell>
          <cell r="G1609">
            <v>416957000</v>
          </cell>
          <cell r="J1609">
            <v>929772000</v>
          </cell>
          <cell r="M1609">
            <v>4653198848</v>
          </cell>
          <cell r="N1609">
            <v>145279008</v>
          </cell>
          <cell r="O1609">
            <v>102105000</v>
          </cell>
        </row>
        <row r="1610">
          <cell r="A1610">
            <v>2008</v>
          </cell>
          <cell r="C1610" t="str">
            <v>VT</v>
          </cell>
          <cell r="D1610">
            <v>1299330000</v>
          </cell>
          <cell r="G1610">
            <v>56256000</v>
          </cell>
          <cell r="J1610">
            <v>83821000</v>
          </cell>
          <cell r="M1610">
            <v>1439406976</v>
          </cell>
          <cell r="N1610">
            <v>68016000</v>
          </cell>
          <cell r="O1610">
            <v>17379000</v>
          </cell>
        </row>
        <row r="1611">
          <cell r="A1611">
            <v>2008</v>
          </cell>
          <cell r="C1611" t="str">
            <v>VA</v>
          </cell>
          <cell r="D1611">
            <v>13373136000</v>
          </cell>
          <cell r="G1611">
            <v>1192593000</v>
          </cell>
          <cell r="J1611">
            <v>1855491000</v>
          </cell>
          <cell r="M1611">
            <v>16421220352</v>
          </cell>
          <cell r="N1611">
            <v>324985984</v>
          </cell>
          <cell r="O1611">
            <v>387516992</v>
          </cell>
        </row>
        <row r="1612">
          <cell r="A1612">
            <v>2008</v>
          </cell>
          <cell r="C1612" t="str">
            <v>WA</v>
          </cell>
          <cell r="D1612">
            <v>9439672000</v>
          </cell>
          <cell r="G1612">
            <v>1440317000</v>
          </cell>
          <cell r="J1612">
            <v>1797450000</v>
          </cell>
          <cell r="M1612">
            <v>12677439488</v>
          </cell>
          <cell r="N1612">
            <v>605780992</v>
          </cell>
          <cell r="O1612">
            <v>387054016</v>
          </cell>
        </row>
        <row r="1613">
          <cell r="A1613">
            <v>2008</v>
          </cell>
          <cell r="C1613" t="str">
            <v>WV</v>
          </cell>
          <cell r="D1613">
            <v>2564082000</v>
          </cell>
          <cell r="G1613">
            <v>188482000</v>
          </cell>
          <cell r="J1613">
            <v>249687000</v>
          </cell>
          <cell r="M1613">
            <v>3002251008</v>
          </cell>
          <cell r="N1613">
            <v>361312000</v>
          </cell>
          <cell r="O1613">
            <v>37234000</v>
          </cell>
        </row>
        <row r="1614">
          <cell r="A1614">
            <v>2008</v>
          </cell>
          <cell r="C1614" t="str">
            <v>WI</v>
          </cell>
          <cell r="D1614">
            <v>9400237000</v>
          </cell>
          <cell r="G1614">
            <v>476127000</v>
          </cell>
          <cell r="J1614">
            <v>691018000</v>
          </cell>
          <cell r="M1614">
            <v>10567382016</v>
          </cell>
          <cell r="N1614">
            <v>306016000</v>
          </cell>
          <cell r="O1614">
            <v>260946000</v>
          </cell>
        </row>
        <row r="1615">
          <cell r="A1615">
            <v>2008</v>
          </cell>
          <cell r="C1615" t="str">
            <v>WY</v>
          </cell>
          <cell r="D1615">
            <v>1197172000</v>
          </cell>
          <cell r="G1615">
            <v>245343000</v>
          </cell>
          <cell r="J1615">
            <v>309901000</v>
          </cell>
          <cell r="M1615">
            <v>1752416000</v>
          </cell>
          <cell r="N1615">
            <v>60570000</v>
          </cell>
          <cell r="O1615">
            <v>55892000</v>
          </cell>
        </row>
        <row r="1616">
          <cell r="A1616">
            <v>2009</v>
          </cell>
          <cell r="C1616" t="str">
            <v>AL</v>
          </cell>
          <cell r="D1616">
            <v>6960933000</v>
          </cell>
          <cell r="G1616">
            <v>861064000</v>
          </cell>
          <cell r="J1616">
            <v>67853000</v>
          </cell>
          <cell r="M1616">
            <v>7889849856</v>
          </cell>
          <cell r="N1616">
            <v>344302016</v>
          </cell>
          <cell r="O1616">
            <v>97351000</v>
          </cell>
        </row>
        <row r="1617">
          <cell r="A1617">
            <v>2009</v>
          </cell>
          <cell r="C1617" t="str">
            <v>AK</v>
          </cell>
          <cell r="D1617">
            <v>2114333000</v>
          </cell>
          <cell r="G1617">
            <v>195734000</v>
          </cell>
          <cell r="J1617">
            <v>107740000</v>
          </cell>
          <cell r="M1617">
            <v>2417807104</v>
          </cell>
          <cell r="N1617">
            <v>85311000</v>
          </cell>
          <cell r="O1617">
            <v>37369000</v>
          </cell>
        </row>
        <row r="1618">
          <cell r="A1618">
            <v>2009</v>
          </cell>
          <cell r="C1618" t="str">
            <v>AZ</v>
          </cell>
          <cell r="D1618">
            <v>7778481000</v>
          </cell>
          <cell r="G1618">
            <v>1005890000</v>
          </cell>
          <cell r="J1618">
            <v>306876000</v>
          </cell>
          <cell r="M1618">
            <v>9091247104</v>
          </cell>
          <cell r="N1618">
            <v>259687008</v>
          </cell>
          <cell r="O1618">
            <v>242731008</v>
          </cell>
        </row>
        <row r="1619">
          <cell r="A1619">
            <v>2009</v>
          </cell>
          <cell r="C1619" t="str">
            <v>AR</v>
          </cell>
          <cell r="D1619">
            <v>4337497000</v>
          </cell>
          <cell r="G1619">
            <v>222375000</v>
          </cell>
          <cell r="J1619">
            <v>187388000</v>
          </cell>
          <cell r="M1619">
            <v>4747259904</v>
          </cell>
          <cell r="N1619">
            <v>94449000</v>
          </cell>
          <cell r="O1619">
            <v>74126000</v>
          </cell>
        </row>
        <row r="1620">
          <cell r="A1620">
            <v>2009</v>
          </cell>
          <cell r="C1620" t="str">
            <v>CA</v>
          </cell>
          <cell r="D1620">
            <v>60350825000</v>
          </cell>
          <cell r="G1620">
            <v>7904551000</v>
          </cell>
          <cell r="J1620">
            <v>976898000</v>
          </cell>
          <cell r="M1620">
            <v>69232271360</v>
          </cell>
          <cell r="N1620">
            <v>1694785024</v>
          </cell>
          <cell r="O1620">
            <v>1323821056</v>
          </cell>
        </row>
        <row r="1621">
          <cell r="A1621">
            <v>2009</v>
          </cell>
          <cell r="C1621" t="str">
            <v>CO</v>
          </cell>
          <cell r="D1621">
            <v>7177188000</v>
          </cell>
          <cell r="G1621">
            <v>741220000</v>
          </cell>
          <cell r="J1621">
            <v>296421000</v>
          </cell>
          <cell r="M1621">
            <v>8214829056</v>
          </cell>
          <cell r="N1621">
            <v>119163000</v>
          </cell>
          <cell r="O1621">
            <v>259308992</v>
          </cell>
        </row>
        <row r="1622">
          <cell r="A1622">
            <v>2009</v>
          </cell>
          <cell r="C1622" t="str">
            <v>CT</v>
          </cell>
          <cell r="D1622">
            <v>7893267000</v>
          </cell>
          <cell r="G1622">
            <v>572455000</v>
          </cell>
          <cell r="J1622">
            <v>93603000</v>
          </cell>
          <cell r="M1622">
            <v>8559325184</v>
          </cell>
          <cell r="N1622">
            <v>358856000</v>
          </cell>
          <cell r="O1622">
            <v>165875008</v>
          </cell>
        </row>
        <row r="1623">
          <cell r="A1623">
            <v>2009</v>
          </cell>
          <cell r="C1623" t="str">
            <v>DE</v>
          </cell>
          <cell r="D1623">
            <v>1454873000</v>
          </cell>
          <cell r="G1623">
            <v>248466000</v>
          </cell>
          <cell r="J1623">
            <v>5994000</v>
          </cell>
          <cell r="M1623">
            <v>1709332992</v>
          </cell>
          <cell r="N1623">
            <v>102834000</v>
          </cell>
          <cell r="O1623">
            <v>53357000</v>
          </cell>
        </row>
        <row r="1624">
          <cell r="A1624">
            <v>2009</v>
          </cell>
          <cell r="C1624" t="str">
            <v>DC</v>
          </cell>
          <cell r="D1624">
            <v>1746749000</v>
          </cell>
          <cell r="G1624">
            <v>315907000</v>
          </cell>
          <cell r="J1624">
            <v>21692000</v>
          </cell>
          <cell r="M1624">
            <v>2084348032</v>
          </cell>
          <cell r="N1624">
            <v>0</v>
          </cell>
          <cell r="O1624">
            <v>71658000</v>
          </cell>
        </row>
        <row r="1625">
          <cell r="A1625">
            <v>2009</v>
          </cell>
          <cell r="C1625" t="str">
            <v>FL</v>
          </cell>
          <cell r="D1625">
            <v>23574172000</v>
          </cell>
          <cell r="G1625">
            <v>3481126000</v>
          </cell>
          <cell r="J1625">
            <v>1052892000</v>
          </cell>
          <cell r="M1625">
            <v>28108189696</v>
          </cell>
          <cell r="N1625">
            <v>600764032</v>
          </cell>
          <cell r="O1625">
            <v>688750016</v>
          </cell>
        </row>
        <row r="1626">
          <cell r="A1626">
            <v>2009</v>
          </cell>
          <cell r="C1626" t="str">
            <v>GA</v>
          </cell>
          <cell r="D1626">
            <v>15907442000</v>
          </cell>
          <cell r="G1626">
            <v>2334126000</v>
          </cell>
          <cell r="J1626">
            <v>379888000</v>
          </cell>
          <cell r="M1626">
            <v>18621456384</v>
          </cell>
          <cell r="N1626">
            <v>763710976</v>
          </cell>
          <cell r="O1626">
            <v>180131008</v>
          </cell>
        </row>
        <row r="1627">
          <cell r="A1627">
            <v>2009</v>
          </cell>
          <cell r="C1627" t="str">
            <v>HI</v>
          </cell>
          <cell r="D1627">
            <v>2177023000</v>
          </cell>
          <cell r="G1627">
            <v>119952000</v>
          </cell>
          <cell r="J1627">
            <v>52527000</v>
          </cell>
          <cell r="M1627">
            <v>2349501952</v>
          </cell>
          <cell r="N1627">
            <v>17319000</v>
          </cell>
          <cell r="O1627">
            <v>33740000</v>
          </cell>
        </row>
        <row r="1628">
          <cell r="A1628">
            <v>2009</v>
          </cell>
          <cell r="C1628" t="str">
            <v>ID</v>
          </cell>
          <cell r="D1628">
            <v>1903257000</v>
          </cell>
          <cell r="G1628">
            <v>76327000</v>
          </cell>
          <cell r="J1628">
            <v>34871000</v>
          </cell>
          <cell r="M1628">
            <v>2014455040</v>
          </cell>
          <cell r="N1628">
            <v>96522000</v>
          </cell>
          <cell r="O1628">
            <v>45395000</v>
          </cell>
        </row>
        <row r="1629">
          <cell r="A1629">
            <v>2009</v>
          </cell>
          <cell r="C1629" t="str">
            <v>IL</v>
          </cell>
          <cell r="D1629">
            <v>21908104000</v>
          </cell>
          <cell r="G1629">
            <v>2320911000</v>
          </cell>
          <cell r="J1629">
            <v>563817000</v>
          </cell>
          <cell r="M1629">
            <v>24792832000</v>
          </cell>
          <cell r="N1629">
            <v>635219968</v>
          </cell>
          <cell r="O1629">
            <v>672697024</v>
          </cell>
        </row>
        <row r="1630">
          <cell r="A1630">
            <v>2009</v>
          </cell>
          <cell r="C1630" t="str">
            <v>IN</v>
          </cell>
          <cell r="D1630">
            <v>8987389000</v>
          </cell>
          <cell r="G1630">
            <v>365699000</v>
          </cell>
          <cell r="J1630">
            <v>533763000</v>
          </cell>
          <cell r="M1630">
            <v>9886851072</v>
          </cell>
          <cell r="N1630">
            <v>252756000</v>
          </cell>
          <cell r="O1630">
            <v>511195008</v>
          </cell>
        </row>
        <row r="1631">
          <cell r="A1631">
            <v>2009</v>
          </cell>
          <cell r="C1631" t="str">
            <v>IA</v>
          </cell>
          <cell r="D1631">
            <v>4755357000</v>
          </cell>
          <cell r="G1631">
            <v>533255000</v>
          </cell>
          <cell r="J1631">
            <v>139084000</v>
          </cell>
          <cell r="M1631">
            <v>5427696128</v>
          </cell>
          <cell r="N1631">
            <v>170260000</v>
          </cell>
          <cell r="O1631">
            <v>131269000</v>
          </cell>
        </row>
        <row r="1632">
          <cell r="A1632">
            <v>2009</v>
          </cell>
          <cell r="C1632" t="str">
            <v>KS</v>
          </cell>
          <cell r="D1632">
            <v>4472414000</v>
          </cell>
          <cell r="G1632">
            <v>643708000</v>
          </cell>
          <cell r="J1632">
            <v>315253000</v>
          </cell>
          <cell r="M1632">
            <v>5431374848</v>
          </cell>
          <cell r="N1632">
            <v>130332000</v>
          </cell>
          <cell r="O1632">
            <v>101707000</v>
          </cell>
        </row>
        <row r="1633">
          <cell r="A1633">
            <v>2009</v>
          </cell>
          <cell r="C1633" t="str">
            <v>KY</v>
          </cell>
          <cell r="D1633">
            <v>5575937000</v>
          </cell>
          <cell r="G1633">
            <v>579141000</v>
          </cell>
          <cell r="J1633">
            <v>150113000</v>
          </cell>
          <cell r="M1633">
            <v>6305190912</v>
          </cell>
          <cell r="N1633">
            <v>251487008</v>
          </cell>
          <cell r="O1633">
            <v>71915000</v>
          </cell>
        </row>
        <row r="1634">
          <cell r="A1634">
            <v>2009</v>
          </cell>
          <cell r="C1634" t="str">
            <v>LA</v>
          </cell>
          <cell r="D1634">
            <v>7165186000</v>
          </cell>
          <cell r="G1634">
            <v>645139000</v>
          </cell>
          <cell r="J1634">
            <v>149221000</v>
          </cell>
          <cell r="M1634">
            <v>7959545856</v>
          </cell>
          <cell r="N1634">
            <v>479471008</v>
          </cell>
          <cell r="O1634">
            <v>178243008</v>
          </cell>
        </row>
        <row r="1635">
          <cell r="A1635">
            <v>2009</v>
          </cell>
          <cell r="C1635" t="str">
            <v>ME</v>
          </cell>
          <cell r="D1635">
            <v>2243105000</v>
          </cell>
          <cell r="G1635">
            <v>68512000</v>
          </cell>
          <cell r="J1635">
            <v>44262000</v>
          </cell>
          <cell r="M1635">
            <v>2355878912</v>
          </cell>
          <cell r="N1635">
            <v>106964000</v>
          </cell>
          <cell r="O1635">
            <v>38526000</v>
          </cell>
        </row>
        <row r="1636">
          <cell r="A1636">
            <v>2009</v>
          </cell>
          <cell r="C1636" t="str">
            <v>MD</v>
          </cell>
          <cell r="D1636">
            <v>10751985000</v>
          </cell>
          <cell r="G1636">
            <v>763868000</v>
          </cell>
          <cell r="J1636">
            <v>257952000</v>
          </cell>
          <cell r="M1636">
            <v>11773804544</v>
          </cell>
          <cell r="N1636">
            <v>279491008</v>
          </cell>
          <cell r="O1636">
            <v>204522000</v>
          </cell>
        </row>
        <row r="1637">
          <cell r="A1637">
            <v>2009</v>
          </cell>
          <cell r="C1637" t="str">
            <v>MA</v>
          </cell>
          <cell r="D1637">
            <v>12517349000</v>
          </cell>
          <cell r="G1637">
            <v>442941000</v>
          </cell>
          <cell r="J1637">
            <v>125074000</v>
          </cell>
          <cell r="M1637">
            <v>13085364224</v>
          </cell>
          <cell r="N1637">
            <v>765073024</v>
          </cell>
          <cell r="O1637">
            <v>281243008</v>
          </cell>
        </row>
        <row r="1638">
          <cell r="A1638">
            <v>2009</v>
          </cell>
          <cell r="C1638" t="str">
            <v>MI</v>
          </cell>
          <cell r="D1638">
            <v>16772831000</v>
          </cell>
          <cell r="G1638">
            <v>898835000</v>
          </cell>
          <cell r="J1638">
            <v>381824000</v>
          </cell>
          <cell r="M1638">
            <v>18053490688</v>
          </cell>
          <cell r="N1638">
            <v>139280992</v>
          </cell>
          <cell r="O1638">
            <v>380641984</v>
          </cell>
        </row>
        <row r="1639">
          <cell r="A1639">
            <v>2009</v>
          </cell>
          <cell r="C1639" t="str">
            <v>MN</v>
          </cell>
          <cell r="D1639">
            <v>9333507000</v>
          </cell>
          <cell r="G1639">
            <v>945487000</v>
          </cell>
          <cell r="J1639">
            <v>241521000</v>
          </cell>
          <cell r="M1639">
            <v>10520514560</v>
          </cell>
          <cell r="N1639">
            <v>509025984</v>
          </cell>
          <cell r="O1639">
            <v>247564000</v>
          </cell>
        </row>
        <row r="1640">
          <cell r="A1640">
            <v>2009</v>
          </cell>
          <cell r="C1640" t="str">
            <v>MS</v>
          </cell>
          <cell r="D1640">
            <v>3987232000</v>
          </cell>
          <cell r="G1640">
            <v>360041000</v>
          </cell>
          <cell r="J1640">
            <v>133758000</v>
          </cell>
          <cell r="M1640">
            <v>4481031168</v>
          </cell>
          <cell r="N1640">
            <v>203416000</v>
          </cell>
          <cell r="O1640">
            <v>49846000</v>
          </cell>
        </row>
        <row r="1641">
          <cell r="A1641">
            <v>2009</v>
          </cell>
          <cell r="C1641" t="str">
            <v>MO</v>
          </cell>
          <cell r="D1641">
            <v>8734311000</v>
          </cell>
          <cell r="G1641">
            <v>812620000</v>
          </cell>
          <cell r="J1641">
            <v>308442000</v>
          </cell>
          <cell r="M1641">
            <v>9855373312</v>
          </cell>
          <cell r="N1641">
            <v>308835008</v>
          </cell>
          <cell r="O1641">
            <v>366495008</v>
          </cell>
        </row>
        <row r="1642">
          <cell r="A1642">
            <v>2009</v>
          </cell>
          <cell r="C1642" t="str">
            <v>MT</v>
          </cell>
          <cell r="D1642">
            <v>1435814000</v>
          </cell>
          <cell r="G1642">
            <v>118799000</v>
          </cell>
          <cell r="J1642">
            <v>39352000</v>
          </cell>
          <cell r="M1642">
            <v>1593965056</v>
          </cell>
          <cell r="N1642">
            <v>75873000</v>
          </cell>
          <cell r="O1642">
            <v>26021000</v>
          </cell>
        </row>
        <row r="1643">
          <cell r="A1643">
            <v>2009</v>
          </cell>
          <cell r="C1643" t="str">
            <v>NE</v>
          </cell>
          <cell r="D1643">
            <v>2938128000</v>
          </cell>
          <cell r="G1643">
            <v>296550000</v>
          </cell>
          <cell r="J1643">
            <v>191743000</v>
          </cell>
          <cell r="M1643">
            <v>3426420992</v>
          </cell>
          <cell r="N1643">
            <v>122059000</v>
          </cell>
          <cell r="O1643">
            <v>41407000</v>
          </cell>
        </row>
        <row r="1644">
          <cell r="A1644">
            <v>2009</v>
          </cell>
          <cell r="C1644" t="str">
            <v>NV</v>
          </cell>
          <cell r="D1644">
            <v>3652056000</v>
          </cell>
          <cell r="G1644">
            <v>559377000</v>
          </cell>
          <cell r="J1644">
            <v>74168000</v>
          </cell>
          <cell r="M1644">
            <v>4285601024</v>
          </cell>
          <cell r="N1644">
            <v>63500000</v>
          </cell>
          <cell r="O1644">
            <v>125136000</v>
          </cell>
        </row>
        <row r="1645">
          <cell r="A1645">
            <v>2009</v>
          </cell>
          <cell r="C1645" t="str">
            <v>NH</v>
          </cell>
          <cell r="D1645">
            <v>2419964000</v>
          </cell>
          <cell r="G1645">
            <v>66613000</v>
          </cell>
          <cell r="J1645">
            <v>45616000</v>
          </cell>
          <cell r="M1645">
            <v>2532193024</v>
          </cell>
          <cell r="N1645">
            <v>47005000</v>
          </cell>
          <cell r="O1645">
            <v>37218000</v>
          </cell>
        </row>
        <row r="1646">
          <cell r="A1646">
            <v>2009</v>
          </cell>
          <cell r="C1646" t="str">
            <v>NJ</v>
          </cell>
          <cell r="D1646">
            <v>22096090000</v>
          </cell>
          <cell r="G1646">
            <v>2260129000</v>
          </cell>
          <cell r="J1646">
            <v>217862000</v>
          </cell>
          <cell r="M1646">
            <v>24574081024</v>
          </cell>
          <cell r="N1646">
            <v>734388992</v>
          </cell>
          <cell r="O1646">
            <v>459559008</v>
          </cell>
        </row>
        <row r="1647">
          <cell r="A1647">
            <v>2009</v>
          </cell>
          <cell r="C1647" t="str">
            <v>NM</v>
          </cell>
          <cell r="D1647">
            <v>3107151000</v>
          </cell>
          <cell r="G1647">
            <v>553718000</v>
          </cell>
          <cell r="J1647">
            <v>231137000</v>
          </cell>
          <cell r="M1647">
            <v>3892005888</v>
          </cell>
          <cell r="N1647">
            <v>199819008</v>
          </cell>
          <cell r="O1647">
            <v>36188000</v>
          </cell>
        </row>
        <row r="1648">
          <cell r="A1648">
            <v>2009</v>
          </cell>
          <cell r="C1648" t="str">
            <v>NY</v>
          </cell>
          <cell r="D1648">
            <v>48367708000</v>
          </cell>
          <cell r="G1648">
            <v>4843455000</v>
          </cell>
          <cell r="J1648">
            <v>597693000</v>
          </cell>
          <cell r="M1648">
            <v>53808857088</v>
          </cell>
          <cell r="N1648">
            <v>435307008</v>
          </cell>
          <cell r="O1648">
            <v>861313984</v>
          </cell>
        </row>
        <row r="1649">
          <cell r="A1649">
            <v>2009</v>
          </cell>
          <cell r="C1649" t="str">
            <v>NC</v>
          </cell>
          <cell r="D1649">
            <v>12708373000</v>
          </cell>
          <cell r="G1649">
            <v>1316467000</v>
          </cell>
          <cell r="J1649">
            <v>402289000</v>
          </cell>
          <cell r="M1649">
            <v>14427128832</v>
          </cell>
          <cell r="N1649">
            <v>404379008</v>
          </cell>
          <cell r="O1649">
            <v>240459008</v>
          </cell>
        </row>
        <row r="1650">
          <cell r="A1650">
            <v>2009</v>
          </cell>
          <cell r="C1650" t="str">
            <v>ND</v>
          </cell>
          <cell r="D1650">
            <v>975518000</v>
          </cell>
          <cell r="G1650">
            <v>52131000</v>
          </cell>
          <cell r="J1650">
            <v>43468000</v>
          </cell>
          <cell r="M1650">
            <v>1071116992</v>
          </cell>
          <cell r="N1650">
            <v>19731000</v>
          </cell>
          <cell r="O1650">
            <v>11111000</v>
          </cell>
        </row>
        <row r="1651">
          <cell r="A1651">
            <v>2009</v>
          </cell>
          <cell r="C1651" t="str">
            <v>OH</v>
          </cell>
          <cell r="D1651">
            <v>19025410000</v>
          </cell>
          <cell r="G1651">
            <v>2093898000</v>
          </cell>
          <cell r="J1651">
            <v>458275000</v>
          </cell>
          <cell r="M1651">
            <v>21577582592</v>
          </cell>
          <cell r="N1651">
            <v>425169984</v>
          </cell>
          <cell r="O1651">
            <v>397100000</v>
          </cell>
        </row>
        <row r="1652">
          <cell r="A1652">
            <v>2009</v>
          </cell>
          <cell r="C1652" t="str">
            <v>OK</v>
          </cell>
          <cell r="D1652">
            <v>5287026000</v>
          </cell>
          <cell r="G1652">
            <v>397633000</v>
          </cell>
          <cell r="J1652">
            <v>171230000</v>
          </cell>
          <cell r="M1652">
            <v>5855888896</v>
          </cell>
          <cell r="N1652">
            <v>196776000</v>
          </cell>
          <cell r="O1652">
            <v>75829000</v>
          </cell>
        </row>
        <row r="1653">
          <cell r="A1653">
            <v>2009</v>
          </cell>
          <cell r="C1653" t="str">
            <v>OR</v>
          </cell>
          <cell r="D1653">
            <v>5627387000</v>
          </cell>
          <cell r="G1653">
            <v>727740000</v>
          </cell>
          <cell r="J1653">
            <v>75356000</v>
          </cell>
          <cell r="M1653">
            <v>6430482944</v>
          </cell>
          <cell r="N1653">
            <v>191864000</v>
          </cell>
          <cell r="O1653">
            <v>147132000</v>
          </cell>
        </row>
        <row r="1654">
          <cell r="A1654">
            <v>2009</v>
          </cell>
          <cell r="C1654" t="str">
            <v>PA</v>
          </cell>
          <cell r="D1654">
            <v>21651714000</v>
          </cell>
          <cell r="G1654">
            <v>2105808000</v>
          </cell>
          <cell r="J1654">
            <v>320993000</v>
          </cell>
          <cell r="M1654">
            <v>24078514176</v>
          </cell>
          <cell r="N1654">
            <v>981702976</v>
          </cell>
          <cell r="O1654">
            <v>240928000</v>
          </cell>
        </row>
        <row r="1655">
          <cell r="A1655">
            <v>2009</v>
          </cell>
          <cell r="C1655" t="str">
            <v>RI</v>
          </cell>
          <cell r="D1655">
            <v>2116171000</v>
          </cell>
          <cell r="G1655">
            <v>34330000</v>
          </cell>
          <cell r="J1655">
            <v>17689000</v>
          </cell>
          <cell r="M1655">
            <v>2168189952</v>
          </cell>
          <cell r="N1655">
            <v>107790000</v>
          </cell>
          <cell r="O1655">
            <v>35582000</v>
          </cell>
        </row>
        <row r="1656">
          <cell r="A1656">
            <v>2009</v>
          </cell>
          <cell r="C1656" t="str">
            <v>SC</v>
          </cell>
          <cell r="D1656">
            <v>6862597000</v>
          </cell>
          <cell r="G1656">
            <v>1004848000</v>
          </cell>
          <cell r="J1656">
            <v>318924000</v>
          </cell>
          <cell r="M1656">
            <v>8186369024</v>
          </cell>
          <cell r="N1656">
            <v>312137984</v>
          </cell>
          <cell r="O1656">
            <v>129938000</v>
          </cell>
        </row>
        <row r="1657">
          <cell r="A1657">
            <v>2009</v>
          </cell>
          <cell r="C1657" t="str">
            <v>SD</v>
          </cell>
          <cell r="D1657">
            <v>1055199000</v>
          </cell>
          <cell r="G1657">
            <v>134428000</v>
          </cell>
          <cell r="J1657">
            <v>18836000</v>
          </cell>
          <cell r="M1657">
            <v>1208462976</v>
          </cell>
          <cell r="N1657">
            <v>93847000</v>
          </cell>
          <cell r="O1657">
            <v>29124000</v>
          </cell>
        </row>
        <row r="1658">
          <cell r="A1658">
            <v>2009</v>
          </cell>
          <cell r="C1658" t="str">
            <v>TN</v>
          </cell>
          <cell r="D1658">
            <v>7858020000</v>
          </cell>
          <cell r="G1658">
            <v>502206000</v>
          </cell>
          <cell r="J1658">
            <v>293644000</v>
          </cell>
          <cell r="M1658">
            <v>8653870080</v>
          </cell>
          <cell r="N1658">
            <v>370361984</v>
          </cell>
          <cell r="O1658">
            <v>120513000</v>
          </cell>
        </row>
        <row r="1659">
          <cell r="A1659">
            <v>2009</v>
          </cell>
          <cell r="C1659" t="str">
            <v>TX</v>
          </cell>
          <cell r="D1659">
            <v>38674353000</v>
          </cell>
          <cell r="G1659">
            <v>8153719000</v>
          </cell>
          <cell r="J1659">
            <v>1145255000</v>
          </cell>
          <cell r="M1659">
            <v>47973326848</v>
          </cell>
          <cell r="N1659">
            <v>817750016</v>
          </cell>
          <cell r="O1659">
            <v>503919008</v>
          </cell>
        </row>
        <row r="1660">
          <cell r="A1660">
            <v>2009</v>
          </cell>
          <cell r="C1660" t="str">
            <v>US</v>
          </cell>
          <cell r="D1660">
            <v>508608147000</v>
          </cell>
          <cell r="G1660">
            <v>56112534000</v>
          </cell>
          <cell r="J1660">
            <v>13146206000</v>
          </cell>
          <cell r="M1660">
            <v>577866891264</v>
          </cell>
          <cell r="N1660">
            <v>16406879232</v>
          </cell>
          <cell r="O1660">
            <v>11130261504</v>
          </cell>
        </row>
        <row r="1661">
          <cell r="A1661">
            <v>2009</v>
          </cell>
          <cell r="C1661" t="str">
            <v>UT</v>
          </cell>
          <cell r="D1661">
            <v>3488395000</v>
          </cell>
          <cell r="G1661">
            <v>490119000</v>
          </cell>
          <cell r="J1661">
            <v>331474000</v>
          </cell>
          <cell r="M1661">
            <v>4309987840</v>
          </cell>
          <cell r="N1661">
            <v>160862000</v>
          </cell>
          <cell r="O1661">
            <v>103420000</v>
          </cell>
        </row>
        <row r="1662">
          <cell r="A1662">
            <v>2009</v>
          </cell>
          <cell r="C1662" t="str">
            <v>VT</v>
          </cell>
          <cell r="D1662">
            <v>1362581000</v>
          </cell>
          <cell r="G1662">
            <v>34921000</v>
          </cell>
          <cell r="J1662">
            <v>29436000</v>
          </cell>
          <cell r="M1662">
            <v>1426937984</v>
          </cell>
          <cell r="N1662">
            <v>66309000</v>
          </cell>
          <cell r="O1662">
            <v>17811000</v>
          </cell>
        </row>
        <row r="1663">
          <cell r="A1663">
            <v>2009</v>
          </cell>
          <cell r="C1663" t="str">
            <v>VA</v>
          </cell>
          <cell r="D1663">
            <v>13591142000</v>
          </cell>
          <cell r="G1663">
            <v>613755000</v>
          </cell>
          <cell r="J1663">
            <v>466803000</v>
          </cell>
          <cell r="M1663">
            <v>14671699968</v>
          </cell>
          <cell r="N1663">
            <v>353076992</v>
          </cell>
          <cell r="O1663">
            <v>273679008</v>
          </cell>
        </row>
        <row r="1664">
          <cell r="A1664">
            <v>2009</v>
          </cell>
          <cell r="C1664" t="str">
            <v>WA</v>
          </cell>
          <cell r="D1664">
            <v>9962718000</v>
          </cell>
          <cell r="G1664">
            <v>1448939000</v>
          </cell>
          <cell r="J1664">
            <v>370277000</v>
          </cell>
          <cell r="M1664">
            <v>11781934080</v>
          </cell>
          <cell r="N1664">
            <v>653180032</v>
          </cell>
          <cell r="O1664">
            <v>355480000</v>
          </cell>
        </row>
        <row r="1665">
          <cell r="A1665">
            <v>2009</v>
          </cell>
          <cell r="C1665" t="str">
            <v>WV</v>
          </cell>
          <cell r="D1665">
            <v>2742286000</v>
          </cell>
          <cell r="G1665">
            <v>100098000</v>
          </cell>
          <cell r="J1665">
            <v>56996000</v>
          </cell>
          <cell r="M1665">
            <v>2899379968</v>
          </cell>
          <cell r="N1665">
            <v>411555008</v>
          </cell>
          <cell r="O1665">
            <v>41262000</v>
          </cell>
        </row>
        <row r="1666">
          <cell r="A1666">
            <v>2009</v>
          </cell>
          <cell r="C1666" t="str">
            <v>WI</v>
          </cell>
          <cell r="D1666">
            <v>9746916000</v>
          </cell>
          <cell r="G1666">
            <v>452417000</v>
          </cell>
          <cell r="J1666">
            <v>217536000</v>
          </cell>
          <cell r="M1666">
            <v>10416869376</v>
          </cell>
          <cell r="N1666">
            <v>312648000</v>
          </cell>
          <cell r="O1666">
            <v>261088000</v>
          </cell>
        </row>
        <row r="1667">
          <cell r="A1667">
            <v>2009</v>
          </cell>
          <cell r="C1667" t="str">
            <v>WY</v>
          </cell>
          <cell r="D1667">
            <v>1274683000</v>
          </cell>
          <cell r="G1667">
            <v>291086000</v>
          </cell>
          <cell r="J1667">
            <v>81427000</v>
          </cell>
          <cell r="M1667">
            <v>1647196032</v>
          </cell>
          <cell r="N1667">
            <v>80471000</v>
          </cell>
          <cell r="O1667">
            <v>49566000</v>
          </cell>
        </row>
        <row r="1668">
          <cell r="A1668">
            <v>2010</v>
          </cell>
          <cell r="C1668" t="str">
            <v>AL</v>
          </cell>
          <cell r="D1668">
            <v>6911799000</v>
          </cell>
          <cell r="G1668">
            <v>728562000</v>
          </cell>
          <cell r="J1668">
            <v>57004000</v>
          </cell>
          <cell r="M1668">
            <v>7697364992</v>
          </cell>
          <cell r="N1668">
            <v>366758016</v>
          </cell>
          <cell r="O1668">
            <v>100418000</v>
          </cell>
        </row>
        <row r="1669">
          <cell r="A1669">
            <v>2010</v>
          </cell>
          <cell r="C1669" t="str">
            <v>AK</v>
          </cell>
          <cell r="D1669">
            <v>2187881000</v>
          </cell>
          <cell r="G1669">
            <v>178044000</v>
          </cell>
          <cell r="J1669">
            <v>59808000</v>
          </cell>
          <cell r="M1669">
            <v>2425733120</v>
          </cell>
          <cell r="N1669">
            <v>90755000</v>
          </cell>
          <cell r="O1669">
            <v>40437000</v>
          </cell>
        </row>
        <row r="1670">
          <cell r="A1670">
            <v>2010</v>
          </cell>
          <cell r="C1670" t="str">
            <v>AZ</v>
          </cell>
          <cell r="D1670">
            <v>7618047000</v>
          </cell>
          <cell r="G1670">
            <v>542260000</v>
          </cell>
          <cell r="J1670">
            <v>172032000</v>
          </cell>
          <cell r="M1670">
            <v>8332339200</v>
          </cell>
          <cell r="N1670">
            <v>218731008</v>
          </cell>
          <cell r="O1670">
            <v>212216992</v>
          </cell>
        </row>
        <row r="1671">
          <cell r="A1671">
            <v>2010</v>
          </cell>
          <cell r="C1671" t="str">
            <v>AR</v>
          </cell>
          <cell r="D1671">
            <v>4625971000</v>
          </cell>
          <cell r="G1671">
            <v>325860000</v>
          </cell>
          <cell r="J1671">
            <v>269596000</v>
          </cell>
          <cell r="M1671">
            <v>5221427200</v>
          </cell>
          <cell r="N1671">
            <v>108277000</v>
          </cell>
          <cell r="O1671">
            <v>68943000</v>
          </cell>
        </row>
        <row r="1672">
          <cell r="A1672">
            <v>2010</v>
          </cell>
          <cell r="C1672" t="str">
            <v>CA</v>
          </cell>
          <cell r="D1672">
            <v>58168678000</v>
          </cell>
          <cell r="G1672">
            <v>6529041000</v>
          </cell>
          <cell r="J1672">
            <v>618015000</v>
          </cell>
          <cell r="M1672">
            <v>65315733504</v>
          </cell>
          <cell r="N1672">
            <v>1823485952</v>
          </cell>
          <cell r="O1672">
            <v>1237223040</v>
          </cell>
        </row>
        <row r="1673">
          <cell r="A1673">
            <v>2010</v>
          </cell>
          <cell r="C1673" t="str">
            <v>CO</v>
          </cell>
          <cell r="D1673">
            <v>7388550000</v>
          </cell>
          <cell r="G1673">
            <v>663030000</v>
          </cell>
          <cell r="J1673">
            <v>348958000</v>
          </cell>
          <cell r="M1673">
            <v>8400538112</v>
          </cell>
          <cell r="N1673">
            <v>160916000</v>
          </cell>
          <cell r="O1673">
            <v>275924000</v>
          </cell>
        </row>
        <row r="1674">
          <cell r="A1674">
            <v>2010</v>
          </cell>
          <cell r="C1674" t="str">
            <v>CT</v>
          </cell>
          <cell r="D1674">
            <v>8044157000</v>
          </cell>
          <cell r="G1674">
            <v>450449000</v>
          </cell>
          <cell r="J1674">
            <v>87113000</v>
          </cell>
          <cell r="M1674">
            <v>8581719040</v>
          </cell>
          <cell r="N1674">
            <v>276144992</v>
          </cell>
          <cell r="O1674">
            <v>157776000</v>
          </cell>
        </row>
        <row r="1675">
          <cell r="A1675">
            <v>2010</v>
          </cell>
          <cell r="C1675" t="str">
            <v>DE</v>
          </cell>
          <cell r="D1675">
            <v>1480114000</v>
          </cell>
          <cell r="G1675">
            <v>183843000</v>
          </cell>
          <cell r="J1675">
            <v>8983000</v>
          </cell>
          <cell r="M1675">
            <v>1672940032</v>
          </cell>
          <cell r="N1675">
            <v>124238000</v>
          </cell>
          <cell r="O1675">
            <v>34947000</v>
          </cell>
        </row>
        <row r="1676">
          <cell r="A1676">
            <v>2010</v>
          </cell>
          <cell r="C1676" t="str">
            <v>DC</v>
          </cell>
          <cell r="D1676">
            <v>1897795000</v>
          </cell>
          <cell r="G1676">
            <v>308529000</v>
          </cell>
          <cell r="J1676">
            <v>17713000</v>
          </cell>
          <cell r="M1676">
            <v>2224037120</v>
          </cell>
          <cell r="N1676">
            <v>0</v>
          </cell>
          <cell r="O1676">
            <v>106316000</v>
          </cell>
        </row>
        <row r="1677">
          <cell r="A1677">
            <v>2010</v>
          </cell>
          <cell r="C1677" t="str">
            <v>FL</v>
          </cell>
          <cell r="D1677">
            <v>23588799000</v>
          </cell>
          <cell r="G1677">
            <v>2218785000</v>
          </cell>
          <cell r="J1677">
            <v>733106000</v>
          </cell>
          <cell r="M1677">
            <v>26540689408</v>
          </cell>
          <cell r="N1677">
            <v>854307968</v>
          </cell>
          <cell r="O1677">
            <v>693646976</v>
          </cell>
        </row>
        <row r="1678">
          <cell r="A1678">
            <v>2010</v>
          </cell>
          <cell r="C1678" t="str">
            <v>GA</v>
          </cell>
          <cell r="D1678">
            <v>15691063000</v>
          </cell>
          <cell r="G1678">
            <v>1523497000</v>
          </cell>
          <cell r="J1678">
            <v>290730000</v>
          </cell>
          <cell r="M1678">
            <v>17505290240</v>
          </cell>
          <cell r="N1678">
            <v>974699008</v>
          </cell>
          <cell r="O1678">
            <v>200564000</v>
          </cell>
        </row>
        <row r="1679">
          <cell r="A1679">
            <v>2010</v>
          </cell>
          <cell r="C1679" t="str">
            <v>HI</v>
          </cell>
          <cell r="D1679">
            <v>1888733000</v>
          </cell>
          <cell r="G1679">
            <v>163428000</v>
          </cell>
          <cell r="J1679">
            <v>42551000</v>
          </cell>
          <cell r="M1679">
            <v>2094712064</v>
          </cell>
          <cell r="N1679">
            <v>20961000</v>
          </cell>
          <cell r="O1679">
            <v>37484000</v>
          </cell>
        </row>
        <row r="1680">
          <cell r="A1680">
            <v>2010</v>
          </cell>
          <cell r="C1680" t="str">
            <v>ID</v>
          </cell>
          <cell r="D1680">
            <v>1896957000</v>
          </cell>
          <cell r="G1680">
            <v>104311000</v>
          </cell>
          <cell r="J1680">
            <v>30882000</v>
          </cell>
          <cell r="M1680">
            <v>2032150016</v>
          </cell>
          <cell r="N1680">
            <v>91241000</v>
          </cell>
          <cell r="O1680">
            <v>46472000</v>
          </cell>
        </row>
        <row r="1681">
          <cell r="A1681">
            <v>2010</v>
          </cell>
          <cell r="C1681" t="str">
            <v>IL</v>
          </cell>
          <cell r="D1681">
            <v>22555288000</v>
          </cell>
          <cell r="G1681">
            <v>1387337000</v>
          </cell>
          <cell r="J1681">
            <v>556743000</v>
          </cell>
          <cell r="M1681">
            <v>24499367936</v>
          </cell>
          <cell r="N1681">
            <v>499608000</v>
          </cell>
          <cell r="O1681">
            <v>680318016</v>
          </cell>
        </row>
        <row r="1682">
          <cell r="A1682">
            <v>2010</v>
          </cell>
          <cell r="C1682" t="str">
            <v>IN</v>
          </cell>
          <cell r="D1682">
            <v>9187305000</v>
          </cell>
          <cell r="G1682">
            <v>389946000</v>
          </cell>
          <cell r="J1682">
            <v>537486000</v>
          </cell>
          <cell r="M1682">
            <v>10114737152</v>
          </cell>
          <cell r="N1682">
            <v>288211008</v>
          </cell>
          <cell r="O1682">
            <v>448915008</v>
          </cell>
        </row>
        <row r="1683">
          <cell r="A1683">
            <v>2010</v>
          </cell>
          <cell r="C1683" t="str">
            <v>IA</v>
          </cell>
          <cell r="D1683">
            <v>4818811000</v>
          </cell>
          <cell r="G1683">
            <v>652690000</v>
          </cell>
          <cell r="J1683">
            <v>158786000</v>
          </cell>
          <cell r="M1683">
            <v>5630286848</v>
          </cell>
          <cell r="N1683">
            <v>158112000</v>
          </cell>
          <cell r="O1683">
            <v>129276000</v>
          </cell>
        </row>
        <row r="1684">
          <cell r="A1684">
            <v>2010</v>
          </cell>
          <cell r="C1684" t="str">
            <v>KS</v>
          </cell>
          <cell r="D1684">
            <v>4372160000</v>
          </cell>
          <cell r="G1684">
            <v>871445000</v>
          </cell>
          <cell r="J1684">
            <v>310722000</v>
          </cell>
          <cell r="M1684">
            <v>5554327040</v>
          </cell>
          <cell r="N1684">
            <v>140750000</v>
          </cell>
          <cell r="O1684">
            <v>99386000</v>
          </cell>
        </row>
        <row r="1685">
          <cell r="A1685">
            <v>2010</v>
          </cell>
          <cell r="C1685" t="str">
            <v>KY</v>
          </cell>
          <cell r="D1685">
            <v>5831077000</v>
          </cell>
          <cell r="G1685">
            <v>584254000</v>
          </cell>
          <cell r="J1685">
            <v>185496000</v>
          </cell>
          <cell r="M1685">
            <v>6600826880</v>
          </cell>
          <cell r="N1685">
            <v>230578000</v>
          </cell>
          <cell r="O1685">
            <v>68896000</v>
          </cell>
        </row>
        <row r="1686">
          <cell r="A1686">
            <v>2010</v>
          </cell>
          <cell r="C1686" t="str">
            <v>LA</v>
          </cell>
          <cell r="D1686">
            <v>7264651000</v>
          </cell>
          <cell r="G1686">
            <v>616194000</v>
          </cell>
          <cell r="J1686">
            <v>150400000</v>
          </cell>
          <cell r="M1686">
            <v>8031244800</v>
          </cell>
          <cell r="N1686">
            <v>437192992</v>
          </cell>
          <cell r="O1686">
            <v>189592992</v>
          </cell>
        </row>
        <row r="1687">
          <cell r="A1687">
            <v>2010</v>
          </cell>
          <cell r="C1687" t="str">
            <v>ME</v>
          </cell>
          <cell r="D1687">
            <v>2255446000</v>
          </cell>
          <cell r="G1687">
            <v>92880000</v>
          </cell>
          <cell r="J1687">
            <v>48416000</v>
          </cell>
          <cell r="M1687">
            <v>2396741888</v>
          </cell>
          <cell r="N1687">
            <v>140116000</v>
          </cell>
          <cell r="O1687">
            <v>39521000</v>
          </cell>
        </row>
        <row r="1688">
          <cell r="A1688">
            <v>2010</v>
          </cell>
          <cell r="C1688" t="str">
            <v>MD</v>
          </cell>
          <cell r="D1688">
            <v>10955549000</v>
          </cell>
          <cell r="G1688">
            <v>954356000</v>
          </cell>
          <cell r="J1688">
            <v>226572000</v>
          </cell>
          <cell r="M1688">
            <v>12136476672</v>
          </cell>
          <cell r="N1688">
            <v>265934000</v>
          </cell>
          <cell r="O1688">
            <v>195915008</v>
          </cell>
        </row>
        <row r="1689">
          <cell r="A1689">
            <v>2010</v>
          </cell>
          <cell r="C1689" t="str">
            <v>MA</v>
          </cell>
          <cell r="D1689">
            <v>12357628000</v>
          </cell>
          <cell r="G1689">
            <v>607445000</v>
          </cell>
          <cell r="J1689">
            <v>149466000</v>
          </cell>
          <cell r="M1689">
            <v>13114539008</v>
          </cell>
          <cell r="N1689">
            <v>699286016</v>
          </cell>
          <cell r="O1689">
            <v>274740992</v>
          </cell>
        </row>
        <row r="1690">
          <cell r="A1690">
            <v>2010</v>
          </cell>
          <cell r="C1690" t="str">
            <v>MI</v>
          </cell>
          <cell r="D1690">
            <v>16721717000</v>
          </cell>
          <cell r="G1690">
            <v>889771000</v>
          </cell>
          <cell r="J1690">
            <v>311958000</v>
          </cell>
          <cell r="M1690">
            <v>17923446784</v>
          </cell>
          <cell r="N1690">
            <v>140840000</v>
          </cell>
          <cell r="O1690">
            <v>335753984</v>
          </cell>
        </row>
        <row r="1691">
          <cell r="A1691">
            <v>2010</v>
          </cell>
          <cell r="C1691" t="str">
            <v>MN</v>
          </cell>
          <cell r="D1691">
            <v>8969677000</v>
          </cell>
          <cell r="G1691">
            <v>703879000</v>
          </cell>
          <cell r="J1691">
            <v>246004000</v>
          </cell>
          <cell r="M1691">
            <v>9919559680</v>
          </cell>
          <cell r="N1691">
            <v>493039008</v>
          </cell>
          <cell r="O1691">
            <v>220395008</v>
          </cell>
        </row>
        <row r="1692">
          <cell r="A1692">
            <v>2010</v>
          </cell>
          <cell r="C1692" t="str">
            <v>MS</v>
          </cell>
          <cell r="D1692">
            <v>4011115000</v>
          </cell>
          <cell r="G1692">
            <v>299769000</v>
          </cell>
          <cell r="J1692">
            <v>122229000</v>
          </cell>
          <cell r="M1692">
            <v>4433113088</v>
          </cell>
          <cell r="N1692">
            <v>215076992</v>
          </cell>
          <cell r="O1692">
            <v>52080000</v>
          </cell>
        </row>
        <row r="1693">
          <cell r="A1693">
            <v>2010</v>
          </cell>
          <cell r="C1693" t="str">
            <v>MO</v>
          </cell>
          <cell r="D1693">
            <v>8830446000</v>
          </cell>
          <cell r="G1693">
            <v>663285000</v>
          </cell>
          <cell r="J1693">
            <v>263300000</v>
          </cell>
          <cell r="M1693">
            <v>9757031424</v>
          </cell>
          <cell r="N1693">
            <v>301767008</v>
          </cell>
          <cell r="O1693">
            <v>324422016</v>
          </cell>
        </row>
        <row r="1694">
          <cell r="A1694">
            <v>2010</v>
          </cell>
          <cell r="C1694" t="str">
            <v>MT</v>
          </cell>
          <cell r="D1694">
            <v>1501077000</v>
          </cell>
          <cell r="G1694">
            <v>74838000</v>
          </cell>
          <cell r="J1694">
            <v>35420000</v>
          </cell>
          <cell r="M1694">
            <v>1611335040</v>
          </cell>
          <cell r="N1694">
            <v>90588000</v>
          </cell>
          <cell r="O1694">
            <v>28266000</v>
          </cell>
        </row>
        <row r="1695">
          <cell r="A1695">
            <v>2010</v>
          </cell>
          <cell r="C1695" t="str">
            <v>NE</v>
          </cell>
          <cell r="D1695">
            <v>3169102000</v>
          </cell>
          <cell r="G1695">
            <v>211997000</v>
          </cell>
          <cell r="J1695">
            <v>159351000</v>
          </cell>
          <cell r="M1695">
            <v>3540450048</v>
          </cell>
          <cell r="N1695">
            <v>129106000</v>
          </cell>
          <cell r="O1695">
            <v>56512000</v>
          </cell>
        </row>
        <row r="1696">
          <cell r="A1696">
            <v>2010</v>
          </cell>
          <cell r="C1696" t="str">
            <v>NV</v>
          </cell>
          <cell r="D1696">
            <v>3619144000</v>
          </cell>
          <cell r="G1696">
            <v>327607000</v>
          </cell>
          <cell r="J1696">
            <v>53487000</v>
          </cell>
          <cell r="M1696">
            <v>4000238080</v>
          </cell>
          <cell r="N1696">
            <v>62298000</v>
          </cell>
          <cell r="O1696">
            <v>113239000</v>
          </cell>
        </row>
        <row r="1697">
          <cell r="A1697">
            <v>2010</v>
          </cell>
          <cell r="C1697" t="str">
            <v>NH</v>
          </cell>
          <cell r="D1697">
            <v>2495559000</v>
          </cell>
          <cell r="G1697">
            <v>71303000</v>
          </cell>
          <cell r="J1697">
            <v>54784000</v>
          </cell>
          <cell r="M1697">
            <v>2621646080</v>
          </cell>
          <cell r="N1697">
            <v>53805000</v>
          </cell>
          <cell r="O1697">
            <v>38250000</v>
          </cell>
        </row>
        <row r="1698">
          <cell r="A1698">
            <v>2010</v>
          </cell>
          <cell r="C1698" t="str">
            <v>NJ</v>
          </cell>
          <cell r="D1698">
            <v>23017096000</v>
          </cell>
          <cell r="G1698">
            <v>1465607000</v>
          </cell>
          <cell r="J1698">
            <v>240021000</v>
          </cell>
          <cell r="M1698">
            <v>24722724864</v>
          </cell>
          <cell r="N1698">
            <v>749289024</v>
          </cell>
          <cell r="O1698">
            <v>461292000</v>
          </cell>
        </row>
        <row r="1699">
          <cell r="A1699">
            <v>2010</v>
          </cell>
          <cell r="C1699" t="str">
            <v>NM</v>
          </cell>
          <cell r="D1699">
            <v>3114071000</v>
          </cell>
          <cell r="G1699">
            <v>407167000</v>
          </cell>
          <cell r="J1699">
            <v>227131000</v>
          </cell>
          <cell r="M1699">
            <v>3748368896</v>
          </cell>
          <cell r="N1699">
            <v>185890000</v>
          </cell>
          <cell r="O1699">
            <v>34342000</v>
          </cell>
        </row>
        <row r="1700">
          <cell r="A1700">
            <v>2010</v>
          </cell>
          <cell r="C1700" t="str">
            <v>NY</v>
          </cell>
          <cell r="D1700">
            <v>49695080000</v>
          </cell>
          <cell r="G1700">
            <v>5475502000</v>
          </cell>
          <cell r="J1700">
            <v>636635000</v>
          </cell>
          <cell r="M1700">
            <v>55807217664</v>
          </cell>
          <cell r="N1700">
            <v>519209984</v>
          </cell>
          <cell r="O1700">
            <v>876612992</v>
          </cell>
        </row>
        <row r="1701">
          <cell r="A1701">
            <v>2010</v>
          </cell>
          <cell r="C1701" t="str">
            <v>NC</v>
          </cell>
          <cell r="D1701">
            <v>12430939000</v>
          </cell>
          <cell r="G1701">
            <v>973110000</v>
          </cell>
          <cell r="J1701">
            <v>246213000</v>
          </cell>
          <cell r="M1701">
            <v>13650262016</v>
          </cell>
          <cell r="N1701">
            <v>437283008</v>
          </cell>
          <cell r="O1701">
            <v>264819008</v>
          </cell>
        </row>
        <row r="1702">
          <cell r="A1702">
            <v>2010</v>
          </cell>
          <cell r="C1702" t="str">
            <v>ND</v>
          </cell>
          <cell r="D1702">
            <v>1050313000</v>
          </cell>
          <cell r="G1702">
            <v>75787000</v>
          </cell>
          <cell r="J1702">
            <v>67014000</v>
          </cell>
          <cell r="M1702">
            <v>1193113984</v>
          </cell>
          <cell r="N1702">
            <v>57867000</v>
          </cell>
          <cell r="O1702">
            <v>12049000</v>
          </cell>
        </row>
        <row r="1703">
          <cell r="A1703">
            <v>2010</v>
          </cell>
          <cell r="C1703" t="str">
            <v>OH</v>
          </cell>
          <cell r="D1703">
            <v>19378627000</v>
          </cell>
          <cell r="G1703">
            <v>1996065000</v>
          </cell>
          <cell r="J1703">
            <v>455321000</v>
          </cell>
          <cell r="M1703">
            <v>21830012928</v>
          </cell>
          <cell r="N1703">
            <v>1389166976</v>
          </cell>
          <cell r="O1703">
            <v>397673984</v>
          </cell>
        </row>
        <row r="1704">
          <cell r="A1704">
            <v>2010</v>
          </cell>
          <cell r="C1704" t="str">
            <v>OK</v>
          </cell>
          <cell r="D1704">
            <v>5433683000</v>
          </cell>
          <cell r="G1704">
            <v>309179000</v>
          </cell>
          <cell r="J1704">
            <v>162830000</v>
          </cell>
          <cell r="M1704">
            <v>5905692160</v>
          </cell>
          <cell r="N1704">
            <v>228296000</v>
          </cell>
          <cell r="O1704">
            <v>77284000</v>
          </cell>
        </row>
        <row r="1705">
          <cell r="A1705">
            <v>2010</v>
          </cell>
          <cell r="C1705" t="str">
            <v>OR</v>
          </cell>
          <cell r="D1705">
            <v>5519853000</v>
          </cell>
          <cell r="G1705">
            <v>519754000</v>
          </cell>
          <cell r="J1705">
            <v>54064000</v>
          </cell>
          <cell r="M1705">
            <v>6093670912</v>
          </cell>
          <cell r="N1705">
            <v>174159008</v>
          </cell>
          <cell r="O1705">
            <v>153106000</v>
          </cell>
        </row>
        <row r="1706">
          <cell r="A1706">
            <v>2010</v>
          </cell>
          <cell r="C1706" t="str">
            <v>PA</v>
          </cell>
          <cell r="D1706">
            <v>22416323000</v>
          </cell>
          <cell r="G1706">
            <v>1900202000</v>
          </cell>
          <cell r="J1706">
            <v>308246000</v>
          </cell>
          <cell r="M1706">
            <v>24624771072</v>
          </cell>
          <cell r="N1706">
            <v>1060332992</v>
          </cell>
          <cell r="O1706">
            <v>268534016</v>
          </cell>
        </row>
        <row r="1707">
          <cell r="A1707">
            <v>2010</v>
          </cell>
          <cell r="C1707" t="str">
            <v>RI</v>
          </cell>
          <cell r="D1707">
            <v>2125861000</v>
          </cell>
          <cell r="G1707">
            <v>34115000</v>
          </cell>
          <cell r="J1707">
            <v>25078000</v>
          </cell>
          <cell r="M1707">
            <v>2185053952</v>
          </cell>
          <cell r="N1707">
            <v>151144992</v>
          </cell>
          <cell r="O1707">
            <v>37974000</v>
          </cell>
        </row>
        <row r="1708">
          <cell r="A1708">
            <v>2010</v>
          </cell>
          <cell r="C1708" t="str">
            <v>SC</v>
          </cell>
          <cell r="D1708">
            <v>6719203000</v>
          </cell>
          <cell r="G1708">
            <v>884726000</v>
          </cell>
          <cell r="J1708">
            <v>323730000</v>
          </cell>
          <cell r="M1708">
            <v>7927659008</v>
          </cell>
          <cell r="N1708">
            <v>372390016</v>
          </cell>
          <cell r="O1708">
            <v>131002000</v>
          </cell>
        </row>
        <row r="1709">
          <cell r="A1709">
            <v>2010</v>
          </cell>
          <cell r="C1709" t="str">
            <v>SD</v>
          </cell>
          <cell r="D1709">
            <v>1092038000</v>
          </cell>
          <cell r="G1709">
            <v>115243000</v>
          </cell>
          <cell r="J1709">
            <v>30732000</v>
          </cell>
          <cell r="M1709">
            <v>1238013056</v>
          </cell>
          <cell r="N1709">
            <v>76228000</v>
          </cell>
          <cell r="O1709">
            <v>30091000</v>
          </cell>
        </row>
        <row r="1710">
          <cell r="A1710">
            <v>2010</v>
          </cell>
          <cell r="C1710" t="str">
            <v>TN</v>
          </cell>
          <cell r="D1710">
            <v>8059914000</v>
          </cell>
          <cell r="G1710">
            <v>399864000</v>
          </cell>
          <cell r="J1710">
            <v>359401000</v>
          </cell>
          <cell r="M1710">
            <v>8819178496</v>
          </cell>
          <cell r="N1710">
            <v>282390016</v>
          </cell>
          <cell r="O1710">
            <v>120843000</v>
          </cell>
        </row>
        <row r="1711">
          <cell r="A1711">
            <v>2010</v>
          </cell>
          <cell r="C1711" t="str">
            <v>TX</v>
          </cell>
          <cell r="D1711">
            <v>40611706000</v>
          </cell>
          <cell r="G1711">
            <v>6926878000</v>
          </cell>
          <cell r="J1711">
            <v>1129073000</v>
          </cell>
          <cell r="M1711">
            <v>48667656192</v>
          </cell>
          <cell r="N1711">
            <v>935736000</v>
          </cell>
          <cell r="O1711">
            <v>536175008</v>
          </cell>
        </row>
        <row r="1712">
          <cell r="A1712">
            <v>2010</v>
          </cell>
          <cell r="C1712" t="str">
            <v>US</v>
          </cell>
          <cell r="D1712">
            <v>513400993000</v>
          </cell>
          <cell r="G1712">
            <v>47988117000</v>
          </cell>
          <cell r="J1712">
            <v>12251799000</v>
          </cell>
          <cell r="M1712">
            <v>573640933376</v>
          </cell>
          <cell r="N1712">
            <v>18036758528</v>
          </cell>
          <cell r="O1712">
            <v>10991011840</v>
          </cell>
        </row>
        <row r="1713">
          <cell r="A1713">
            <v>2010</v>
          </cell>
          <cell r="C1713" t="str">
            <v>UT</v>
          </cell>
          <cell r="D1713">
            <v>3222504000</v>
          </cell>
          <cell r="G1713">
            <v>375280000</v>
          </cell>
          <cell r="J1713">
            <v>392961000</v>
          </cell>
          <cell r="M1713">
            <v>3990745088</v>
          </cell>
          <cell r="N1713">
            <v>157010000</v>
          </cell>
          <cell r="O1713">
            <v>98420000</v>
          </cell>
        </row>
        <row r="1714">
          <cell r="A1714">
            <v>2010</v>
          </cell>
          <cell r="C1714" t="str">
            <v>VT</v>
          </cell>
          <cell r="D1714">
            <v>1408363000</v>
          </cell>
          <cell r="G1714">
            <v>30964000</v>
          </cell>
          <cell r="J1714">
            <v>34787000</v>
          </cell>
          <cell r="M1714">
            <v>1474114048</v>
          </cell>
          <cell r="N1714">
            <v>63454000</v>
          </cell>
          <cell r="O1714">
            <v>17845000</v>
          </cell>
        </row>
        <row r="1715">
          <cell r="A1715">
            <v>2010</v>
          </cell>
          <cell r="C1715" t="str">
            <v>VA</v>
          </cell>
          <cell r="D1715">
            <v>13626535000</v>
          </cell>
          <cell r="G1715">
            <v>800284000</v>
          </cell>
          <cell r="J1715">
            <v>557421000</v>
          </cell>
          <cell r="M1715">
            <v>14984240128</v>
          </cell>
          <cell r="N1715">
            <v>292408000</v>
          </cell>
          <cell r="O1715">
            <v>257564000</v>
          </cell>
        </row>
        <row r="1716">
          <cell r="A1716">
            <v>2010</v>
          </cell>
          <cell r="C1716" t="str">
            <v>WA</v>
          </cell>
          <cell r="D1716">
            <v>9845730000</v>
          </cell>
          <cell r="G1716">
            <v>1208746000</v>
          </cell>
          <cell r="J1716">
            <v>307691000</v>
          </cell>
          <cell r="M1716">
            <v>11362166784</v>
          </cell>
          <cell r="N1716">
            <v>660065024</v>
          </cell>
          <cell r="O1716">
            <v>355035008</v>
          </cell>
        </row>
        <row r="1717">
          <cell r="A1717">
            <v>2010</v>
          </cell>
          <cell r="C1717" t="str">
            <v>WV</v>
          </cell>
          <cell r="D1717">
            <v>3020983000</v>
          </cell>
          <cell r="G1717">
            <v>132295000</v>
          </cell>
          <cell r="J1717">
            <v>59367000</v>
          </cell>
          <cell r="M1717">
            <v>3212645120</v>
          </cell>
          <cell r="N1717">
            <v>403736000</v>
          </cell>
          <cell r="O1717">
            <v>42105000</v>
          </cell>
        </row>
        <row r="1718">
          <cell r="A1718">
            <v>2010</v>
          </cell>
          <cell r="C1718" t="str">
            <v>WI</v>
          </cell>
          <cell r="D1718">
            <v>9966121000</v>
          </cell>
          <cell r="G1718">
            <v>369072000</v>
          </cell>
          <cell r="J1718">
            <v>255905000</v>
          </cell>
          <cell r="M1718">
            <v>10591097856</v>
          </cell>
          <cell r="N1718">
            <v>314168000</v>
          </cell>
          <cell r="O1718">
            <v>271400000</v>
          </cell>
        </row>
        <row r="1719">
          <cell r="A1719">
            <v>2010</v>
          </cell>
          <cell r="C1719" t="str">
            <v>WY</v>
          </cell>
          <cell r="D1719">
            <v>1341754000</v>
          </cell>
          <cell r="G1719">
            <v>269642000</v>
          </cell>
          <cell r="J1719">
            <v>71067000</v>
          </cell>
          <cell r="M1719">
            <v>1682462976</v>
          </cell>
          <cell r="N1719">
            <v>69712000</v>
          </cell>
          <cell r="O1719">
            <v>38998000</v>
          </cell>
        </row>
        <row r="1720">
          <cell r="A1720">
            <v>2011</v>
          </cell>
          <cell r="C1720" t="str">
            <v>AL</v>
          </cell>
          <cell r="D1720">
            <v>6922295000</v>
          </cell>
          <cell r="G1720">
            <v>561814000</v>
          </cell>
          <cell r="J1720">
            <v>70286000</v>
          </cell>
          <cell r="M1720">
            <v>7554395136</v>
          </cell>
          <cell r="N1720">
            <v>356441984</v>
          </cell>
          <cell r="O1720">
            <v>113205000</v>
          </cell>
        </row>
        <row r="1721">
          <cell r="A1721">
            <v>2011</v>
          </cell>
          <cell r="C1721" t="str">
            <v>AK</v>
          </cell>
          <cell r="D1721">
            <v>2227362000</v>
          </cell>
          <cell r="G1721">
            <v>116131000</v>
          </cell>
          <cell r="J1721">
            <v>106982000</v>
          </cell>
          <cell r="M1721">
            <v>2450475008</v>
          </cell>
          <cell r="N1721">
            <v>92613000</v>
          </cell>
          <cell r="O1721">
            <v>43064000</v>
          </cell>
        </row>
        <row r="1722">
          <cell r="A1722">
            <v>2011</v>
          </cell>
          <cell r="C1722" t="str">
            <v>AZ</v>
          </cell>
          <cell r="D1722">
            <v>7324615000</v>
          </cell>
          <cell r="G1722">
            <v>564673000</v>
          </cell>
          <cell r="J1722">
            <v>176967000</v>
          </cell>
          <cell r="M1722">
            <v>8066254848</v>
          </cell>
          <cell r="N1722">
            <v>215107008</v>
          </cell>
          <cell r="O1722">
            <v>169508000</v>
          </cell>
        </row>
        <row r="1723">
          <cell r="A1723">
            <v>2011</v>
          </cell>
          <cell r="C1723" t="str">
            <v>AR</v>
          </cell>
          <cell r="D1723">
            <v>4756056000</v>
          </cell>
          <cell r="G1723">
            <v>360666000</v>
          </cell>
          <cell r="J1723">
            <v>245191000</v>
          </cell>
          <cell r="M1723">
            <v>5361912832</v>
          </cell>
          <cell r="N1723">
            <v>128399000</v>
          </cell>
          <cell r="O1723">
            <v>75520000</v>
          </cell>
        </row>
        <row r="1724">
          <cell r="A1724">
            <v>2011</v>
          </cell>
          <cell r="C1724" t="str">
            <v>CA</v>
          </cell>
          <cell r="D1724">
            <v>57059916000</v>
          </cell>
          <cell r="G1724">
            <v>6155347000</v>
          </cell>
          <cell r="J1724">
            <v>356117000</v>
          </cell>
          <cell r="M1724">
            <v>63571378176</v>
          </cell>
          <cell r="N1724">
            <v>1283897984</v>
          </cell>
          <cell r="O1724">
            <v>1237037952</v>
          </cell>
        </row>
        <row r="1725">
          <cell r="A1725">
            <v>2011</v>
          </cell>
          <cell r="C1725" t="str">
            <v>CO</v>
          </cell>
          <cell r="D1725">
            <v>7357660000</v>
          </cell>
          <cell r="G1725">
            <v>523033000</v>
          </cell>
          <cell r="J1725">
            <v>304623000</v>
          </cell>
          <cell r="M1725">
            <v>8185315840</v>
          </cell>
          <cell r="N1725">
            <v>180000992</v>
          </cell>
          <cell r="O1725">
            <v>258098000</v>
          </cell>
        </row>
        <row r="1726">
          <cell r="A1726">
            <v>2011</v>
          </cell>
          <cell r="C1726" t="str">
            <v>CT</v>
          </cell>
          <cell r="D1726">
            <v>7920572000</v>
          </cell>
          <cell r="G1726">
            <v>397601000</v>
          </cell>
          <cell r="J1726">
            <v>81219000</v>
          </cell>
          <cell r="M1726">
            <v>8399391744</v>
          </cell>
          <cell r="N1726">
            <v>285368000</v>
          </cell>
          <cell r="O1726">
            <v>168192992</v>
          </cell>
        </row>
        <row r="1727">
          <cell r="A1727">
            <v>2011</v>
          </cell>
          <cell r="C1727" t="str">
            <v>DE</v>
          </cell>
          <cell r="D1727">
            <v>1551018000</v>
          </cell>
          <cell r="G1727">
            <v>169705000</v>
          </cell>
          <cell r="J1727">
            <v>12792000</v>
          </cell>
          <cell r="M1727">
            <v>1733515008</v>
          </cell>
          <cell r="N1727">
            <v>145063008</v>
          </cell>
          <cell r="O1727">
            <v>35560000</v>
          </cell>
        </row>
        <row r="1728">
          <cell r="A1728">
            <v>2011</v>
          </cell>
          <cell r="C1728" t="str">
            <v>DC</v>
          </cell>
          <cell r="D1728">
            <v>1860464000</v>
          </cell>
          <cell r="G1728">
            <v>298243000</v>
          </cell>
          <cell r="J1728">
            <v>15919000</v>
          </cell>
          <cell r="M1728">
            <v>2174626048</v>
          </cell>
          <cell r="N1728">
            <v>0</v>
          </cell>
          <cell r="O1728">
            <v>77724000</v>
          </cell>
        </row>
        <row r="1729">
          <cell r="A1729">
            <v>2011</v>
          </cell>
          <cell r="C1729" t="str">
            <v>FL</v>
          </cell>
          <cell r="D1729">
            <v>24086929000</v>
          </cell>
          <cell r="G1729">
            <v>1621193000</v>
          </cell>
          <cell r="J1729">
            <v>595936000</v>
          </cell>
          <cell r="M1729">
            <v>26304057344</v>
          </cell>
          <cell r="N1729">
            <v>940348992</v>
          </cell>
          <cell r="O1729">
            <v>637561024</v>
          </cell>
        </row>
        <row r="1730">
          <cell r="A1730">
            <v>2011</v>
          </cell>
          <cell r="C1730" t="str">
            <v>GA</v>
          </cell>
          <cell r="D1730">
            <v>15512646000</v>
          </cell>
          <cell r="G1730">
            <v>1075359000</v>
          </cell>
          <cell r="J1730">
            <v>293036000</v>
          </cell>
          <cell r="M1730">
            <v>16881041408</v>
          </cell>
          <cell r="N1730">
            <v>1039134976</v>
          </cell>
          <cell r="O1730">
            <v>188103008</v>
          </cell>
        </row>
        <row r="1731">
          <cell r="A1731">
            <v>2011</v>
          </cell>
          <cell r="C1731" t="str">
            <v>HI</v>
          </cell>
          <cell r="D1731">
            <v>1772787000</v>
          </cell>
          <cell r="G1731">
            <v>114691000</v>
          </cell>
          <cell r="J1731">
            <v>51213000</v>
          </cell>
          <cell r="M1731">
            <v>1938690944</v>
          </cell>
          <cell r="N1731">
            <v>12957000</v>
          </cell>
          <cell r="O1731">
            <v>35697000</v>
          </cell>
        </row>
        <row r="1732">
          <cell r="A1732">
            <v>2011</v>
          </cell>
          <cell r="C1732" t="str">
            <v>ID</v>
          </cell>
          <cell r="D1732">
            <v>1815070000</v>
          </cell>
          <cell r="G1732">
            <v>54225000</v>
          </cell>
          <cell r="J1732">
            <v>29299000</v>
          </cell>
          <cell r="M1732">
            <v>1898594048</v>
          </cell>
          <cell r="N1732">
            <v>74975000</v>
          </cell>
          <cell r="O1732">
            <v>48131000</v>
          </cell>
        </row>
        <row r="1733">
          <cell r="A1733">
            <v>2011</v>
          </cell>
          <cell r="C1733" t="str">
            <v>IL</v>
          </cell>
          <cell r="D1733">
            <v>22641712000</v>
          </cell>
          <cell r="G1733">
            <v>1581320000</v>
          </cell>
          <cell r="J1733">
            <v>303741000</v>
          </cell>
          <cell r="M1733">
            <v>24526772224</v>
          </cell>
          <cell r="N1733">
            <v>465696992</v>
          </cell>
          <cell r="O1733">
            <v>696689024</v>
          </cell>
        </row>
        <row r="1734">
          <cell r="A1734">
            <v>2011</v>
          </cell>
          <cell r="C1734" t="str">
            <v>IN</v>
          </cell>
          <cell r="D1734">
            <v>8894792000</v>
          </cell>
          <cell r="G1734">
            <v>339968000</v>
          </cell>
          <cell r="J1734">
            <v>503208000</v>
          </cell>
          <cell r="M1734">
            <v>9737967616</v>
          </cell>
          <cell r="N1734">
            <v>248543008</v>
          </cell>
          <cell r="O1734">
            <v>477340000</v>
          </cell>
        </row>
        <row r="1735">
          <cell r="A1735">
            <v>2011</v>
          </cell>
          <cell r="C1735" t="str">
            <v>IA</v>
          </cell>
          <cell r="D1735">
            <v>4884432000</v>
          </cell>
          <cell r="G1735">
            <v>688779000</v>
          </cell>
          <cell r="J1735">
            <v>176699000</v>
          </cell>
          <cell r="M1735">
            <v>5749910016</v>
          </cell>
          <cell r="N1735">
            <v>146359008</v>
          </cell>
          <cell r="O1735">
            <v>122836000</v>
          </cell>
        </row>
        <row r="1736">
          <cell r="A1736">
            <v>2011</v>
          </cell>
          <cell r="C1736" t="str">
            <v>KS</v>
          </cell>
          <cell r="D1736">
            <v>4406475000</v>
          </cell>
          <cell r="G1736">
            <v>627767000</v>
          </cell>
          <cell r="J1736">
            <v>224010000</v>
          </cell>
          <cell r="M1736">
            <v>5258251776</v>
          </cell>
          <cell r="N1736">
            <v>125616000</v>
          </cell>
          <cell r="O1736">
            <v>96507000</v>
          </cell>
        </row>
        <row r="1737">
          <cell r="A1737">
            <v>2011</v>
          </cell>
          <cell r="C1737" t="str">
            <v>KY</v>
          </cell>
          <cell r="D1737">
            <v>6021344000</v>
          </cell>
          <cell r="G1737">
            <v>565537000</v>
          </cell>
          <cell r="J1737">
            <v>167820000</v>
          </cell>
          <cell r="M1737">
            <v>6754700800</v>
          </cell>
          <cell r="N1737">
            <v>227118000</v>
          </cell>
          <cell r="O1737">
            <v>73524000</v>
          </cell>
        </row>
        <row r="1738">
          <cell r="A1738">
            <v>2011</v>
          </cell>
          <cell r="C1738" t="str">
            <v>LA</v>
          </cell>
          <cell r="D1738">
            <v>7380051000</v>
          </cell>
          <cell r="G1738">
            <v>642973000</v>
          </cell>
          <cell r="J1738">
            <v>150716000</v>
          </cell>
          <cell r="M1738">
            <v>8173740032</v>
          </cell>
          <cell r="N1738">
            <v>508872992</v>
          </cell>
          <cell r="O1738">
            <v>204584000</v>
          </cell>
        </row>
        <row r="1739">
          <cell r="A1739">
            <v>2011</v>
          </cell>
          <cell r="C1739" t="str">
            <v>ME</v>
          </cell>
          <cell r="D1739">
            <v>2265847000</v>
          </cell>
          <cell r="G1739">
            <v>124395000</v>
          </cell>
          <cell r="J1739">
            <v>31485000</v>
          </cell>
          <cell r="M1739">
            <v>2421726976</v>
          </cell>
          <cell r="N1739">
            <v>130635000</v>
          </cell>
          <cell r="O1739">
            <v>41662000</v>
          </cell>
        </row>
        <row r="1740">
          <cell r="A1740">
            <v>2011</v>
          </cell>
          <cell r="C1740" t="str">
            <v>MD</v>
          </cell>
          <cell r="D1740">
            <v>11029082000</v>
          </cell>
          <cell r="G1740">
            <v>795301000</v>
          </cell>
          <cell r="J1740">
            <v>202455000</v>
          </cell>
          <cell r="M1740">
            <v>12026838016</v>
          </cell>
          <cell r="N1740">
            <v>267464992</v>
          </cell>
          <cell r="O1740">
            <v>223539008</v>
          </cell>
        </row>
        <row r="1741">
          <cell r="A1741">
            <v>2011</v>
          </cell>
          <cell r="C1741" t="str">
            <v>MA</v>
          </cell>
          <cell r="D1741">
            <v>12383785000</v>
          </cell>
          <cell r="G1741">
            <v>764376000</v>
          </cell>
          <cell r="J1741">
            <v>148827000</v>
          </cell>
          <cell r="M1741">
            <v>13296988160</v>
          </cell>
          <cell r="N1741">
            <v>749660032</v>
          </cell>
          <cell r="O1741">
            <v>273684992</v>
          </cell>
        </row>
        <row r="1742">
          <cell r="A1742">
            <v>2011</v>
          </cell>
          <cell r="C1742" t="str">
            <v>MI</v>
          </cell>
          <cell r="D1742">
            <v>16233765000</v>
          </cell>
          <cell r="G1742">
            <v>891291000</v>
          </cell>
          <cell r="J1742">
            <v>386496000</v>
          </cell>
          <cell r="M1742">
            <v>17511550976</v>
          </cell>
          <cell r="N1742">
            <v>131720000</v>
          </cell>
          <cell r="O1742">
            <v>289892992</v>
          </cell>
        </row>
        <row r="1743">
          <cell r="A1743">
            <v>2011</v>
          </cell>
          <cell r="C1743" t="str">
            <v>MN</v>
          </cell>
          <cell r="D1743">
            <v>8970186000</v>
          </cell>
          <cell r="G1743">
            <v>781400000</v>
          </cell>
          <cell r="J1743">
            <v>235505000</v>
          </cell>
          <cell r="M1743">
            <v>9987091456</v>
          </cell>
          <cell r="N1743">
            <v>515806016</v>
          </cell>
          <cell r="O1743">
            <v>233031008</v>
          </cell>
        </row>
        <row r="1744">
          <cell r="A1744">
            <v>2011</v>
          </cell>
          <cell r="C1744" t="str">
            <v>MS</v>
          </cell>
          <cell r="D1744">
            <v>3906946000</v>
          </cell>
          <cell r="G1744">
            <v>218794000</v>
          </cell>
          <cell r="J1744">
            <v>150116000</v>
          </cell>
          <cell r="M1744">
            <v>4275855872</v>
          </cell>
          <cell r="N1744">
            <v>209044992</v>
          </cell>
          <cell r="O1744">
            <v>51119000</v>
          </cell>
        </row>
        <row r="1745">
          <cell r="A1745">
            <v>2011</v>
          </cell>
          <cell r="C1745" t="str">
            <v>MO</v>
          </cell>
          <cell r="D1745">
            <v>8607937000</v>
          </cell>
          <cell r="G1745">
            <v>591631000</v>
          </cell>
          <cell r="J1745">
            <v>258188000</v>
          </cell>
          <cell r="M1745">
            <v>9457756160</v>
          </cell>
          <cell r="N1745">
            <v>305676000</v>
          </cell>
          <cell r="O1745">
            <v>211335008</v>
          </cell>
        </row>
        <row r="1746">
          <cell r="A1746">
            <v>2011</v>
          </cell>
          <cell r="C1746" t="str">
            <v>MT</v>
          </cell>
          <cell r="D1746">
            <v>1517630000</v>
          </cell>
          <cell r="G1746">
            <v>72563000</v>
          </cell>
          <cell r="J1746">
            <v>31214000</v>
          </cell>
          <cell r="M1746">
            <v>1621406976</v>
          </cell>
          <cell r="N1746">
            <v>99634000</v>
          </cell>
          <cell r="O1746">
            <v>28580000</v>
          </cell>
        </row>
        <row r="1747">
          <cell r="A1747">
            <v>2011</v>
          </cell>
          <cell r="C1747" t="str">
            <v>NE</v>
          </cell>
          <cell r="D1747">
            <v>3229707000</v>
          </cell>
          <cell r="G1747">
            <v>188530000</v>
          </cell>
          <cell r="J1747">
            <v>161977000</v>
          </cell>
          <cell r="M1747">
            <v>3580214016</v>
          </cell>
          <cell r="N1747">
            <v>135288000</v>
          </cell>
          <cell r="O1747">
            <v>61634000</v>
          </cell>
        </row>
        <row r="1748">
          <cell r="A1748">
            <v>2011</v>
          </cell>
          <cell r="C1748" t="str">
            <v>NV</v>
          </cell>
          <cell r="D1748">
            <v>3688615000</v>
          </cell>
          <cell r="G1748">
            <v>237645000</v>
          </cell>
          <cell r="J1748">
            <v>86101000</v>
          </cell>
          <cell r="M1748">
            <v>4012360960</v>
          </cell>
          <cell r="N1748">
            <v>72932000</v>
          </cell>
          <cell r="O1748">
            <v>101949000</v>
          </cell>
        </row>
        <row r="1749">
          <cell r="A1749">
            <v>2011</v>
          </cell>
          <cell r="C1749" t="str">
            <v>NH</v>
          </cell>
          <cell r="D1749">
            <v>2562155000</v>
          </cell>
          <cell r="G1749">
            <v>117888000</v>
          </cell>
          <cell r="J1749">
            <v>88353000</v>
          </cell>
          <cell r="M1749">
            <v>2768396032</v>
          </cell>
          <cell r="N1749">
            <v>60774000</v>
          </cell>
          <cell r="O1749">
            <v>39322000</v>
          </cell>
        </row>
        <row r="1750">
          <cell r="A1750">
            <v>2011</v>
          </cell>
          <cell r="C1750" t="str">
            <v>NJ</v>
          </cell>
          <cell r="D1750">
            <v>22225042000</v>
          </cell>
          <cell r="G1750">
            <v>1028193000</v>
          </cell>
          <cell r="J1750">
            <v>176604000</v>
          </cell>
          <cell r="M1750">
            <v>23429838848</v>
          </cell>
          <cell r="N1750">
            <v>696468992</v>
          </cell>
          <cell r="O1750">
            <v>467820992</v>
          </cell>
        </row>
        <row r="1751">
          <cell r="A1751">
            <v>2011</v>
          </cell>
          <cell r="C1751" t="str">
            <v>NM</v>
          </cell>
          <cell r="D1751">
            <v>3009236000</v>
          </cell>
          <cell r="G1751">
            <v>384124000</v>
          </cell>
          <cell r="J1751">
            <v>232414000</v>
          </cell>
          <cell r="M1751">
            <v>3625774080</v>
          </cell>
          <cell r="N1751">
            <v>163712000</v>
          </cell>
          <cell r="O1751">
            <v>36802000</v>
          </cell>
        </row>
        <row r="1752">
          <cell r="A1752">
            <v>2011</v>
          </cell>
          <cell r="C1752" t="str">
            <v>NY</v>
          </cell>
          <cell r="D1752">
            <v>50776161000</v>
          </cell>
          <cell r="G1752">
            <v>4071557000</v>
          </cell>
          <cell r="J1752">
            <v>572564000</v>
          </cell>
          <cell r="M1752">
            <v>55420280832</v>
          </cell>
          <cell r="N1752">
            <v>405911008</v>
          </cell>
          <cell r="O1752">
            <v>849286016</v>
          </cell>
        </row>
        <row r="1753">
          <cell r="A1753">
            <v>2011</v>
          </cell>
          <cell r="C1753" t="str">
            <v>NC</v>
          </cell>
          <cell r="D1753">
            <v>12098852000</v>
          </cell>
          <cell r="G1753">
            <v>755528000</v>
          </cell>
          <cell r="J1753">
            <v>279455000</v>
          </cell>
          <cell r="M1753">
            <v>13133835264</v>
          </cell>
          <cell r="N1753">
            <v>708288000</v>
          </cell>
          <cell r="O1753">
            <v>229344992</v>
          </cell>
        </row>
        <row r="1754">
          <cell r="A1754">
            <v>2011</v>
          </cell>
          <cell r="C1754" t="str">
            <v>ND</v>
          </cell>
          <cell r="D1754">
            <v>1108670000</v>
          </cell>
          <cell r="G1754">
            <v>67791000</v>
          </cell>
          <cell r="J1754">
            <v>57176000</v>
          </cell>
          <cell r="M1754">
            <v>1233636992</v>
          </cell>
          <cell r="N1754">
            <v>66381000</v>
          </cell>
          <cell r="O1754">
            <v>12108000</v>
          </cell>
        </row>
        <row r="1755">
          <cell r="A1755">
            <v>2011</v>
          </cell>
          <cell r="C1755" t="str">
            <v>OH</v>
          </cell>
          <cell r="D1755">
            <v>19585222000</v>
          </cell>
          <cell r="G1755">
            <v>2073363000</v>
          </cell>
          <cell r="J1755">
            <v>430727000</v>
          </cell>
          <cell r="M1755">
            <v>22089312256</v>
          </cell>
          <cell r="N1755">
            <v>1279847040</v>
          </cell>
          <cell r="O1755">
            <v>454183008</v>
          </cell>
        </row>
        <row r="1756">
          <cell r="A1756">
            <v>2011</v>
          </cell>
          <cell r="C1756" t="str">
            <v>OK</v>
          </cell>
          <cell r="D1756">
            <v>4897238000</v>
          </cell>
          <cell r="G1756">
            <v>361742000</v>
          </cell>
          <cell r="J1756">
            <v>150681000</v>
          </cell>
          <cell r="M1756">
            <v>5409660928</v>
          </cell>
          <cell r="N1756">
            <v>218071008</v>
          </cell>
          <cell r="O1756">
            <v>78355000</v>
          </cell>
        </row>
        <row r="1757">
          <cell r="A1757">
            <v>2011</v>
          </cell>
          <cell r="C1757" t="str">
            <v>OR</v>
          </cell>
          <cell r="D1757">
            <v>5557396000</v>
          </cell>
          <cell r="G1757">
            <v>413307000</v>
          </cell>
          <cell r="J1757">
            <v>48672000</v>
          </cell>
          <cell r="M1757">
            <v>6019375104</v>
          </cell>
          <cell r="N1757">
            <v>177484000</v>
          </cell>
          <cell r="O1757">
            <v>152312000</v>
          </cell>
        </row>
        <row r="1758">
          <cell r="A1758">
            <v>2011</v>
          </cell>
          <cell r="C1758" t="str">
            <v>PA</v>
          </cell>
          <cell r="D1758">
            <v>22496271000</v>
          </cell>
          <cell r="G1758">
            <v>1919491000</v>
          </cell>
          <cell r="J1758">
            <v>266338000</v>
          </cell>
          <cell r="M1758">
            <v>24682100736</v>
          </cell>
          <cell r="N1758">
            <v>937276032</v>
          </cell>
          <cell r="O1758">
            <v>193730000</v>
          </cell>
        </row>
        <row r="1759">
          <cell r="A1759">
            <v>2011</v>
          </cell>
          <cell r="C1759" t="str">
            <v>RI</v>
          </cell>
          <cell r="D1759">
            <v>2137675000</v>
          </cell>
          <cell r="G1759">
            <v>40396000</v>
          </cell>
          <cell r="J1759">
            <v>23589000</v>
          </cell>
          <cell r="M1759">
            <v>2201659904</v>
          </cell>
          <cell r="N1759">
            <v>131688000</v>
          </cell>
          <cell r="O1759">
            <v>40124000</v>
          </cell>
        </row>
        <row r="1760">
          <cell r="A1760">
            <v>2011</v>
          </cell>
          <cell r="C1760" t="str">
            <v>SC</v>
          </cell>
          <cell r="D1760">
            <v>6592390000</v>
          </cell>
          <cell r="G1760">
            <v>667862000</v>
          </cell>
          <cell r="J1760">
            <v>330409000</v>
          </cell>
          <cell r="M1760">
            <v>7590661120</v>
          </cell>
          <cell r="N1760">
            <v>311478016</v>
          </cell>
          <cell r="O1760">
            <v>131944000</v>
          </cell>
        </row>
        <row r="1761">
          <cell r="A1761">
            <v>2011</v>
          </cell>
          <cell r="C1761" t="str">
            <v>SD</v>
          </cell>
          <cell r="D1761">
            <v>1104803000</v>
          </cell>
          <cell r="G1761">
            <v>172118000</v>
          </cell>
          <cell r="J1761">
            <v>27381000</v>
          </cell>
          <cell r="M1761">
            <v>1304301952</v>
          </cell>
          <cell r="N1761">
            <v>78375000</v>
          </cell>
          <cell r="O1761">
            <v>26532000</v>
          </cell>
        </row>
        <row r="1762">
          <cell r="A1762">
            <v>2011</v>
          </cell>
          <cell r="C1762" t="str">
            <v>TN</v>
          </cell>
          <cell r="D1762">
            <v>8315898000</v>
          </cell>
          <cell r="G1762">
            <v>381578000</v>
          </cell>
          <cell r="J1762">
            <v>277907000</v>
          </cell>
          <cell r="M1762">
            <v>8975382528</v>
          </cell>
          <cell r="N1762">
            <v>269409984</v>
          </cell>
          <cell r="O1762">
            <v>115101000</v>
          </cell>
        </row>
        <row r="1763">
          <cell r="A1763">
            <v>2011</v>
          </cell>
          <cell r="C1763" t="str">
            <v>TX</v>
          </cell>
          <cell r="D1763">
            <v>40457676000</v>
          </cell>
          <cell r="G1763">
            <v>5588896000</v>
          </cell>
          <cell r="J1763">
            <v>967541000</v>
          </cell>
          <cell r="M1763">
            <v>47014113280</v>
          </cell>
          <cell r="N1763">
            <v>925070976</v>
          </cell>
          <cell r="O1763">
            <v>502639008</v>
          </cell>
        </row>
        <row r="1764">
          <cell r="A1764">
            <v>2011</v>
          </cell>
          <cell r="C1764" t="str">
            <v>US</v>
          </cell>
          <cell r="D1764">
            <v>512295116000</v>
          </cell>
          <cell r="G1764">
            <v>42229195000</v>
          </cell>
          <cell r="J1764">
            <v>10759585000</v>
          </cell>
          <cell r="M1764">
            <v>565283913728</v>
          </cell>
          <cell r="N1764">
            <v>17729310720</v>
          </cell>
          <cell r="O1764">
            <v>10698511360</v>
          </cell>
        </row>
        <row r="1765">
          <cell r="A1765">
            <v>2011</v>
          </cell>
          <cell r="C1765" t="str">
            <v>UT</v>
          </cell>
          <cell r="D1765">
            <v>3491549000</v>
          </cell>
          <cell r="G1765">
            <v>373396000</v>
          </cell>
          <cell r="J1765">
            <v>219553000</v>
          </cell>
          <cell r="M1765">
            <v>4084497920</v>
          </cell>
          <cell r="N1765">
            <v>166814000</v>
          </cell>
          <cell r="O1765">
            <v>109110000</v>
          </cell>
        </row>
        <row r="1766">
          <cell r="A1766">
            <v>2011</v>
          </cell>
          <cell r="C1766" t="str">
            <v>VT</v>
          </cell>
          <cell r="D1766">
            <v>1407674000</v>
          </cell>
          <cell r="G1766">
            <v>32335000</v>
          </cell>
          <cell r="J1766">
            <v>31320000</v>
          </cell>
          <cell r="M1766">
            <v>1471329024</v>
          </cell>
          <cell r="N1766">
            <v>69120000</v>
          </cell>
          <cell r="O1766">
            <v>18855000</v>
          </cell>
        </row>
        <row r="1767">
          <cell r="A1767">
            <v>2011</v>
          </cell>
          <cell r="C1767" t="str">
            <v>VA</v>
          </cell>
          <cell r="D1767">
            <v>13520490000</v>
          </cell>
          <cell r="G1767">
            <v>767903000</v>
          </cell>
          <cell r="J1767">
            <v>389562000</v>
          </cell>
          <cell r="M1767">
            <v>14677954560</v>
          </cell>
          <cell r="N1767">
            <v>295208000</v>
          </cell>
          <cell r="O1767">
            <v>244784992</v>
          </cell>
        </row>
        <row r="1768">
          <cell r="A1768">
            <v>2011</v>
          </cell>
          <cell r="C1768" t="str">
            <v>WA</v>
          </cell>
          <cell r="D1768">
            <v>9953980000</v>
          </cell>
          <cell r="G1768">
            <v>1215416000</v>
          </cell>
          <cell r="J1768">
            <v>251918000</v>
          </cell>
          <cell r="M1768">
            <v>11421314048</v>
          </cell>
          <cell r="N1768">
            <v>677632000</v>
          </cell>
          <cell r="O1768">
            <v>369236992</v>
          </cell>
        </row>
        <row r="1769">
          <cell r="A1769">
            <v>2011</v>
          </cell>
          <cell r="C1769" t="str">
            <v>WV</v>
          </cell>
          <cell r="D1769">
            <v>3045656000</v>
          </cell>
          <cell r="G1769">
            <v>201740000</v>
          </cell>
          <cell r="J1769">
            <v>67502000</v>
          </cell>
          <cell r="M1769">
            <v>3314897920</v>
          </cell>
          <cell r="N1769">
            <v>552766976</v>
          </cell>
          <cell r="O1769">
            <v>44042000</v>
          </cell>
        </row>
        <row r="1770">
          <cell r="A1770">
            <v>2011</v>
          </cell>
          <cell r="C1770" t="str">
            <v>WI</v>
          </cell>
          <cell r="D1770">
            <v>10315205000</v>
          </cell>
          <cell r="G1770">
            <v>307104000</v>
          </cell>
          <cell r="J1770">
            <v>239855000</v>
          </cell>
          <cell r="M1770">
            <v>10862163968</v>
          </cell>
          <cell r="N1770">
            <v>319614016</v>
          </cell>
          <cell r="O1770">
            <v>273024992</v>
          </cell>
        </row>
        <row r="1771">
          <cell r="A1771">
            <v>2011</v>
          </cell>
          <cell r="C1771" t="str">
            <v>WY</v>
          </cell>
          <cell r="D1771">
            <v>1406181000</v>
          </cell>
          <cell r="G1771">
            <v>162516000</v>
          </cell>
          <cell r="J1771">
            <v>71926000</v>
          </cell>
          <cell r="M1771">
            <v>1640622976</v>
          </cell>
          <cell r="N1771">
            <v>123547000</v>
          </cell>
          <cell r="O1771">
            <v>34544000</v>
          </cell>
        </row>
        <row r="1772">
          <cell r="A1772">
            <v>2012</v>
          </cell>
          <cell r="C1772" t="str">
            <v>AL</v>
          </cell>
          <cell r="D1772">
            <v>6676294000</v>
          </cell>
          <cell r="G1772">
            <v>509736000</v>
          </cell>
          <cell r="J1772">
            <v>71720000</v>
          </cell>
          <cell r="M1772">
            <v>7257750016</v>
          </cell>
          <cell r="N1772">
            <v>327716992</v>
          </cell>
          <cell r="O1772">
            <v>99791000</v>
          </cell>
        </row>
        <row r="1773">
          <cell r="A1773">
            <v>2012</v>
          </cell>
          <cell r="C1773" t="str">
            <v>AK</v>
          </cell>
          <cell r="D1773">
            <v>2143566000</v>
          </cell>
          <cell r="G1773">
            <v>93146000</v>
          </cell>
          <cell r="J1773">
            <v>53310000</v>
          </cell>
          <cell r="M1773">
            <v>2290021888</v>
          </cell>
          <cell r="N1773">
            <v>99601000</v>
          </cell>
          <cell r="O1773">
            <v>54808000</v>
          </cell>
        </row>
        <row r="1774">
          <cell r="A1774">
            <v>2012</v>
          </cell>
          <cell r="C1774" t="str">
            <v>AZ</v>
          </cell>
          <cell r="D1774">
            <v>7199266000</v>
          </cell>
          <cell r="G1774">
            <v>486233000</v>
          </cell>
          <cell r="J1774">
            <v>211471000</v>
          </cell>
          <cell r="M1774">
            <v>7896970240</v>
          </cell>
          <cell r="N1774">
            <v>284473984</v>
          </cell>
          <cell r="O1774">
            <v>158402000</v>
          </cell>
        </row>
        <row r="1775">
          <cell r="A1775">
            <v>2012</v>
          </cell>
          <cell r="C1775" t="str">
            <v>AR</v>
          </cell>
          <cell r="D1775">
            <v>4372626000</v>
          </cell>
          <cell r="G1775">
            <v>402905000</v>
          </cell>
          <cell r="J1775">
            <v>209515000</v>
          </cell>
          <cell r="M1775">
            <v>4985046016</v>
          </cell>
          <cell r="N1775">
            <v>133946000</v>
          </cell>
          <cell r="O1775">
            <v>94406000</v>
          </cell>
        </row>
        <row r="1776">
          <cell r="A1776">
            <v>2012</v>
          </cell>
          <cell r="C1776" t="str">
            <v>CA</v>
          </cell>
          <cell r="D1776">
            <v>60240170000</v>
          </cell>
          <cell r="G1776">
            <v>6152352000</v>
          </cell>
          <cell r="J1776">
            <v>561658000</v>
          </cell>
          <cell r="M1776">
            <v>66954178560</v>
          </cell>
          <cell r="N1776">
            <v>792984000</v>
          </cell>
          <cell r="O1776">
            <v>1385792000</v>
          </cell>
        </row>
        <row r="1777">
          <cell r="A1777">
            <v>2012</v>
          </cell>
          <cell r="C1777" t="str">
            <v>CO</v>
          </cell>
          <cell r="D1777">
            <v>7291621000</v>
          </cell>
          <cell r="G1777">
            <v>461949000</v>
          </cell>
          <cell r="J1777">
            <v>235485000</v>
          </cell>
          <cell r="M1777">
            <v>7989054976</v>
          </cell>
          <cell r="N1777">
            <v>285843008</v>
          </cell>
          <cell r="O1777">
            <v>251616000</v>
          </cell>
        </row>
        <row r="1778">
          <cell r="A1778">
            <v>2012</v>
          </cell>
          <cell r="C1778" t="str">
            <v>CT</v>
          </cell>
          <cell r="D1778">
            <v>8025065000</v>
          </cell>
          <cell r="G1778">
            <v>881187000</v>
          </cell>
          <cell r="J1778">
            <v>84553000</v>
          </cell>
          <cell r="M1778">
            <v>8990804992</v>
          </cell>
          <cell r="N1778">
            <v>328608992</v>
          </cell>
          <cell r="O1778">
            <v>159592992</v>
          </cell>
        </row>
        <row r="1779">
          <cell r="A1779">
            <v>2012</v>
          </cell>
          <cell r="C1779" t="str">
            <v>DE</v>
          </cell>
          <cell r="D1779">
            <v>1689513000</v>
          </cell>
          <cell r="G1779">
            <v>135309000</v>
          </cell>
          <cell r="J1779">
            <v>14275000</v>
          </cell>
          <cell r="M1779">
            <v>1839096960</v>
          </cell>
          <cell r="N1779">
            <v>154592992</v>
          </cell>
          <cell r="O1779">
            <v>50991000</v>
          </cell>
        </row>
        <row r="1780">
          <cell r="A1780">
            <v>2012</v>
          </cell>
          <cell r="C1780" t="str">
            <v>DC</v>
          </cell>
          <cell r="D1780">
            <v>1982666000</v>
          </cell>
          <cell r="G1780">
            <v>201829000</v>
          </cell>
          <cell r="J1780">
            <v>16676000</v>
          </cell>
          <cell r="M1780">
            <v>2201170944</v>
          </cell>
          <cell r="N1780">
            <v>0</v>
          </cell>
          <cell r="O1780">
            <v>65499000</v>
          </cell>
        </row>
        <row r="1781">
          <cell r="A1781">
            <v>2012</v>
          </cell>
          <cell r="C1781" t="str">
            <v>FL</v>
          </cell>
          <cell r="D1781">
            <v>22895422000</v>
          </cell>
          <cell r="G1781">
            <v>1315074000</v>
          </cell>
          <cell r="J1781">
            <v>530144000</v>
          </cell>
          <cell r="M1781">
            <v>24740640768</v>
          </cell>
          <cell r="N1781">
            <v>1328546944</v>
          </cell>
          <cell r="O1781">
            <v>576593024</v>
          </cell>
        </row>
        <row r="1782">
          <cell r="A1782">
            <v>2012</v>
          </cell>
          <cell r="C1782" t="str">
            <v>GA</v>
          </cell>
          <cell r="D1782">
            <v>15551381000</v>
          </cell>
          <cell r="G1782">
            <v>1338505000</v>
          </cell>
          <cell r="J1782">
            <v>227522000</v>
          </cell>
          <cell r="M1782">
            <v>17117408256</v>
          </cell>
          <cell r="N1782">
            <v>958414016</v>
          </cell>
          <cell r="O1782">
            <v>170148992</v>
          </cell>
        </row>
        <row r="1783">
          <cell r="A1783">
            <v>2012</v>
          </cell>
          <cell r="C1783" t="str">
            <v>HI</v>
          </cell>
          <cell r="D1783">
            <v>1705744000</v>
          </cell>
          <cell r="G1783">
            <v>133173000</v>
          </cell>
          <cell r="J1783">
            <v>56918000</v>
          </cell>
          <cell r="M1783">
            <v>1895835008</v>
          </cell>
          <cell r="N1783">
            <v>8610000</v>
          </cell>
          <cell r="O1783">
            <v>36234000</v>
          </cell>
        </row>
        <row r="1784">
          <cell r="A1784">
            <v>2012</v>
          </cell>
          <cell r="C1784" t="str">
            <v>ID</v>
          </cell>
          <cell r="D1784">
            <v>1783900000</v>
          </cell>
          <cell r="G1784">
            <v>33231000</v>
          </cell>
          <cell r="J1784">
            <v>36008000</v>
          </cell>
          <cell r="M1784">
            <v>1853138944</v>
          </cell>
          <cell r="N1784">
            <v>76504000</v>
          </cell>
          <cell r="O1784">
            <v>60318000</v>
          </cell>
        </row>
        <row r="1785">
          <cell r="A1785">
            <v>2012</v>
          </cell>
          <cell r="C1785" t="str">
            <v>IL</v>
          </cell>
          <cell r="D1785">
            <v>22813755000</v>
          </cell>
          <cell r="G1785">
            <v>1692131000</v>
          </cell>
          <cell r="J1785">
            <v>340371000</v>
          </cell>
          <cell r="M1785">
            <v>24846256128</v>
          </cell>
          <cell r="N1785">
            <v>512876000</v>
          </cell>
          <cell r="O1785">
            <v>779460992</v>
          </cell>
        </row>
        <row r="1786">
          <cell r="A1786">
            <v>2012</v>
          </cell>
          <cell r="C1786" t="str">
            <v>IN</v>
          </cell>
          <cell r="D1786">
            <v>8914008000</v>
          </cell>
          <cell r="G1786">
            <v>335387000</v>
          </cell>
          <cell r="J1786">
            <v>562892000</v>
          </cell>
          <cell r="M1786">
            <v>9812287488</v>
          </cell>
          <cell r="N1786">
            <v>236428000</v>
          </cell>
          <cell r="O1786">
            <v>419027008</v>
          </cell>
        </row>
        <row r="1787">
          <cell r="A1787">
            <v>2012</v>
          </cell>
          <cell r="C1787" t="str">
            <v>IA</v>
          </cell>
          <cell r="D1787">
            <v>5003871000</v>
          </cell>
          <cell r="G1787">
            <v>712442000</v>
          </cell>
          <cell r="J1787">
            <v>188149000</v>
          </cell>
          <cell r="M1787">
            <v>5904461824</v>
          </cell>
          <cell r="N1787">
            <v>143316992</v>
          </cell>
          <cell r="O1787">
            <v>128223000</v>
          </cell>
        </row>
        <row r="1788">
          <cell r="A1788">
            <v>2012</v>
          </cell>
          <cell r="C1788" t="str">
            <v>KS</v>
          </cell>
          <cell r="D1788">
            <v>4425935000</v>
          </cell>
          <cell r="G1788">
            <v>435403000</v>
          </cell>
          <cell r="J1788">
            <v>227319000</v>
          </cell>
          <cell r="M1788">
            <v>5088656896</v>
          </cell>
          <cell r="N1788">
            <v>126629000</v>
          </cell>
          <cell r="O1788">
            <v>106070000</v>
          </cell>
        </row>
        <row r="1789">
          <cell r="A1789">
            <v>2012</v>
          </cell>
          <cell r="C1789" t="str">
            <v>KY</v>
          </cell>
          <cell r="D1789">
            <v>6144169000</v>
          </cell>
          <cell r="G1789">
            <v>606956000</v>
          </cell>
          <cell r="J1789">
            <v>179991000</v>
          </cell>
          <cell r="M1789">
            <v>6931116032</v>
          </cell>
          <cell r="N1789">
            <v>216654000</v>
          </cell>
          <cell r="O1789">
            <v>156318000</v>
          </cell>
        </row>
        <row r="1790">
          <cell r="A1790">
            <v>2012</v>
          </cell>
          <cell r="C1790" t="str">
            <v>LA</v>
          </cell>
          <cell r="D1790">
            <v>7854670000</v>
          </cell>
          <cell r="G1790">
            <v>637929000</v>
          </cell>
          <cell r="J1790">
            <v>236908000</v>
          </cell>
          <cell r="M1790">
            <v>8729506816</v>
          </cell>
          <cell r="N1790">
            <v>603857024</v>
          </cell>
          <cell r="O1790">
            <v>218295008</v>
          </cell>
        </row>
        <row r="1791">
          <cell r="A1791">
            <v>2012</v>
          </cell>
          <cell r="C1791" t="str">
            <v>ME</v>
          </cell>
          <cell r="D1791">
            <v>2210434000</v>
          </cell>
          <cell r="G1791">
            <v>101635000</v>
          </cell>
          <cell r="J1791">
            <v>30161000</v>
          </cell>
          <cell r="M1791">
            <v>2342230016</v>
          </cell>
          <cell r="N1791">
            <v>120950000</v>
          </cell>
          <cell r="O1791">
            <v>44233000</v>
          </cell>
        </row>
        <row r="1792">
          <cell r="A1792">
            <v>2012</v>
          </cell>
          <cell r="C1792" t="str">
            <v>MD</v>
          </cell>
          <cell r="D1792">
            <v>10978284000</v>
          </cell>
          <cell r="G1792">
            <v>965396000</v>
          </cell>
          <cell r="J1792">
            <v>173759000</v>
          </cell>
          <cell r="M1792">
            <v>12117439488</v>
          </cell>
          <cell r="N1792">
            <v>276761984</v>
          </cell>
          <cell r="O1792">
            <v>208804992</v>
          </cell>
        </row>
        <row r="1793">
          <cell r="A1793">
            <v>2012</v>
          </cell>
          <cell r="C1793" t="str">
            <v>MA</v>
          </cell>
          <cell r="D1793">
            <v>12268581000</v>
          </cell>
          <cell r="G1793">
            <v>1114629000</v>
          </cell>
          <cell r="J1793">
            <v>197889000</v>
          </cell>
          <cell r="M1793">
            <v>13581099008</v>
          </cell>
          <cell r="N1793">
            <v>639387008</v>
          </cell>
          <cell r="O1793">
            <v>282822016</v>
          </cell>
        </row>
        <row r="1794">
          <cell r="A1794">
            <v>2012</v>
          </cell>
          <cell r="C1794" t="str">
            <v>MI</v>
          </cell>
          <cell r="D1794">
            <v>15881467000</v>
          </cell>
          <cell r="G1794">
            <v>830417000</v>
          </cell>
          <cell r="J1794">
            <v>370167000</v>
          </cell>
          <cell r="M1794">
            <v>17082050560</v>
          </cell>
          <cell r="N1794">
            <v>136280992</v>
          </cell>
          <cell r="O1794">
            <v>378579008</v>
          </cell>
        </row>
        <row r="1795">
          <cell r="A1795">
            <v>2012</v>
          </cell>
          <cell r="C1795" t="str">
            <v>MN</v>
          </cell>
          <cell r="D1795">
            <v>9054773000</v>
          </cell>
          <cell r="G1795">
            <v>772596000</v>
          </cell>
          <cell r="J1795">
            <v>261566000</v>
          </cell>
          <cell r="M1795">
            <v>10088935424</v>
          </cell>
          <cell r="N1795">
            <v>454740000</v>
          </cell>
          <cell r="O1795">
            <v>243266000</v>
          </cell>
        </row>
        <row r="1796">
          <cell r="A1796">
            <v>2012</v>
          </cell>
          <cell r="C1796" t="str">
            <v>MS</v>
          </cell>
          <cell r="D1796">
            <v>4022904000</v>
          </cell>
          <cell r="G1796">
            <v>179082000</v>
          </cell>
          <cell r="J1796">
            <v>150293000</v>
          </cell>
          <cell r="M1796">
            <v>4352279040</v>
          </cell>
          <cell r="N1796">
            <v>223475008</v>
          </cell>
          <cell r="O1796">
            <v>69103000</v>
          </cell>
        </row>
        <row r="1797">
          <cell r="A1797">
            <v>2012</v>
          </cell>
          <cell r="C1797" t="str">
            <v>MO</v>
          </cell>
          <cell r="D1797">
            <v>8612001000</v>
          </cell>
          <cell r="G1797">
            <v>627372000</v>
          </cell>
          <cell r="J1797">
            <v>264102000</v>
          </cell>
          <cell r="M1797">
            <v>9503474688</v>
          </cell>
          <cell r="N1797">
            <v>314012992</v>
          </cell>
          <cell r="O1797">
            <v>237046000</v>
          </cell>
        </row>
        <row r="1798">
          <cell r="A1798">
            <v>2012</v>
          </cell>
          <cell r="C1798" t="str">
            <v>MT</v>
          </cell>
          <cell r="D1798">
            <v>1501001000</v>
          </cell>
          <cell r="G1798">
            <v>89953000</v>
          </cell>
          <cell r="J1798">
            <v>27048000</v>
          </cell>
          <cell r="M1798">
            <v>1618002048</v>
          </cell>
          <cell r="N1798">
            <v>93514000</v>
          </cell>
          <cell r="O1798">
            <v>31110000</v>
          </cell>
        </row>
        <row r="1799">
          <cell r="A1799">
            <v>2012</v>
          </cell>
          <cell r="C1799" t="str">
            <v>NE</v>
          </cell>
          <cell r="D1799">
            <v>3398332000</v>
          </cell>
          <cell r="G1799">
            <v>224605000</v>
          </cell>
          <cell r="J1799">
            <v>150066000</v>
          </cell>
          <cell r="M1799">
            <v>3773003008</v>
          </cell>
          <cell r="N1799">
            <v>137420992</v>
          </cell>
          <cell r="O1799">
            <v>58084000</v>
          </cell>
        </row>
        <row r="1800">
          <cell r="A1800">
            <v>2012</v>
          </cell>
          <cell r="C1800" t="str">
            <v>NV</v>
          </cell>
          <cell r="D1800">
            <v>3546300000</v>
          </cell>
          <cell r="G1800">
            <v>273721000</v>
          </cell>
          <cell r="J1800">
            <v>47424000</v>
          </cell>
          <cell r="M1800">
            <v>3867444992</v>
          </cell>
          <cell r="N1800">
            <v>99887000</v>
          </cell>
          <cell r="O1800">
            <v>102187000</v>
          </cell>
        </row>
        <row r="1801">
          <cell r="A1801">
            <v>2012</v>
          </cell>
          <cell r="C1801" t="str">
            <v>NH</v>
          </cell>
          <cell r="D1801">
            <v>2599134000</v>
          </cell>
          <cell r="G1801">
            <v>94113000</v>
          </cell>
          <cell r="J1801">
            <v>65943000</v>
          </cell>
          <cell r="M1801">
            <v>2759190016</v>
          </cell>
          <cell r="N1801">
            <v>53774000</v>
          </cell>
          <cell r="O1801">
            <v>50248000</v>
          </cell>
        </row>
        <row r="1802">
          <cell r="A1802">
            <v>2012</v>
          </cell>
          <cell r="C1802" t="str">
            <v>NJ</v>
          </cell>
          <cell r="D1802">
            <v>22820532000</v>
          </cell>
          <cell r="G1802">
            <v>894558000</v>
          </cell>
          <cell r="J1802">
            <v>219760000</v>
          </cell>
          <cell r="M1802">
            <v>23934849024</v>
          </cell>
          <cell r="N1802">
            <v>828086016</v>
          </cell>
          <cell r="O1802">
            <v>458395008</v>
          </cell>
        </row>
        <row r="1803">
          <cell r="A1803">
            <v>2012</v>
          </cell>
          <cell r="C1803" t="str">
            <v>NM</v>
          </cell>
          <cell r="D1803">
            <v>2928849000</v>
          </cell>
          <cell r="G1803">
            <v>401829000</v>
          </cell>
          <cell r="J1803">
            <v>213598000</v>
          </cell>
          <cell r="M1803">
            <v>3544275968</v>
          </cell>
          <cell r="N1803">
            <v>191983008</v>
          </cell>
          <cell r="O1803">
            <v>41500000</v>
          </cell>
        </row>
        <row r="1804">
          <cell r="A1804">
            <v>2012</v>
          </cell>
          <cell r="C1804" t="str">
            <v>NY</v>
          </cell>
          <cell r="D1804">
            <v>51399718000</v>
          </cell>
          <cell r="G1804">
            <v>3573940000</v>
          </cell>
          <cell r="J1804">
            <v>499461000</v>
          </cell>
          <cell r="M1804">
            <v>55473119232</v>
          </cell>
          <cell r="N1804">
            <v>416150016</v>
          </cell>
          <cell r="O1804">
            <v>1060260992</v>
          </cell>
        </row>
        <row r="1805">
          <cell r="A1805">
            <v>2012</v>
          </cell>
          <cell r="C1805" t="str">
            <v>NC</v>
          </cell>
          <cell r="D1805">
            <v>12082843000</v>
          </cell>
          <cell r="G1805">
            <v>580918000</v>
          </cell>
          <cell r="J1805">
            <v>173042000</v>
          </cell>
          <cell r="M1805">
            <v>12836802560</v>
          </cell>
          <cell r="N1805">
            <v>726536000</v>
          </cell>
          <cell r="O1805">
            <v>229112992</v>
          </cell>
        </row>
        <row r="1806">
          <cell r="A1806">
            <v>2012</v>
          </cell>
          <cell r="C1806" t="str">
            <v>ND</v>
          </cell>
          <cell r="D1806">
            <v>1148601000</v>
          </cell>
          <cell r="G1806">
            <v>112523000</v>
          </cell>
          <cell r="J1806">
            <v>48381000</v>
          </cell>
          <cell r="M1806">
            <v>1309505024</v>
          </cell>
          <cell r="N1806">
            <v>60316000</v>
          </cell>
          <cell r="O1806">
            <v>13915000</v>
          </cell>
        </row>
        <row r="1807">
          <cell r="A1807">
            <v>2012</v>
          </cell>
          <cell r="C1807" t="str">
            <v>OH</v>
          </cell>
          <cell r="D1807">
            <v>20007363000</v>
          </cell>
          <cell r="G1807">
            <v>1982686000</v>
          </cell>
          <cell r="J1807">
            <v>434549000</v>
          </cell>
          <cell r="M1807">
            <v>22424598528</v>
          </cell>
          <cell r="N1807">
            <v>404471008</v>
          </cell>
          <cell r="O1807">
            <v>452910016</v>
          </cell>
        </row>
        <row r="1808">
          <cell r="A1808">
            <v>2012</v>
          </cell>
          <cell r="C1808" t="str">
            <v>OK</v>
          </cell>
          <cell r="D1808">
            <v>4999435000</v>
          </cell>
          <cell r="G1808">
            <v>304167000</v>
          </cell>
          <cell r="J1808">
            <v>192018000</v>
          </cell>
          <cell r="M1808">
            <v>5495620096</v>
          </cell>
          <cell r="N1808">
            <v>212095008</v>
          </cell>
          <cell r="O1808">
            <v>93154000</v>
          </cell>
        </row>
        <row r="1809">
          <cell r="A1809">
            <v>2012</v>
          </cell>
          <cell r="C1809" t="str">
            <v>OR</v>
          </cell>
          <cell r="D1809">
            <v>5536815000</v>
          </cell>
          <cell r="G1809">
            <v>398923000</v>
          </cell>
          <cell r="J1809">
            <v>49639000</v>
          </cell>
          <cell r="M1809">
            <v>5985376768</v>
          </cell>
          <cell r="N1809">
            <v>175926000</v>
          </cell>
          <cell r="O1809">
            <v>186998000</v>
          </cell>
        </row>
        <row r="1810">
          <cell r="A1810">
            <v>2012</v>
          </cell>
          <cell r="C1810" t="str">
            <v>PA</v>
          </cell>
          <cell r="D1810">
            <v>22436342000</v>
          </cell>
          <cell r="G1810">
            <v>1519311000</v>
          </cell>
          <cell r="J1810">
            <v>220367000</v>
          </cell>
          <cell r="M1810">
            <v>24176019456</v>
          </cell>
          <cell r="N1810">
            <v>929256000</v>
          </cell>
          <cell r="O1810">
            <v>208203008</v>
          </cell>
        </row>
        <row r="1811">
          <cell r="A1811">
            <v>2012</v>
          </cell>
          <cell r="C1811" t="str">
            <v>RI</v>
          </cell>
          <cell r="D1811">
            <v>2148977000</v>
          </cell>
          <cell r="G1811">
            <v>21857000</v>
          </cell>
          <cell r="J1811">
            <v>23383000</v>
          </cell>
          <cell r="M1811">
            <v>2194216960</v>
          </cell>
          <cell r="N1811">
            <v>153618000</v>
          </cell>
          <cell r="O1811">
            <v>36943000</v>
          </cell>
        </row>
        <row r="1812">
          <cell r="A1812">
            <v>2012</v>
          </cell>
          <cell r="C1812" t="str">
            <v>SC</v>
          </cell>
          <cell r="D1812">
            <v>6650192000</v>
          </cell>
          <cell r="G1812">
            <v>653157000</v>
          </cell>
          <cell r="J1812">
            <v>198425000</v>
          </cell>
          <cell r="M1812">
            <v>7501773824</v>
          </cell>
          <cell r="N1812">
            <v>329686016</v>
          </cell>
          <cell r="O1812">
            <v>132942000</v>
          </cell>
        </row>
        <row r="1813">
          <cell r="A1813">
            <v>2012</v>
          </cell>
          <cell r="C1813" t="str">
            <v>SD</v>
          </cell>
          <cell r="D1813">
            <v>1085224000</v>
          </cell>
          <cell r="G1813">
            <v>142955000</v>
          </cell>
          <cell r="J1813">
            <v>29178000</v>
          </cell>
          <cell r="M1813">
            <v>1257357056</v>
          </cell>
          <cell r="N1813">
            <v>70504000</v>
          </cell>
          <cell r="O1813">
            <v>25655000</v>
          </cell>
        </row>
        <row r="1814">
          <cell r="A1814">
            <v>2012</v>
          </cell>
          <cell r="C1814" t="str">
            <v>TN</v>
          </cell>
          <cell r="D1814">
            <v>8226118000</v>
          </cell>
          <cell r="G1814">
            <v>410780000</v>
          </cell>
          <cell r="J1814">
            <v>291261000</v>
          </cell>
          <cell r="M1814">
            <v>8928158720</v>
          </cell>
          <cell r="N1814">
            <v>366137984</v>
          </cell>
          <cell r="O1814">
            <v>114791000</v>
          </cell>
        </row>
        <row r="1815">
          <cell r="A1815">
            <v>2012</v>
          </cell>
          <cell r="C1815" t="str">
            <v>TX</v>
          </cell>
          <cell r="D1815">
            <v>39233594000</v>
          </cell>
          <cell r="G1815">
            <v>4570624000</v>
          </cell>
          <cell r="J1815">
            <v>967760000</v>
          </cell>
          <cell r="M1815">
            <v>44771979264</v>
          </cell>
          <cell r="N1815">
            <v>800560000</v>
          </cell>
          <cell r="O1815">
            <v>518876992</v>
          </cell>
        </row>
        <row r="1816">
          <cell r="A1816">
            <v>2012</v>
          </cell>
          <cell r="C1816" t="str">
            <v>US</v>
          </cell>
          <cell r="D1816">
            <v>514340122000</v>
          </cell>
          <cell r="G1816">
            <v>40366185000</v>
          </cell>
          <cell r="J1816">
            <v>10696908000</v>
          </cell>
          <cell r="M1816">
            <v>565403189248</v>
          </cell>
          <cell r="N1816">
            <v>17012100096</v>
          </cell>
          <cell r="O1816">
            <v>11446701056</v>
          </cell>
        </row>
        <row r="1817">
          <cell r="A1817">
            <v>2012</v>
          </cell>
          <cell r="C1817" t="str">
            <v>UT</v>
          </cell>
          <cell r="D1817">
            <v>3548527000</v>
          </cell>
          <cell r="G1817">
            <v>373632000</v>
          </cell>
          <cell r="J1817">
            <v>292896000</v>
          </cell>
          <cell r="M1817">
            <v>4215055104</v>
          </cell>
          <cell r="N1817">
            <v>172787008</v>
          </cell>
          <cell r="O1817">
            <v>134632992</v>
          </cell>
        </row>
        <row r="1818">
          <cell r="A1818">
            <v>2012</v>
          </cell>
          <cell r="C1818" t="str">
            <v>VT</v>
          </cell>
          <cell r="D1818">
            <v>1431420000</v>
          </cell>
          <cell r="G1818">
            <v>18779000</v>
          </cell>
          <cell r="J1818">
            <v>27009000</v>
          </cell>
          <cell r="M1818">
            <v>1477208064</v>
          </cell>
          <cell r="N1818">
            <v>68211000</v>
          </cell>
          <cell r="O1818">
            <v>20044000</v>
          </cell>
        </row>
        <row r="1819">
          <cell r="A1819">
            <v>2012</v>
          </cell>
          <cell r="C1819" t="str">
            <v>VA</v>
          </cell>
          <cell r="D1819">
            <v>13591961000</v>
          </cell>
          <cell r="G1819">
            <v>769493000</v>
          </cell>
          <cell r="J1819">
            <v>370173000</v>
          </cell>
          <cell r="M1819">
            <v>14731626496</v>
          </cell>
          <cell r="N1819">
            <v>290936992</v>
          </cell>
          <cell r="O1819">
            <v>301772992</v>
          </cell>
        </row>
        <row r="1820">
          <cell r="A1820">
            <v>2012</v>
          </cell>
          <cell r="C1820" t="str">
            <v>WA</v>
          </cell>
          <cell r="D1820">
            <v>10202942000</v>
          </cell>
          <cell r="G1820">
            <v>1257240000</v>
          </cell>
          <cell r="J1820">
            <v>295116000</v>
          </cell>
          <cell r="M1820">
            <v>11755297792</v>
          </cell>
          <cell r="N1820">
            <v>729886016</v>
          </cell>
          <cell r="O1820">
            <v>382456992</v>
          </cell>
        </row>
        <row r="1821">
          <cell r="A1821">
            <v>2012</v>
          </cell>
          <cell r="C1821" t="str">
            <v>WV</v>
          </cell>
          <cell r="D1821">
            <v>2953222000</v>
          </cell>
          <cell r="G1821">
            <v>190278000</v>
          </cell>
          <cell r="J1821">
            <v>54804000</v>
          </cell>
          <cell r="M1821">
            <v>3198304000</v>
          </cell>
          <cell r="N1821">
            <v>472544000</v>
          </cell>
          <cell r="O1821">
            <v>42716000</v>
          </cell>
        </row>
        <row r="1822">
          <cell r="A1822">
            <v>2012</v>
          </cell>
          <cell r="C1822" t="str">
            <v>WI</v>
          </cell>
          <cell r="D1822">
            <v>9680984000</v>
          </cell>
          <cell r="G1822">
            <v>209188000</v>
          </cell>
          <cell r="J1822">
            <v>240473000</v>
          </cell>
          <cell r="M1822">
            <v>10130644992</v>
          </cell>
          <cell r="N1822">
            <v>339211008</v>
          </cell>
          <cell r="O1822">
            <v>286168992</v>
          </cell>
        </row>
        <row r="1823">
          <cell r="A1823">
            <v>2012</v>
          </cell>
          <cell r="C1823" t="str">
            <v>WY</v>
          </cell>
          <cell r="D1823">
            <v>1439610000</v>
          </cell>
          <cell r="G1823">
            <v>140951000</v>
          </cell>
          <cell r="J1823">
            <v>72312000</v>
          </cell>
          <cell r="M1823">
            <v>1652872960</v>
          </cell>
          <cell r="N1823">
            <v>103392000</v>
          </cell>
          <cell r="O1823">
            <v>28183000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14002"/>
      <sheetName val="Raw"/>
      <sheetName val="Transpose"/>
      <sheetName val="Data"/>
    </sheetNames>
    <sheetDataSet>
      <sheetData sheetId="0"/>
      <sheetData sheetId="1"/>
      <sheetData sheetId="2"/>
      <sheetData sheetId="3">
        <row r="2">
          <cell r="B2" t="str">
            <v>United States</v>
          </cell>
          <cell r="C2">
            <v>48747354</v>
          </cell>
          <cell r="E2">
            <v>54134942</v>
          </cell>
        </row>
        <row r="3">
          <cell r="B3" t="str">
            <v>Alabama</v>
          </cell>
          <cell r="C3">
            <v>735932</v>
          </cell>
          <cell r="E3">
            <v>822355</v>
          </cell>
        </row>
        <row r="4">
          <cell r="B4" t="str">
            <v>Alaska</v>
          </cell>
          <cell r="C4">
            <v>120108</v>
          </cell>
          <cell r="E4">
            <v>133066</v>
          </cell>
        </row>
        <row r="5">
          <cell r="B5" t="str">
            <v>Arizona</v>
          </cell>
          <cell r="C5">
            <v>1105666</v>
          </cell>
          <cell r="E5">
            <v>1182622</v>
          </cell>
        </row>
        <row r="6">
          <cell r="B6" t="str">
            <v>Arkansas</v>
          </cell>
          <cell r="C6">
            <v>467605</v>
          </cell>
          <cell r="E6">
            <v>508479</v>
          </cell>
        </row>
        <row r="7">
          <cell r="B7" t="str">
            <v>California</v>
          </cell>
          <cell r="C7">
            <v>6271263</v>
          </cell>
          <cell r="E7">
            <v>6834919</v>
          </cell>
        </row>
        <row r="8">
          <cell r="B8" t="str">
            <v>Colorado</v>
          </cell>
          <cell r="C8">
            <v>820876</v>
          </cell>
          <cell r="E8">
            <v>895512</v>
          </cell>
        </row>
        <row r="9">
          <cell r="B9" t="str">
            <v>Connecticut</v>
          </cell>
          <cell r="C9">
            <v>552977</v>
          </cell>
          <cell r="E9">
            <v>611573</v>
          </cell>
        </row>
        <row r="10">
          <cell r="B10" t="str">
            <v>Delaware</v>
          </cell>
          <cell r="C10">
            <v>128618</v>
          </cell>
          <cell r="E10">
            <v>149076</v>
          </cell>
        </row>
        <row r="11">
          <cell r="B11" t="str">
            <v>District of Columbia</v>
          </cell>
          <cell r="C11">
            <v>61369</v>
          </cell>
          <cell r="E11">
            <v>74736</v>
          </cell>
        </row>
        <row r="12">
          <cell r="B12" t="str">
            <v>Florida</v>
          </cell>
          <cell r="C12">
            <v>2651249</v>
          </cell>
          <cell r="E12">
            <v>2968790</v>
          </cell>
        </row>
        <row r="13">
          <cell r="B13" t="str">
            <v>Georgia</v>
          </cell>
          <cell r="C13">
            <v>1666920</v>
          </cell>
          <cell r="E13">
            <v>1832147</v>
          </cell>
        </row>
        <row r="14">
          <cell r="B14" t="str">
            <v>Hawaii</v>
          </cell>
          <cell r="C14">
            <v>175213</v>
          </cell>
          <cell r="E14">
            <v>214558</v>
          </cell>
        </row>
        <row r="15">
          <cell r="B15" t="str">
            <v>Idaho</v>
          </cell>
          <cell r="C15">
            <v>291062</v>
          </cell>
          <cell r="E15">
            <v>309421</v>
          </cell>
        </row>
        <row r="16">
          <cell r="B16" t="str">
            <v>Illinois</v>
          </cell>
          <cell r="C16">
            <v>2023875</v>
          </cell>
          <cell r="E16">
            <v>2263527</v>
          </cell>
        </row>
        <row r="17">
          <cell r="B17" t="str">
            <v>Indiana</v>
          </cell>
          <cell r="C17">
            <v>1035444</v>
          </cell>
          <cell r="E17">
            <v>1162654</v>
          </cell>
        </row>
        <row r="18">
          <cell r="B18" t="str">
            <v>Iowa</v>
          </cell>
          <cell r="C18">
            <v>475161</v>
          </cell>
          <cell r="E18">
            <v>524179</v>
          </cell>
        </row>
        <row r="19">
          <cell r="B19" t="str">
            <v>Kansas</v>
          </cell>
          <cell r="C19">
            <v>465796</v>
          </cell>
          <cell r="E19">
            <v>520746</v>
          </cell>
        </row>
        <row r="20">
          <cell r="B20" t="str">
            <v>Kentucky</v>
          </cell>
          <cell r="C20">
            <v>656224</v>
          </cell>
          <cell r="E20">
            <v>743569</v>
          </cell>
        </row>
        <row r="21">
          <cell r="B21" t="str">
            <v>Louisiana</v>
          </cell>
          <cell r="C21">
            <v>681090</v>
          </cell>
          <cell r="E21">
            <v>818360</v>
          </cell>
        </row>
        <row r="22">
          <cell r="B22" t="str">
            <v>Maine</v>
          </cell>
          <cell r="C22">
            <v>186282</v>
          </cell>
          <cell r="E22">
            <v>202317</v>
          </cell>
        </row>
        <row r="23">
          <cell r="B23" t="str">
            <v>Maryland</v>
          </cell>
          <cell r="C23">
            <v>840532</v>
          </cell>
          <cell r="E23">
            <v>970178</v>
          </cell>
        </row>
        <row r="24">
          <cell r="B24" t="str">
            <v>Massachusetts</v>
          </cell>
          <cell r="C24">
            <v>937534</v>
          </cell>
          <cell r="E24">
            <v>1051302</v>
          </cell>
        </row>
        <row r="25">
          <cell r="B25" t="str">
            <v>Michigan</v>
          </cell>
          <cell r="C25">
            <v>1538893</v>
          </cell>
          <cell r="E25">
            <v>1712288</v>
          </cell>
        </row>
        <row r="26">
          <cell r="B26" t="str">
            <v>Minnesota</v>
          </cell>
          <cell r="C26">
            <v>823454</v>
          </cell>
          <cell r="E26">
            <v>923299</v>
          </cell>
        </row>
        <row r="27">
          <cell r="B27" t="str">
            <v>Mississippi</v>
          </cell>
          <cell r="C27">
            <v>492427</v>
          </cell>
          <cell r="E27">
            <v>553459</v>
          </cell>
        </row>
        <row r="28">
          <cell r="B28" t="str">
            <v>Missouri</v>
          </cell>
          <cell r="C28">
            <v>896028</v>
          </cell>
          <cell r="E28">
            <v>1022120</v>
          </cell>
        </row>
        <row r="29">
          <cell r="B29" t="str">
            <v>Montana</v>
          </cell>
          <cell r="C29">
            <v>141929</v>
          </cell>
          <cell r="E29">
            <v>157352</v>
          </cell>
        </row>
        <row r="30">
          <cell r="B30" t="str">
            <v>Nebraska</v>
          </cell>
          <cell r="C30">
            <v>290061</v>
          </cell>
          <cell r="E30">
            <v>330954</v>
          </cell>
        </row>
        <row r="31">
          <cell r="B31" t="str">
            <v>Nevada</v>
          </cell>
          <cell r="C31">
            <v>451144</v>
          </cell>
          <cell r="E31">
            <v>483420</v>
          </cell>
        </row>
        <row r="32">
          <cell r="B32" t="str">
            <v>New Hampshire</v>
          </cell>
          <cell r="C32">
            <v>187680</v>
          </cell>
          <cell r="E32">
            <v>208935</v>
          </cell>
        </row>
        <row r="33">
          <cell r="B33" t="str">
            <v>New Jersey</v>
          </cell>
          <cell r="C33">
            <v>1343338</v>
          </cell>
          <cell r="E33">
            <v>1512395</v>
          </cell>
        </row>
        <row r="34">
          <cell r="B34" t="str">
            <v>New Mexico</v>
          </cell>
          <cell r="C34">
            <v>343190</v>
          </cell>
          <cell r="E34">
            <v>373008</v>
          </cell>
        </row>
        <row r="35">
          <cell r="B35" t="str">
            <v>New York</v>
          </cell>
          <cell r="C35">
            <v>2746526</v>
          </cell>
          <cell r="E35">
            <v>3150724</v>
          </cell>
        </row>
        <row r="36">
          <cell r="B36" t="str">
            <v>North Carolina</v>
          </cell>
          <cell r="C36">
            <v>1527140</v>
          </cell>
          <cell r="E36">
            <v>1671879</v>
          </cell>
        </row>
        <row r="37">
          <cell r="B37" t="str">
            <v>North Dakota</v>
          </cell>
          <cell r="C37">
            <v>97186</v>
          </cell>
          <cell r="E37">
            <v>108398</v>
          </cell>
        </row>
        <row r="38">
          <cell r="B38" t="str">
            <v>Ohio</v>
          </cell>
          <cell r="C38">
            <v>1719464</v>
          </cell>
          <cell r="E38">
            <v>1978217</v>
          </cell>
        </row>
        <row r="39">
          <cell r="B39" t="str">
            <v>Oklahoma</v>
          </cell>
          <cell r="C39">
            <v>621829</v>
          </cell>
          <cell r="E39">
            <v>670791</v>
          </cell>
        </row>
        <row r="40">
          <cell r="B40" t="str">
            <v>Oregon</v>
          </cell>
          <cell r="C40">
            <v>566052</v>
          </cell>
          <cell r="E40">
            <v>625679</v>
          </cell>
        </row>
        <row r="41">
          <cell r="B41" t="str">
            <v>Pennsylvania</v>
          </cell>
          <cell r="C41">
            <v>1726839</v>
          </cell>
          <cell r="E41">
            <v>2004034</v>
          </cell>
        </row>
        <row r="42">
          <cell r="B42" t="str">
            <v>Rhode Island</v>
          </cell>
          <cell r="C42">
            <v>142113</v>
          </cell>
          <cell r="E42">
            <v>160413</v>
          </cell>
        </row>
        <row r="43">
          <cell r="B43" t="str">
            <v>South Carolina</v>
          </cell>
          <cell r="C43">
            <v>733991</v>
          </cell>
          <cell r="E43">
            <v>799458</v>
          </cell>
        </row>
        <row r="44">
          <cell r="B44" t="str">
            <v>South Dakota</v>
          </cell>
          <cell r="C44">
            <v>132836</v>
          </cell>
          <cell r="E44">
            <v>145249</v>
          </cell>
        </row>
        <row r="45">
          <cell r="B45" t="str">
            <v>Tennessee</v>
          </cell>
          <cell r="C45">
            <v>962418</v>
          </cell>
          <cell r="E45">
            <v>1086405</v>
          </cell>
        </row>
        <row r="46">
          <cell r="B46" t="str">
            <v>Texas</v>
          </cell>
          <cell r="C46">
            <v>4773311</v>
          </cell>
          <cell r="E46">
            <v>5091561</v>
          </cell>
        </row>
        <row r="47">
          <cell r="B47" t="str">
            <v>Utah</v>
          </cell>
          <cell r="C47">
            <v>588213</v>
          </cell>
          <cell r="E47">
            <v>620993</v>
          </cell>
        </row>
        <row r="48">
          <cell r="B48" t="str">
            <v>Vermont</v>
          </cell>
          <cell r="C48">
            <v>84094</v>
          </cell>
          <cell r="E48">
            <v>92810</v>
          </cell>
        </row>
        <row r="49">
          <cell r="B49" t="str">
            <v>Virginia</v>
          </cell>
          <cell r="C49">
            <v>1226106</v>
          </cell>
          <cell r="E49">
            <v>1355496</v>
          </cell>
        </row>
        <row r="50">
          <cell r="B50" t="str">
            <v>Washington</v>
          </cell>
          <cell r="C50">
            <v>1033186</v>
          </cell>
          <cell r="E50">
            <v>1142442</v>
          </cell>
        </row>
        <row r="51">
          <cell r="B51" t="str">
            <v>West Virginia</v>
          </cell>
          <cell r="C51">
            <v>256188</v>
          </cell>
          <cell r="E51">
            <v>276362</v>
          </cell>
        </row>
        <row r="52">
          <cell r="B52" t="str">
            <v>Wisconsin</v>
          </cell>
          <cell r="C52">
            <v>858103</v>
          </cell>
          <cell r="E52">
            <v>984509</v>
          </cell>
        </row>
        <row r="53">
          <cell r="B53" t="str">
            <v>Wyoming</v>
          </cell>
          <cell r="C53">
            <v>92819</v>
          </cell>
          <cell r="E53">
            <v>98206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14005"/>
      <sheetName val="Raw"/>
      <sheetName val="Transpose"/>
      <sheetName val="Data"/>
    </sheetNames>
    <sheetDataSet>
      <sheetData sheetId="0"/>
      <sheetData sheetId="1"/>
      <sheetData sheetId="2"/>
      <sheetData sheetId="3">
        <row r="2">
          <cell r="B2" t="str">
            <v>United States</v>
          </cell>
          <cell r="E2">
            <v>774568</v>
          </cell>
        </row>
        <row r="3">
          <cell r="B3" t="str">
            <v>Alabama</v>
          </cell>
          <cell r="E3">
            <v>16029</v>
          </cell>
        </row>
        <row r="4">
          <cell r="B4" t="str">
            <v>Alaska</v>
          </cell>
          <cell r="E4">
            <v>2112</v>
          </cell>
        </row>
        <row r="5">
          <cell r="B5" t="str">
            <v>Arizona</v>
          </cell>
          <cell r="E5">
            <v>20299</v>
          </cell>
        </row>
        <row r="6">
          <cell r="B6" t="str">
            <v>Arkansas</v>
          </cell>
          <cell r="E6">
            <v>8793</v>
          </cell>
        </row>
        <row r="7">
          <cell r="B7" t="str">
            <v>California</v>
          </cell>
          <cell r="E7">
            <v>78828</v>
          </cell>
        </row>
        <row r="8">
          <cell r="B8" t="str">
            <v>Colorado</v>
          </cell>
          <cell r="E8">
            <v>11474</v>
          </cell>
        </row>
        <row r="9">
          <cell r="B9" t="str">
            <v>Connecticut</v>
          </cell>
          <cell r="E9">
            <v>6267</v>
          </cell>
        </row>
        <row r="10">
          <cell r="B10" t="str">
            <v>Delaware</v>
          </cell>
          <cell r="E10">
            <v>3222</v>
          </cell>
        </row>
        <row r="11">
          <cell r="B11" t="str">
            <v>District of Columbia</v>
          </cell>
          <cell r="E11">
            <v>1402</v>
          </cell>
        </row>
        <row r="12">
          <cell r="B12" t="str">
            <v>Florida</v>
          </cell>
          <cell r="E12">
            <v>47502</v>
          </cell>
        </row>
        <row r="13">
          <cell r="B13" t="str">
            <v>Georgia</v>
          </cell>
          <cell r="E13">
            <v>33527</v>
          </cell>
        </row>
        <row r="14">
          <cell r="B14" t="str">
            <v>Hawaii</v>
          </cell>
          <cell r="E14">
            <v>2507</v>
          </cell>
        </row>
        <row r="15">
          <cell r="B15" t="str">
            <v>Idaho</v>
          </cell>
          <cell r="E15">
            <v>3896</v>
          </cell>
        </row>
        <row r="16">
          <cell r="B16" t="str">
            <v>Illinois</v>
          </cell>
          <cell r="E16">
            <v>26394</v>
          </cell>
        </row>
        <row r="17">
          <cell r="B17" t="str">
            <v>Indiana</v>
          </cell>
          <cell r="E17">
            <v>22544</v>
          </cell>
        </row>
        <row r="18">
          <cell r="B18" t="str">
            <v>Iowa</v>
          </cell>
          <cell r="E18">
            <v>6185</v>
          </cell>
        </row>
        <row r="19">
          <cell r="B19" t="str">
            <v>Kansas</v>
          </cell>
          <cell r="E19">
            <v>7806</v>
          </cell>
        </row>
        <row r="20">
          <cell r="B20" t="str">
            <v>Kentucky</v>
          </cell>
          <cell r="E20">
            <v>9841</v>
          </cell>
        </row>
        <row r="21">
          <cell r="B21" t="str">
            <v>Louisiana</v>
          </cell>
          <cell r="E21">
            <v>18836</v>
          </cell>
        </row>
        <row r="22">
          <cell r="B22" t="str">
            <v>Maine</v>
          </cell>
          <cell r="E22">
            <v>2277</v>
          </cell>
        </row>
        <row r="23">
          <cell r="B23" t="str">
            <v>Maryland</v>
          </cell>
          <cell r="E23">
            <v>14127</v>
          </cell>
        </row>
        <row r="24">
          <cell r="B24" t="str">
            <v>Massachusetts</v>
          </cell>
          <cell r="E24">
            <v>10730</v>
          </cell>
        </row>
        <row r="25">
          <cell r="B25" t="str">
            <v>Michigan</v>
          </cell>
          <cell r="E25">
            <v>24871</v>
          </cell>
        </row>
        <row r="26">
          <cell r="B26" t="str">
            <v>Minnesota</v>
          </cell>
          <cell r="E26">
            <v>8705</v>
          </cell>
        </row>
        <row r="27">
          <cell r="B27" t="str">
            <v>Mississippi</v>
          </cell>
          <cell r="E27">
            <v>11546</v>
          </cell>
        </row>
        <row r="28">
          <cell r="B28" t="str">
            <v>Missouri</v>
          </cell>
          <cell r="E28">
            <v>17569</v>
          </cell>
        </row>
        <row r="29">
          <cell r="B29" t="str">
            <v>Montana</v>
          </cell>
          <cell r="E29">
            <v>3078</v>
          </cell>
        </row>
        <row r="30">
          <cell r="B30" t="str">
            <v>Nebraska</v>
          </cell>
          <cell r="E30">
            <v>3940</v>
          </cell>
        </row>
        <row r="31">
          <cell r="B31" t="str">
            <v>Nevada</v>
          </cell>
          <cell r="E31">
            <v>9043</v>
          </cell>
        </row>
        <row r="32">
          <cell r="B32" t="str">
            <v>New Hampshire</v>
          </cell>
          <cell r="E32">
            <v>1566</v>
          </cell>
        </row>
        <row r="33">
          <cell r="B33" t="str">
            <v>New Jersey</v>
          </cell>
          <cell r="E33">
            <v>11805</v>
          </cell>
        </row>
        <row r="34">
          <cell r="B34" t="str">
            <v>New Mexico</v>
          </cell>
          <cell r="E34">
            <v>10273</v>
          </cell>
        </row>
        <row r="35">
          <cell r="B35" t="str">
            <v>New York</v>
          </cell>
          <cell r="E35">
            <v>45151</v>
          </cell>
        </row>
        <row r="36">
          <cell r="B36" t="str">
            <v>North Carolina</v>
          </cell>
          <cell r="E36">
            <v>29329</v>
          </cell>
        </row>
        <row r="37">
          <cell r="B37" t="str">
            <v>North Dakota</v>
          </cell>
          <cell r="E37">
            <v>1270</v>
          </cell>
        </row>
        <row r="38">
          <cell r="B38" t="str">
            <v>Ohio</v>
          </cell>
          <cell r="E38">
            <v>24924</v>
          </cell>
        </row>
        <row r="39">
          <cell r="B39" t="str">
            <v>Oklahoma</v>
          </cell>
          <cell r="E39">
            <v>14470</v>
          </cell>
        </row>
        <row r="40">
          <cell r="B40" t="str">
            <v>Oregon</v>
          </cell>
          <cell r="E40">
            <v>8146</v>
          </cell>
        </row>
        <row r="41">
          <cell r="B41" t="str">
            <v>Pennsylvania</v>
          </cell>
          <cell r="E41">
            <v>30507</v>
          </cell>
        </row>
        <row r="42">
          <cell r="B42" t="str">
            <v>Rhode Island</v>
          </cell>
          <cell r="E42">
            <v>3225</v>
          </cell>
        </row>
        <row r="43">
          <cell r="B43" t="str">
            <v>South Carolina</v>
          </cell>
          <cell r="E43">
            <v>14772</v>
          </cell>
        </row>
        <row r="44">
          <cell r="B44" t="str">
            <v>South Dakota</v>
          </cell>
          <cell r="E44">
            <v>1391</v>
          </cell>
        </row>
        <row r="45">
          <cell r="B45" t="str">
            <v>Tennessee</v>
          </cell>
          <cell r="E45">
            <v>12429</v>
          </cell>
        </row>
        <row r="46">
          <cell r="B46" t="str">
            <v>Texas</v>
          </cell>
          <cell r="E46">
            <v>79128</v>
          </cell>
        </row>
        <row r="47">
          <cell r="B47" t="str">
            <v>Utah</v>
          </cell>
          <cell r="E47">
            <v>8932</v>
          </cell>
        </row>
        <row r="48">
          <cell r="B48" t="str">
            <v>Vermont</v>
          </cell>
          <cell r="E48">
            <v>692</v>
          </cell>
        </row>
        <row r="49">
          <cell r="B49" t="str">
            <v>Virginia</v>
          </cell>
          <cell r="E49">
            <v>13430</v>
          </cell>
        </row>
        <row r="50">
          <cell r="B50" t="str">
            <v>Washington</v>
          </cell>
          <cell r="E50">
            <v>15752</v>
          </cell>
        </row>
        <row r="51">
          <cell r="B51" t="str">
            <v>West Virginia</v>
          </cell>
          <cell r="E51">
            <v>4129</v>
          </cell>
        </row>
        <row r="52">
          <cell r="B52" t="str">
            <v>Wisconsin</v>
          </cell>
          <cell r="E52">
            <v>8606</v>
          </cell>
        </row>
        <row r="53">
          <cell r="B53" t="str">
            <v>Wyoming</v>
          </cell>
          <cell r="E53">
            <v>1291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1970</v>
          </cell>
          <cell r="E2" t="str">
            <v>US</v>
          </cell>
          <cell r="F2">
            <v>2304471</v>
          </cell>
          <cell r="G2">
            <v>1952672000</v>
          </cell>
          <cell r="H2">
            <v>1001705</v>
          </cell>
          <cell r="I2">
            <v>489731000</v>
          </cell>
          <cell r="J2">
            <v>3350754</v>
          </cell>
          <cell r="K2">
            <v>2442403000</v>
          </cell>
        </row>
        <row r="3">
          <cell r="B3">
            <v>1970</v>
          </cell>
          <cell r="E3" t="str">
            <v>AL</v>
          </cell>
          <cell r="F3">
            <v>-11111</v>
          </cell>
          <cell r="G3">
            <v>23205000</v>
          </cell>
          <cell r="H3">
            <v>13177</v>
          </cell>
          <cell r="I3">
            <v>4212000</v>
          </cell>
          <cell r="J3">
            <v>50369</v>
          </cell>
          <cell r="K3">
            <v>27417000</v>
          </cell>
        </row>
        <row r="4">
          <cell r="B4">
            <v>1970</v>
          </cell>
          <cell r="E4" t="str">
            <v>AK</v>
          </cell>
          <cell r="F4">
            <v>-11111</v>
          </cell>
          <cell r="G4">
            <v>4554000</v>
          </cell>
          <cell r="H4">
            <v>1831</v>
          </cell>
          <cell r="I4">
            <v>1348000</v>
          </cell>
          <cell r="J4">
            <v>5766</v>
          </cell>
          <cell r="K4">
            <v>5902000</v>
          </cell>
        </row>
        <row r="5">
          <cell r="B5">
            <v>1970</v>
          </cell>
          <cell r="E5" t="str">
            <v>AZ</v>
          </cell>
          <cell r="F5">
            <v>-11111</v>
          </cell>
          <cell r="G5">
            <v>18434000</v>
          </cell>
          <cell r="H5">
            <v>9959</v>
          </cell>
          <cell r="I5">
            <v>5246000</v>
          </cell>
          <cell r="J5">
            <v>30751</v>
          </cell>
          <cell r="K5">
            <v>23680000</v>
          </cell>
        </row>
        <row r="6">
          <cell r="B6">
            <v>1970</v>
          </cell>
          <cell r="E6" t="str">
            <v>AR</v>
          </cell>
          <cell r="F6">
            <v>-11111</v>
          </cell>
          <cell r="G6">
            <v>11226000</v>
          </cell>
          <cell r="H6">
            <v>8524</v>
          </cell>
          <cell r="I6">
            <v>2807000</v>
          </cell>
          <cell r="J6">
            <v>29217</v>
          </cell>
          <cell r="K6">
            <v>14033000</v>
          </cell>
        </row>
        <row r="7">
          <cell r="B7">
            <v>1970</v>
          </cell>
          <cell r="E7" t="str">
            <v>CA</v>
          </cell>
          <cell r="F7">
            <v>-11111</v>
          </cell>
          <cell r="G7">
            <v>226407000</v>
          </cell>
          <cell r="H7">
            <v>103636</v>
          </cell>
          <cell r="I7">
            <v>64626000</v>
          </cell>
          <cell r="J7">
            <v>314925</v>
          </cell>
          <cell r="K7">
            <v>291033000</v>
          </cell>
        </row>
        <row r="8">
          <cell r="B8">
            <v>1970</v>
          </cell>
          <cell r="E8" t="str">
            <v>CO</v>
          </cell>
          <cell r="F8">
            <v>-11111</v>
          </cell>
          <cell r="G8">
            <v>21909000</v>
          </cell>
          <cell r="H8">
            <v>11897</v>
          </cell>
          <cell r="I8">
            <v>5536000</v>
          </cell>
          <cell r="J8">
            <v>41371</v>
          </cell>
          <cell r="K8">
            <v>27445000</v>
          </cell>
        </row>
        <row r="9">
          <cell r="B9">
            <v>1970</v>
          </cell>
          <cell r="E9" t="str">
            <v>CT</v>
          </cell>
          <cell r="F9">
            <v>-11111</v>
          </cell>
          <cell r="G9">
            <v>31554000</v>
          </cell>
          <cell r="H9">
            <v>11493</v>
          </cell>
          <cell r="I9">
            <v>5903000</v>
          </cell>
          <cell r="J9">
            <v>46916</v>
          </cell>
          <cell r="K9">
            <v>37457000</v>
          </cell>
        </row>
        <row r="10">
          <cell r="B10">
            <v>1970</v>
          </cell>
          <cell r="E10" t="str">
            <v>DE</v>
          </cell>
          <cell r="F10">
            <v>-11111</v>
          </cell>
          <cell r="G10">
            <v>6141000</v>
          </cell>
          <cell r="H10">
            <v>2940</v>
          </cell>
          <cell r="I10">
            <v>1715000</v>
          </cell>
          <cell r="J10">
            <v>10260</v>
          </cell>
          <cell r="K10">
            <v>7856000</v>
          </cell>
        </row>
        <row r="11">
          <cell r="B11">
            <v>1970</v>
          </cell>
          <cell r="E11" t="str">
            <v>DC</v>
          </cell>
          <cell r="F11">
            <v>-11111</v>
          </cell>
          <cell r="G11">
            <v>8544000</v>
          </cell>
          <cell r="H11">
            <v>3912</v>
          </cell>
          <cell r="I11">
            <v>971000</v>
          </cell>
          <cell r="J11">
            <v>12944</v>
          </cell>
          <cell r="K11">
            <v>9515000</v>
          </cell>
        </row>
        <row r="12">
          <cell r="B12">
            <v>1970</v>
          </cell>
          <cell r="E12" t="str">
            <v>FL</v>
          </cell>
          <cell r="F12">
            <v>-11111</v>
          </cell>
          <cell r="G12">
            <v>59160000</v>
          </cell>
          <cell r="H12">
            <v>38687</v>
          </cell>
          <cell r="I12">
            <v>17027000</v>
          </cell>
          <cell r="J12">
            <v>111216</v>
          </cell>
          <cell r="K12">
            <v>76187000</v>
          </cell>
        </row>
        <row r="13">
          <cell r="B13">
            <v>1970</v>
          </cell>
          <cell r="E13" t="str">
            <v>GA</v>
          </cell>
          <cell r="F13">
            <v>-11111</v>
          </cell>
          <cell r="G13">
            <v>34929000</v>
          </cell>
          <cell r="H13">
            <v>22053</v>
          </cell>
          <cell r="I13">
            <v>7353000</v>
          </cell>
          <cell r="J13">
            <v>75441</v>
          </cell>
          <cell r="K13">
            <v>42282000</v>
          </cell>
        </row>
        <row r="14">
          <cell r="B14">
            <v>1970</v>
          </cell>
          <cell r="E14" t="str">
            <v>HI</v>
          </cell>
          <cell r="F14">
            <v>-11111</v>
          </cell>
          <cell r="G14">
            <v>8193000</v>
          </cell>
          <cell r="H14">
            <v>4419</v>
          </cell>
          <cell r="I14">
            <v>2223000</v>
          </cell>
          <cell r="J14">
            <v>14173</v>
          </cell>
          <cell r="K14">
            <v>10416000</v>
          </cell>
        </row>
        <row r="15">
          <cell r="B15">
            <v>1970</v>
          </cell>
          <cell r="E15" t="str">
            <v>ID</v>
          </cell>
          <cell r="F15">
            <v>-11111</v>
          </cell>
          <cell r="G15">
            <v>5433000</v>
          </cell>
          <cell r="H15">
            <v>3220</v>
          </cell>
          <cell r="I15">
            <v>1313000</v>
          </cell>
          <cell r="J15">
            <v>12241</v>
          </cell>
          <cell r="K15">
            <v>6746000</v>
          </cell>
        </row>
        <row r="16">
          <cell r="B16">
            <v>1970</v>
          </cell>
          <cell r="E16" t="str">
            <v>IL</v>
          </cell>
          <cell r="F16">
            <v>-11111</v>
          </cell>
          <cell r="G16">
            <v>112997000</v>
          </cell>
          <cell r="H16">
            <v>56053</v>
          </cell>
          <cell r="I16">
            <v>30888000</v>
          </cell>
          <cell r="J16">
            <v>178962</v>
          </cell>
          <cell r="K16">
            <v>143885000</v>
          </cell>
        </row>
        <row r="17">
          <cell r="B17">
            <v>1970</v>
          </cell>
          <cell r="E17" t="str">
            <v>IN</v>
          </cell>
          <cell r="F17">
            <v>-11111</v>
          </cell>
          <cell r="G17">
            <v>49697000</v>
          </cell>
          <cell r="H17">
            <v>25288</v>
          </cell>
          <cell r="I17">
            <v>11782000</v>
          </cell>
          <cell r="J17">
            <v>85477</v>
          </cell>
          <cell r="K17">
            <v>61479000</v>
          </cell>
        </row>
        <row r="18">
          <cell r="B18">
            <v>1970</v>
          </cell>
          <cell r="E18" t="str">
            <v>IA</v>
          </cell>
          <cell r="F18">
            <v>-11111</v>
          </cell>
          <cell r="G18">
            <v>28967000</v>
          </cell>
          <cell r="H18">
            <v>15962</v>
          </cell>
          <cell r="I18">
            <v>7690000</v>
          </cell>
          <cell r="J18">
            <v>54822</v>
          </cell>
          <cell r="K18">
            <v>36657000</v>
          </cell>
        </row>
        <row r="19">
          <cell r="B19">
            <v>1970</v>
          </cell>
          <cell r="E19" t="str">
            <v>KS</v>
          </cell>
          <cell r="F19">
            <v>-11111</v>
          </cell>
          <cell r="G19">
            <v>20932000</v>
          </cell>
          <cell r="H19">
            <v>12236</v>
          </cell>
          <cell r="I19">
            <v>5270000</v>
          </cell>
          <cell r="J19">
            <v>43587</v>
          </cell>
          <cell r="K19">
            <v>26202000</v>
          </cell>
        </row>
        <row r="20">
          <cell r="B20">
            <v>1970</v>
          </cell>
          <cell r="E20" t="str">
            <v>KY</v>
          </cell>
          <cell r="F20">
            <v>-11111</v>
          </cell>
          <cell r="G20">
            <v>23414000</v>
          </cell>
          <cell r="H20">
            <v>15110</v>
          </cell>
          <cell r="I20">
            <v>5250000</v>
          </cell>
          <cell r="J20">
            <v>49821</v>
          </cell>
          <cell r="K20">
            <v>28664000</v>
          </cell>
        </row>
        <row r="21">
          <cell r="B21">
            <v>1970</v>
          </cell>
          <cell r="E21" t="str">
            <v>LA</v>
          </cell>
          <cell r="F21">
            <v>-11111</v>
          </cell>
          <cell r="G21">
            <v>29016000</v>
          </cell>
          <cell r="H21">
            <v>22274</v>
          </cell>
          <cell r="I21">
            <v>7938000</v>
          </cell>
          <cell r="J21">
            <v>64916</v>
          </cell>
          <cell r="K21">
            <v>36954000</v>
          </cell>
        </row>
        <row r="22">
          <cell r="B22">
            <v>1970</v>
          </cell>
          <cell r="E22" t="str">
            <v>ME</v>
          </cell>
          <cell r="F22">
            <v>-11111</v>
          </cell>
          <cell r="G22">
            <v>8494000</v>
          </cell>
          <cell r="H22">
            <v>4667</v>
          </cell>
          <cell r="I22">
            <v>1689000</v>
          </cell>
          <cell r="J22">
            <v>17424</v>
          </cell>
          <cell r="K22">
            <v>10183000</v>
          </cell>
        </row>
        <row r="23">
          <cell r="B23">
            <v>1970</v>
          </cell>
          <cell r="E23" t="str">
            <v>MD</v>
          </cell>
          <cell r="F23">
            <v>-11111</v>
          </cell>
          <cell r="G23">
            <v>41887000</v>
          </cell>
          <cell r="H23">
            <v>20728</v>
          </cell>
          <cell r="I23">
            <v>9602000</v>
          </cell>
          <cell r="J23">
            <v>64618</v>
          </cell>
          <cell r="K23">
            <v>51489000</v>
          </cell>
        </row>
        <row r="24">
          <cell r="B24">
            <v>1970</v>
          </cell>
          <cell r="E24" t="str">
            <v>MA</v>
          </cell>
          <cell r="F24">
            <v>-11111</v>
          </cell>
          <cell r="G24">
            <v>50227000</v>
          </cell>
          <cell r="H24">
            <v>19808</v>
          </cell>
          <cell r="I24">
            <v>9342000</v>
          </cell>
          <cell r="J24">
            <v>82168</v>
          </cell>
          <cell r="K24">
            <v>59569000</v>
          </cell>
        </row>
        <row r="25">
          <cell r="B25">
            <v>1970</v>
          </cell>
          <cell r="E25" t="str">
            <v>MI</v>
          </cell>
          <cell r="F25">
            <v>-11111</v>
          </cell>
          <cell r="G25">
            <v>107008000</v>
          </cell>
          <cell r="H25">
            <v>48699</v>
          </cell>
          <cell r="I25">
            <v>29173000</v>
          </cell>
          <cell r="J25">
            <v>154554</v>
          </cell>
          <cell r="K25">
            <v>136181000</v>
          </cell>
        </row>
        <row r="26">
          <cell r="B26">
            <v>1970</v>
          </cell>
          <cell r="E26" t="str">
            <v>MN</v>
          </cell>
          <cell r="F26">
            <v>-11111</v>
          </cell>
          <cell r="G26">
            <v>45069000</v>
          </cell>
          <cell r="H26">
            <v>21416</v>
          </cell>
          <cell r="I26">
            <v>11626000</v>
          </cell>
          <cell r="J26">
            <v>71799</v>
          </cell>
          <cell r="K26">
            <v>56695000</v>
          </cell>
        </row>
        <row r="27">
          <cell r="B27">
            <v>1970</v>
          </cell>
          <cell r="E27" t="str">
            <v>MS</v>
          </cell>
          <cell r="F27">
            <v>-11111</v>
          </cell>
          <cell r="G27">
            <v>12999000</v>
          </cell>
          <cell r="H27">
            <v>10122</v>
          </cell>
          <cell r="I27">
            <v>3296000</v>
          </cell>
          <cell r="J27">
            <v>35546</v>
          </cell>
          <cell r="K27">
            <v>16295000</v>
          </cell>
        </row>
        <row r="28">
          <cell r="B28">
            <v>1970</v>
          </cell>
          <cell r="E28" t="str">
            <v>MO</v>
          </cell>
          <cell r="F28">
            <v>-11111</v>
          </cell>
          <cell r="G28">
            <v>38040000</v>
          </cell>
          <cell r="H28">
            <v>24387</v>
          </cell>
          <cell r="I28">
            <v>10765000</v>
          </cell>
          <cell r="J28">
            <v>75367</v>
          </cell>
          <cell r="K28">
            <v>48805000</v>
          </cell>
        </row>
        <row r="29">
          <cell r="B29">
            <v>1970</v>
          </cell>
          <cell r="E29" t="str">
            <v>MT</v>
          </cell>
          <cell r="F29">
            <v>-11111</v>
          </cell>
          <cell r="G29">
            <v>6522000</v>
          </cell>
          <cell r="H29">
            <v>3096</v>
          </cell>
          <cell r="I29">
            <v>1440000</v>
          </cell>
          <cell r="J29">
            <v>12168</v>
          </cell>
          <cell r="K29">
            <v>7962000</v>
          </cell>
        </row>
        <row r="30">
          <cell r="B30">
            <v>1970</v>
          </cell>
          <cell r="E30" t="str">
            <v>NE</v>
          </cell>
          <cell r="F30">
            <v>-11111</v>
          </cell>
          <cell r="G30">
            <v>13900000</v>
          </cell>
          <cell r="H30">
            <v>6657</v>
          </cell>
          <cell r="I30">
            <v>2983000</v>
          </cell>
          <cell r="J30">
            <v>27111</v>
          </cell>
          <cell r="K30">
            <v>16883000</v>
          </cell>
        </row>
        <row r="31">
          <cell r="B31">
            <v>1970</v>
          </cell>
          <cell r="E31" t="str">
            <v>NV</v>
          </cell>
          <cell r="F31">
            <v>-11111</v>
          </cell>
          <cell r="G31">
            <v>4972000</v>
          </cell>
          <cell r="H31">
            <v>2914</v>
          </cell>
          <cell r="I31">
            <v>1583000</v>
          </cell>
          <cell r="J31">
            <v>9043</v>
          </cell>
          <cell r="K31">
            <v>6555000</v>
          </cell>
        </row>
        <row r="32">
          <cell r="B32">
            <v>1970</v>
          </cell>
          <cell r="E32" t="str">
            <v>NH</v>
          </cell>
          <cell r="F32">
            <v>-11111</v>
          </cell>
          <cell r="G32">
            <v>5806000</v>
          </cell>
          <cell r="H32">
            <v>1884</v>
          </cell>
          <cell r="I32">
            <v>804000</v>
          </cell>
          <cell r="J32">
            <v>10060</v>
          </cell>
          <cell r="K32">
            <v>6610000</v>
          </cell>
        </row>
        <row r="33">
          <cell r="B33">
            <v>1970</v>
          </cell>
          <cell r="E33" t="str">
            <v>NJ</v>
          </cell>
          <cell r="F33">
            <v>-11111</v>
          </cell>
          <cell r="G33">
            <v>77764000</v>
          </cell>
          <cell r="H33">
            <v>30529</v>
          </cell>
          <cell r="I33">
            <v>16537000</v>
          </cell>
          <cell r="J33">
            <v>113053</v>
          </cell>
          <cell r="K33">
            <v>94301000</v>
          </cell>
        </row>
        <row r="34">
          <cell r="B34">
            <v>1970</v>
          </cell>
          <cell r="E34" t="str">
            <v>NM</v>
          </cell>
          <cell r="F34">
            <v>-11111</v>
          </cell>
          <cell r="G34">
            <v>9604000</v>
          </cell>
          <cell r="H34">
            <v>5787</v>
          </cell>
          <cell r="I34">
            <v>2448000</v>
          </cell>
          <cell r="J34">
            <v>19745</v>
          </cell>
          <cell r="K34">
            <v>12052000</v>
          </cell>
        </row>
        <row r="35">
          <cell r="B35">
            <v>1970</v>
          </cell>
          <cell r="E35" t="str">
            <v>NY</v>
          </cell>
          <cell r="F35">
            <v>-11111</v>
          </cell>
          <cell r="G35">
            <v>223466000</v>
          </cell>
          <cell r="H35">
            <v>85287</v>
          </cell>
          <cell r="I35">
            <v>52104000</v>
          </cell>
          <cell r="J35">
            <v>310006</v>
          </cell>
          <cell r="K35">
            <v>275570000</v>
          </cell>
        </row>
        <row r="36">
          <cell r="B36">
            <v>1970</v>
          </cell>
          <cell r="E36" t="str">
            <v>NC</v>
          </cell>
          <cell r="F36">
            <v>-11111</v>
          </cell>
          <cell r="G36">
            <v>41550000</v>
          </cell>
          <cell r="H36">
            <v>23925</v>
          </cell>
          <cell r="I36">
            <v>8197000</v>
          </cell>
          <cell r="J36">
            <v>81144</v>
          </cell>
          <cell r="K36">
            <v>49747000</v>
          </cell>
        </row>
        <row r="37">
          <cell r="B37">
            <v>1970</v>
          </cell>
          <cell r="E37" t="str">
            <v>ND</v>
          </cell>
          <cell r="F37">
            <v>-11111</v>
          </cell>
          <cell r="G37">
            <v>5512000</v>
          </cell>
          <cell r="H37">
            <v>3190</v>
          </cell>
          <cell r="I37">
            <v>1475000</v>
          </cell>
          <cell r="J37">
            <v>11435</v>
          </cell>
          <cell r="K37">
            <v>6987000</v>
          </cell>
        </row>
        <row r="38">
          <cell r="B38">
            <v>1970</v>
          </cell>
          <cell r="E38" t="str">
            <v>OH</v>
          </cell>
          <cell r="F38">
            <v>-11111</v>
          </cell>
          <cell r="G38">
            <v>90843000</v>
          </cell>
          <cell r="H38">
            <v>51766</v>
          </cell>
          <cell r="I38">
            <v>24809000</v>
          </cell>
          <cell r="J38">
            <v>165338</v>
          </cell>
          <cell r="K38">
            <v>115652000</v>
          </cell>
        </row>
        <row r="39">
          <cell r="B39">
            <v>1970</v>
          </cell>
          <cell r="E39" t="str">
            <v>OK</v>
          </cell>
          <cell r="F39">
            <v>-11111</v>
          </cell>
          <cell r="G39">
            <v>18911000</v>
          </cell>
          <cell r="H39">
            <v>12273</v>
          </cell>
          <cell r="I39">
            <v>5057000</v>
          </cell>
          <cell r="J39">
            <v>42539</v>
          </cell>
          <cell r="K39">
            <v>23968000</v>
          </cell>
        </row>
        <row r="40">
          <cell r="B40">
            <v>1970</v>
          </cell>
          <cell r="E40" t="str">
            <v>OR</v>
          </cell>
          <cell r="F40">
            <v>-11111</v>
          </cell>
          <cell r="G40">
            <v>21121000</v>
          </cell>
          <cell r="H40">
            <v>12111</v>
          </cell>
          <cell r="I40">
            <v>5790000</v>
          </cell>
          <cell r="J40">
            <v>39182</v>
          </cell>
          <cell r="K40">
            <v>26911000</v>
          </cell>
        </row>
        <row r="41">
          <cell r="B41">
            <v>1970</v>
          </cell>
          <cell r="E41" t="str">
            <v>PA</v>
          </cell>
          <cell r="F41">
            <v>-11111</v>
          </cell>
          <cell r="G41">
            <v>98428000</v>
          </cell>
          <cell r="H41">
            <v>54263</v>
          </cell>
          <cell r="I41">
            <v>27555000</v>
          </cell>
          <cell r="J41">
            <v>176122</v>
          </cell>
          <cell r="K41">
            <v>125983000</v>
          </cell>
        </row>
        <row r="42">
          <cell r="B42">
            <v>1970</v>
          </cell>
          <cell r="E42" t="str">
            <v>RI</v>
          </cell>
          <cell r="F42">
            <v>-11111</v>
          </cell>
          <cell r="G42">
            <v>8786000</v>
          </cell>
          <cell r="H42">
            <v>3215</v>
          </cell>
          <cell r="I42">
            <v>1531000</v>
          </cell>
          <cell r="J42">
            <v>13477</v>
          </cell>
          <cell r="K42">
            <v>10317000</v>
          </cell>
        </row>
        <row r="43">
          <cell r="B43">
            <v>1970</v>
          </cell>
          <cell r="E43" t="str">
            <v>SC</v>
          </cell>
          <cell r="F43">
            <v>-11111</v>
          </cell>
          <cell r="G43">
            <v>20361000</v>
          </cell>
          <cell r="H43">
            <v>12165</v>
          </cell>
          <cell r="I43">
            <v>3930000</v>
          </cell>
          <cell r="J43">
            <v>45858</v>
          </cell>
          <cell r="K43">
            <v>24291000</v>
          </cell>
        </row>
        <row r="44">
          <cell r="B44">
            <v>1970</v>
          </cell>
          <cell r="E44" t="str">
            <v>SD</v>
          </cell>
          <cell r="F44">
            <v>-11111</v>
          </cell>
          <cell r="G44">
            <v>6481000</v>
          </cell>
          <cell r="H44">
            <v>4029</v>
          </cell>
          <cell r="I44">
            <v>1645000</v>
          </cell>
          <cell r="J44">
            <v>14689</v>
          </cell>
          <cell r="K44">
            <v>8126000</v>
          </cell>
        </row>
        <row r="45">
          <cell r="B45">
            <v>1970</v>
          </cell>
          <cell r="E45" t="str">
            <v>TN</v>
          </cell>
          <cell r="F45">
            <v>-11111</v>
          </cell>
          <cell r="G45">
            <v>27265000</v>
          </cell>
          <cell r="H45">
            <v>17165</v>
          </cell>
          <cell r="I45">
            <v>5750000</v>
          </cell>
          <cell r="J45">
            <v>56510</v>
          </cell>
          <cell r="K45">
            <v>33015000</v>
          </cell>
        </row>
        <row r="46">
          <cell r="B46">
            <v>1970</v>
          </cell>
          <cell r="E46" t="str">
            <v>TX</v>
          </cell>
          <cell r="F46">
            <v>-11111</v>
          </cell>
          <cell r="G46">
            <v>94526000</v>
          </cell>
          <cell r="H46">
            <v>56767</v>
          </cell>
          <cell r="I46">
            <v>23397000</v>
          </cell>
          <cell r="J46">
            <v>195889</v>
          </cell>
          <cell r="K46">
            <v>117923000</v>
          </cell>
        </row>
        <row r="47">
          <cell r="B47">
            <v>1970</v>
          </cell>
          <cell r="E47" t="str">
            <v>UT</v>
          </cell>
          <cell r="F47">
            <v>-11111</v>
          </cell>
          <cell r="G47">
            <v>10111000</v>
          </cell>
          <cell r="H47">
            <v>7109</v>
          </cell>
          <cell r="I47">
            <v>2516000</v>
          </cell>
          <cell r="J47">
            <v>21742</v>
          </cell>
          <cell r="K47">
            <v>12627000</v>
          </cell>
        </row>
        <row r="48">
          <cell r="B48">
            <v>1970</v>
          </cell>
          <cell r="E48" t="str">
            <v>VT</v>
          </cell>
          <cell r="F48">
            <v>-11111</v>
          </cell>
          <cell r="G48">
            <v>3670000</v>
          </cell>
          <cell r="H48">
            <v>1523</v>
          </cell>
          <cell r="I48">
            <v>689000</v>
          </cell>
          <cell r="J48">
            <v>6888</v>
          </cell>
          <cell r="K48">
            <v>4359000</v>
          </cell>
        </row>
        <row r="49">
          <cell r="B49">
            <v>1970</v>
          </cell>
          <cell r="E49" t="str">
            <v>VA</v>
          </cell>
          <cell r="F49">
            <v>-11111</v>
          </cell>
          <cell r="G49">
            <v>41466000</v>
          </cell>
          <cell r="H49">
            <v>23891</v>
          </cell>
          <cell r="I49">
            <v>9030000</v>
          </cell>
          <cell r="J49">
            <v>79240</v>
          </cell>
          <cell r="K49">
            <v>50496000</v>
          </cell>
        </row>
        <row r="50">
          <cell r="B50">
            <v>1970</v>
          </cell>
          <cell r="E50" t="str">
            <v>WA</v>
          </cell>
          <cell r="F50">
            <v>-11111</v>
          </cell>
          <cell r="G50">
            <v>35790000</v>
          </cell>
          <cell r="H50">
            <v>18766</v>
          </cell>
          <cell r="I50">
            <v>11299000</v>
          </cell>
          <cell r="J50">
            <v>60257</v>
          </cell>
          <cell r="K50">
            <v>47089000</v>
          </cell>
        </row>
        <row r="51">
          <cell r="B51">
            <v>1970</v>
          </cell>
          <cell r="E51" t="str">
            <v>WV</v>
          </cell>
          <cell r="F51">
            <v>-11111</v>
          </cell>
          <cell r="G51">
            <v>13671000</v>
          </cell>
          <cell r="H51">
            <v>10533</v>
          </cell>
          <cell r="I51">
            <v>3803000</v>
          </cell>
          <cell r="J51">
            <v>30051</v>
          </cell>
          <cell r="K51">
            <v>17474000</v>
          </cell>
        </row>
        <row r="52">
          <cell r="B52">
            <v>1970</v>
          </cell>
          <cell r="E52" t="str">
            <v>WI</v>
          </cell>
          <cell r="F52">
            <v>-11111</v>
          </cell>
          <cell r="G52">
            <v>39958000</v>
          </cell>
          <cell r="H52">
            <v>18181</v>
          </cell>
          <cell r="I52">
            <v>9928000</v>
          </cell>
          <cell r="J52">
            <v>67071</v>
          </cell>
          <cell r="K52">
            <v>49886000</v>
          </cell>
        </row>
        <row r="53">
          <cell r="B53">
            <v>1970</v>
          </cell>
          <cell r="E53" t="str">
            <v>WY</v>
          </cell>
          <cell r="F53">
            <v>-11111</v>
          </cell>
          <cell r="G53">
            <v>3776000</v>
          </cell>
          <cell r="H53">
            <v>2181</v>
          </cell>
          <cell r="I53">
            <v>964000</v>
          </cell>
          <cell r="J53">
            <v>7485</v>
          </cell>
          <cell r="K53">
            <v>4740000</v>
          </cell>
        </row>
        <row r="54">
          <cell r="B54">
            <v>1971</v>
          </cell>
          <cell r="E54" t="str">
            <v>US</v>
          </cell>
          <cell r="F54">
            <v>-11111</v>
          </cell>
          <cell r="G54">
            <v>2050556000</v>
          </cell>
          <cell r="H54">
            <v>1053174</v>
          </cell>
          <cell r="I54">
            <v>540880000</v>
          </cell>
          <cell r="J54">
            <v>3447053</v>
          </cell>
          <cell r="K54">
            <v>2591436000</v>
          </cell>
        </row>
        <row r="55">
          <cell r="B55">
            <v>1971</v>
          </cell>
          <cell r="E55" t="str">
            <v>AL</v>
          </cell>
          <cell r="F55">
            <v>-11111</v>
          </cell>
          <cell r="G55">
            <v>22911000</v>
          </cell>
          <cell r="H55">
            <v>13170</v>
          </cell>
          <cell r="I55">
            <v>4560000</v>
          </cell>
          <cell r="J55">
            <v>50273</v>
          </cell>
          <cell r="K55">
            <v>27471000</v>
          </cell>
        </row>
        <row r="56">
          <cell r="B56">
            <v>1971</v>
          </cell>
          <cell r="E56" t="str">
            <v>AK</v>
          </cell>
          <cell r="F56">
            <v>-11111</v>
          </cell>
          <cell r="G56">
            <v>5532000</v>
          </cell>
          <cell r="H56">
            <v>1818</v>
          </cell>
          <cell r="I56">
            <v>1409000</v>
          </cell>
          <cell r="J56">
            <v>6546</v>
          </cell>
          <cell r="K56">
            <v>6941000</v>
          </cell>
        </row>
        <row r="57">
          <cell r="B57">
            <v>1971</v>
          </cell>
          <cell r="E57" t="str">
            <v>AZ</v>
          </cell>
          <cell r="F57">
            <v>-11111</v>
          </cell>
          <cell r="G57">
            <v>19383000</v>
          </cell>
          <cell r="H57">
            <v>10985</v>
          </cell>
          <cell r="I57">
            <v>5863000</v>
          </cell>
          <cell r="J57">
            <v>32610</v>
          </cell>
          <cell r="K57">
            <v>25246000</v>
          </cell>
        </row>
        <row r="58">
          <cell r="B58">
            <v>1971</v>
          </cell>
          <cell r="E58" t="str">
            <v>AR</v>
          </cell>
          <cell r="F58">
            <v>-11111</v>
          </cell>
          <cell r="G58">
            <v>11599000</v>
          </cell>
          <cell r="H58">
            <v>8739</v>
          </cell>
          <cell r="I58">
            <v>3016000</v>
          </cell>
          <cell r="J58">
            <v>29880</v>
          </cell>
          <cell r="K58">
            <v>14615000</v>
          </cell>
        </row>
        <row r="59">
          <cell r="B59">
            <v>1971</v>
          </cell>
          <cell r="E59" t="str">
            <v>CA</v>
          </cell>
          <cell r="F59">
            <v>-11111</v>
          </cell>
          <cell r="G59">
            <v>238404000</v>
          </cell>
          <cell r="H59">
            <v>108038</v>
          </cell>
          <cell r="I59">
            <v>68785000</v>
          </cell>
          <cell r="J59">
            <v>326933</v>
          </cell>
          <cell r="K59">
            <v>307189000</v>
          </cell>
        </row>
        <row r="60">
          <cell r="B60">
            <v>1971</v>
          </cell>
          <cell r="E60" t="str">
            <v>CO</v>
          </cell>
          <cell r="F60">
            <v>-11111</v>
          </cell>
          <cell r="G60">
            <v>22343000</v>
          </cell>
          <cell r="H60">
            <v>13081</v>
          </cell>
          <cell r="I60">
            <v>6468000</v>
          </cell>
          <cell r="J60">
            <v>43278</v>
          </cell>
          <cell r="K60">
            <v>28811000</v>
          </cell>
        </row>
        <row r="61">
          <cell r="B61">
            <v>1971</v>
          </cell>
          <cell r="E61" t="str">
            <v>CT</v>
          </cell>
          <cell r="F61">
            <v>-11111</v>
          </cell>
          <cell r="G61">
            <v>35222000</v>
          </cell>
          <cell r="H61">
            <v>12158</v>
          </cell>
          <cell r="I61">
            <v>6731000</v>
          </cell>
          <cell r="J61">
            <v>49332</v>
          </cell>
          <cell r="K61">
            <v>41953000</v>
          </cell>
        </row>
        <row r="62">
          <cell r="B62">
            <v>1971</v>
          </cell>
          <cell r="E62" t="str">
            <v>DE</v>
          </cell>
          <cell r="F62">
            <v>-11111</v>
          </cell>
          <cell r="G62">
            <v>6318000</v>
          </cell>
          <cell r="H62">
            <v>3397</v>
          </cell>
          <cell r="I62">
            <v>2091000</v>
          </cell>
          <cell r="J62">
            <v>10955</v>
          </cell>
          <cell r="K62">
            <v>8409000</v>
          </cell>
        </row>
        <row r="63">
          <cell r="B63">
            <v>1971</v>
          </cell>
          <cell r="E63" t="str">
            <v>DC</v>
          </cell>
          <cell r="F63">
            <v>-11111</v>
          </cell>
          <cell r="G63">
            <v>10130000</v>
          </cell>
          <cell r="H63">
            <v>4886</v>
          </cell>
          <cell r="I63">
            <v>3175000</v>
          </cell>
          <cell r="J63">
            <v>12989</v>
          </cell>
          <cell r="K63">
            <v>13305000</v>
          </cell>
        </row>
        <row r="64">
          <cell r="B64">
            <v>1971</v>
          </cell>
          <cell r="E64" t="str">
            <v>FL</v>
          </cell>
          <cell r="F64">
            <v>-11111</v>
          </cell>
          <cell r="G64">
            <v>63812000</v>
          </cell>
          <cell r="H64">
            <v>41672</v>
          </cell>
          <cell r="I64">
            <v>17519000</v>
          </cell>
          <cell r="J64">
            <v>117122</v>
          </cell>
          <cell r="K64">
            <v>81331000</v>
          </cell>
        </row>
        <row r="65">
          <cell r="B65">
            <v>1971</v>
          </cell>
          <cell r="E65" t="str">
            <v>GA</v>
          </cell>
          <cell r="F65">
            <v>-11111</v>
          </cell>
          <cell r="G65">
            <v>35814000</v>
          </cell>
          <cell r="H65">
            <v>22872</v>
          </cell>
          <cell r="I65">
            <v>8532000</v>
          </cell>
          <cell r="J65">
            <v>77329</v>
          </cell>
          <cell r="K65">
            <v>44346000</v>
          </cell>
        </row>
        <row r="66">
          <cell r="B66">
            <v>1971</v>
          </cell>
          <cell r="E66" t="str">
            <v>HI</v>
          </cell>
          <cell r="F66">
            <v>-11111</v>
          </cell>
          <cell r="G66">
            <v>8595000</v>
          </cell>
          <cell r="H66">
            <v>4073</v>
          </cell>
          <cell r="I66">
            <v>2224000</v>
          </cell>
          <cell r="J66">
            <v>15448</v>
          </cell>
          <cell r="K66">
            <v>10819000</v>
          </cell>
        </row>
        <row r="67">
          <cell r="B67">
            <v>1971</v>
          </cell>
          <cell r="E67" t="str">
            <v>ID</v>
          </cell>
          <cell r="F67">
            <v>-11111</v>
          </cell>
          <cell r="G67">
            <v>5663000</v>
          </cell>
          <cell r="H67">
            <v>3310</v>
          </cell>
          <cell r="I67">
            <v>1489000</v>
          </cell>
          <cell r="J67">
            <v>12427</v>
          </cell>
          <cell r="K67">
            <v>7152000</v>
          </cell>
        </row>
        <row r="68">
          <cell r="B68">
            <v>1971</v>
          </cell>
          <cell r="E68" t="str">
            <v>IL</v>
          </cell>
          <cell r="F68">
            <v>-11111</v>
          </cell>
          <cell r="G68">
            <v>119792000</v>
          </cell>
          <cell r="H68">
            <v>53744</v>
          </cell>
          <cell r="I68">
            <v>33836000</v>
          </cell>
          <cell r="J68">
            <v>180105</v>
          </cell>
          <cell r="K68">
            <v>153628000</v>
          </cell>
        </row>
        <row r="69">
          <cell r="B69">
            <v>1971</v>
          </cell>
          <cell r="E69" t="str">
            <v>IN</v>
          </cell>
          <cell r="F69">
            <v>-11111</v>
          </cell>
          <cell r="G69">
            <v>51564000</v>
          </cell>
          <cell r="H69">
            <v>27358</v>
          </cell>
          <cell r="I69">
            <v>13209000</v>
          </cell>
          <cell r="J69">
            <v>87909</v>
          </cell>
          <cell r="K69">
            <v>64773000</v>
          </cell>
        </row>
        <row r="70">
          <cell r="B70">
            <v>1971</v>
          </cell>
          <cell r="E70" t="str">
            <v>IA</v>
          </cell>
          <cell r="F70">
            <v>-11111</v>
          </cell>
          <cell r="G70">
            <v>30339000</v>
          </cell>
          <cell r="H70">
            <v>16133</v>
          </cell>
          <cell r="I70">
            <v>8231000</v>
          </cell>
          <cell r="J70">
            <v>55777</v>
          </cell>
          <cell r="K70">
            <v>38570000</v>
          </cell>
        </row>
        <row r="71">
          <cell r="B71">
            <v>1971</v>
          </cell>
          <cell r="E71" t="str">
            <v>KS</v>
          </cell>
          <cell r="F71">
            <v>-11111</v>
          </cell>
          <cell r="G71">
            <v>20411000</v>
          </cell>
          <cell r="H71">
            <v>12158</v>
          </cell>
          <cell r="I71">
            <v>5850000</v>
          </cell>
          <cell r="J71">
            <v>42541</v>
          </cell>
          <cell r="K71">
            <v>26261000</v>
          </cell>
        </row>
        <row r="72">
          <cell r="B72">
            <v>1971</v>
          </cell>
          <cell r="E72" t="str">
            <v>KY</v>
          </cell>
          <cell r="F72">
            <v>-11111</v>
          </cell>
          <cell r="G72">
            <v>24004000</v>
          </cell>
          <cell r="H72">
            <v>14968</v>
          </cell>
          <cell r="I72">
            <v>5733000</v>
          </cell>
          <cell r="J72">
            <v>49810</v>
          </cell>
          <cell r="K72">
            <v>29737000</v>
          </cell>
        </row>
        <row r="73">
          <cell r="B73">
            <v>1971</v>
          </cell>
          <cell r="E73" t="str">
            <v>LA</v>
          </cell>
          <cell r="F73">
            <v>-11111</v>
          </cell>
          <cell r="G73">
            <v>31567000</v>
          </cell>
          <cell r="H73">
            <v>24224</v>
          </cell>
          <cell r="I73">
            <v>9755000</v>
          </cell>
          <cell r="J73">
            <v>67315</v>
          </cell>
          <cell r="K73">
            <v>41322000</v>
          </cell>
        </row>
        <row r="74">
          <cell r="B74">
            <v>1971</v>
          </cell>
          <cell r="E74" t="str">
            <v>ME</v>
          </cell>
          <cell r="F74">
            <v>-11111</v>
          </cell>
          <cell r="G74">
            <v>9078000</v>
          </cell>
          <cell r="H74">
            <v>4743</v>
          </cell>
          <cell r="I74">
            <v>1910000</v>
          </cell>
          <cell r="J74">
            <v>17728</v>
          </cell>
          <cell r="K74">
            <v>10988000</v>
          </cell>
        </row>
        <row r="75">
          <cell r="B75">
            <v>1971</v>
          </cell>
          <cell r="E75" t="str">
            <v>MD</v>
          </cell>
          <cell r="F75">
            <v>-11111</v>
          </cell>
          <cell r="G75">
            <v>45885000</v>
          </cell>
          <cell r="H75">
            <v>20174</v>
          </cell>
          <cell r="I75">
            <v>10492000</v>
          </cell>
          <cell r="J75">
            <v>65970</v>
          </cell>
          <cell r="K75">
            <v>56377000</v>
          </cell>
        </row>
        <row r="76">
          <cell r="B76">
            <v>1971</v>
          </cell>
          <cell r="E76" t="str">
            <v>MA</v>
          </cell>
          <cell r="F76">
            <v>-11111</v>
          </cell>
          <cell r="G76">
            <v>56177000</v>
          </cell>
          <cell r="H76">
            <v>20519</v>
          </cell>
          <cell r="I76">
            <v>10958000</v>
          </cell>
          <cell r="J76">
            <v>84119</v>
          </cell>
          <cell r="K76">
            <v>67135000</v>
          </cell>
        </row>
        <row r="77">
          <cell r="B77">
            <v>1971</v>
          </cell>
          <cell r="E77" t="str">
            <v>MI</v>
          </cell>
          <cell r="F77">
            <v>-11111</v>
          </cell>
          <cell r="G77">
            <v>112061000</v>
          </cell>
          <cell r="H77">
            <v>51124</v>
          </cell>
          <cell r="I77">
            <v>32492000</v>
          </cell>
          <cell r="J77">
            <v>157862</v>
          </cell>
          <cell r="K77">
            <v>144553000</v>
          </cell>
        </row>
        <row r="78">
          <cell r="B78">
            <v>1971</v>
          </cell>
          <cell r="E78" t="str">
            <v>MN</v>
          </cell>
          <cell r="F78">
            <v>-11111</v>
          </cell>
          <cell r="G78">
            <v>48679000</v>
          </cell>
          <cell r="H78">
            <v>22910</v>
          </cell>
          <cell r="I78">
            <v>13443000</v>
          </cell>
          <cell r="J78">
            <v>75485</v>
          </cell>
          <cell r="K78">
            <v>62122000</v>
          </cell>
        </row>
        <row r="79">
          <cell r="B79">
            <v>1971</v>
          </cell>
          <cell r="E79" t="str">
            <v>MS</v>
          </cell>
          <cell r="F79">
            <v>-11111</v>
          </cell>
          <cell r="G79">
            <v>14142000</v>
          </cell>
          <cell r="H79">
            <v>10804</v>
          </cell>
          <cell r="I79">
            <v>3779000</v>
          </cell>
          <cell r="J79">
            <v>37246</v>
          </cell>
          <cell r="K79">
            <v>17921000</v>
          </cell>
        </row>
        <row r="80">
          <cell r="B80">
            <v>1971</v>
          </cell>
          <cell r="E80" t="str">
            <v>MO</v>
          </cell>
          <cell r="F80">
            <v>-11111</v>
          </cell>
          <cell r="G80">
            <v>38854000</v>
          </cell>
          <cell r="H80">
            <v>26108</v>
          </cell>
          <cell r="I80">
            <v>11902000</v>
          </cell>
          <cell r="J80">
            <v>78452</v>
          </cell>
          <cell r="K80">
            <v>50756000</v>
          </cell>
        </row>
        <row r="81">
          <cell r="B81">
            <v>1971</v>
          </cell>
          <cell r="E81" t="str">
            <v>MT</v>
          </cell>
          <cell r="F81">
            <v>-11111</v>
          </cell>
          <cell r="G81">
            <v>6932000</v>
          </cell>
          <cell r="H81">
            <v>3253</v>
          </cell>
          <cell r="I81">
            <v>1583000</v>
          </cell>
          <cell r="J81">
            <v>12431</v>
          </cell>
          <cell r="K81">
            <v>8515000</v>
          </cell>
        </row>
        <row r="82">
          <cell r="B82">
            <v>1971</v>
          </cell>
          <cell r="E82" t="str">
            <v>NE</v>
          </cell>
          <cell r="F82">
            <v>-11111</v>
          </cell>
          <cell r="G82">
            <v>13506000</v>
          </cell>
          <cell r="H82">
            <v>6944</v>
          </cell>
          <cell r="I82">
            <v>3260000</v>
          </cell>
          <cell r="J82">
            <v>27047</v>
          </cell>
          <cell r="K82">
            <v>16766000</v>
          </cell>
        </row>
        <row r="83">
          <cell r="B83">
            <v>1971</v>
          </cell>
          <cell r="E83" t="str">
            <v>NV</v>
          </cell>
          <cell r="F83">
            <v>-11111</v>
          </cell>
          <cell r="G83">
            <v>5019000</v>
          </cell>
          <cell r="H83">
            <v>3372</v>
          </cell>
          <cell r="I83">
            <v>1711000</v>
          </cell>
          <cell r="J83">
            <v>9774</v>
          </cell>
          <cell r="K83">
            <v>6730000</v>
          </cell>
        </row>
        <row r="84">
          <cell r="B84">
            <v>1971</v>
          </cell>
          <cell r="E84" t="str">
            <v>NH</v>
          </cell>
          <cell r="F84">
            <v>-11111</v>
          </cell>
          <cell r="G84">
            <v>6057000</v>
          </cell>
          <cell r="H84">
            <v>2051</v>
          </cell>
          <cell r="I84">
            <v>897000</v>
          </cell>
          <cell r="J84">
            <v>10671</v>
          </cell>
          <cell r="K84">
            <v>6954000</v>
          </cell>
        </row>
        <row r="85">
          <cell r="B85">
            <v>1971</v>
          </cell>
          <cell r="E85" t="str">
            <v>NJ</v>
          </cell>
          <cell r="F85">
            <v>-11111</v>
          </cell>
          <cell r="G85">
            <v>83102000</v>
          </cell>
          <cell r="H85">
            <v>30177</v>
          </cell>
          <cell r="I85">
            <v>17465000</v>
          </cell>
          <cell r="J85">
            <v>115434</v>
          </cell>
          <cell r="K85">
            <v>100567000</v>
          </cell>
        </row>
        <row r="86">
          <cell r="B86">
            <v>1971</v>
          </cell>
          <cell r="E86" t="str">
            <v>NM</v>
          </cell>
          <cell r="F86">
            <v>-11111</v>
          </cell>
          <cell r="G86">
            <v>10914000</v>
          </cell>
          <cell r="H86">
            <v>6193</v>
          </cell>
          <cell r="I86">
            <v>2691000</v>
          </cell>
          <cell r="J86">
            <v>21938</v>
          </cell>
          <cell r="K86">
            <v>13605000</v>
          </cell>
        </row>
        <row r="87">
          <cell r="B87">
            <v>1971</v>
          </cell>
          <cell r="E87" t="str">
            <v>NY</v>
          </cell>
          <cell r="F87">
            <v>-11111</v>
          </cell>
          <cell r="G87">
            <v>226992000</v>
          </cell>
          <cell r="H87">
            <v>96058</v>
          </cell>
          <cell r="I87">
            <v>58439000</v>
          </cell>
          <cell r="J87">
            <v>315808</v>
          </cell>
          <cell r="K87">
            <v>285431000</v>
          </cell>
        </row>
        <row r="88">
          <cell r="B88">
            <v>1971</v>
          </cell>
          <cell r="E88" t="str">
            <v>NC</v>
          </cell>
          <cell r="F88">
            <v>-11111</v>
          </cell>
          <cell r="G88">
            <v>50085000</v>
          </cell>
          <cell r="H88">
            <v>31163</v>
          </cell>
          <cell r="I88">
            <v>11145000</v>
          </cell>
          <cell r="J88">
            <v>89199</v>
          </cell>
          <cell r="K88">
            <v>61230000</v>
          </cell>
        </row>
        <row r="89">
          <cell r="B89">
            <v>1971</v>
          </cell>
          <cell r="E89" t="str">
            <v>ND</v>
          </cell>
          <cell r="F89">
            <v>-11111</v>
          </cell>
          <cell r="G89">
            <v>5756000</v>
          </cell>
          <cell r="H89">
            <v>3174</v>
          </cell>
          <cell r="I89">
            <v>1579000</v>
          </cell>
          <cell r="J89">
            <v>11499</v>
          </cell>
          <cell r="K89">
            <v>7335000</v>
          </cell>
        </row>
        <row r="90">
          <cell r="B90">
            <v>1971</v>
          </cell>
          <cell r="E90" t="str">
            <v>OH</v>
          </cell>
          <cell r="F90">
            <v>-11111</v>
          </cell>
          <cell r="G90">
            <v>91457000</v>
          </cell>
          <cell r="H90">
            <v>50165</v>
          </cell>
          <cell r="I90">
            <v>25800000</v>
          </cell>
          <cell r="J90">
            <v>164655</v>
          </cell>
          <cell r="K90">
            <v>117257000</v>
          </cell>
        </row>
        <row r="91">
          <cell r="B91">
            <v>1971</v>
          </cell>
          <cell r="E91" t="str">
            <v>OK</v>
          </cell>
          <cell r="F91">
            <v>-11111</v>
          </cell>
          <cell r="G91">
            <v>19831000</v>
          </cell>
          <cell r="H91">
            <v>12510</v>
          </cell>
          <cell r="I91">
            <v>5441000</v>
          </cell>
          <cell r="J91">
            <v>43433</v>
          </cell>
          <cell r="K91">
            <v>25272000</v>
          </cell>
        </row>
        <row r="92">
          <cell r="B92">
            <v>1971</v>
          </cell>
          <cell r="E92" t="str">
            <v>OR</v>
          </cell>
          <cell r="F92">
            <v>-11111</v>
          </cell>
          <cell r="G92">
            <v>21771000</v>
          </cell>
          <cell r="H92">
            <v>13217</v>
          </cell>
          <cell r="I92">
            <v>6389000</v>
          </cell>
          <cell r="J92">
            <v>40794</v>
          </cell>
          <cell r="K92">
            <v>28160000</v>
          </cell>
        </row>
        <row r="93">
          <cell r="B93">
            <v>1971</v>
          </cell>
          <cell r="E93" t="str">
            <v>PA</v>
          </cell>
          <cell r="F93">
            <v>-11111</v>
          </cell>
          <cell r="G93">
            <v>101792000</v>
          </cell>
          <cell r="H93">
            <v>53411</v>
          </cell>
          <cell r="I93">
            <v>29094000</v>
          </cell>
          <cell r="J93">
            <v>174971</v>
          </cell>
          <cell r="K93">
            <v>130886000</v>
          </cell>
        </row>
        <row r="94">
          <cell r="B94">
            <v>1971</v>
          </cell>
          <cell r="E94" t="str">
            <v>RI</v>
          </cell>
          <cell r="F94">
            <v>-11111</v>
          </cell>
          <cell r="G94">
            <v>8716000</v>
          </cell>
          <cell r="H94">
            <v>3316</v>
          </cell>
          <cell r="I94">
            <v>1554000</v>
          </cell>
          <cell r="J94">
            <v>13470</v>
          </cell>
          <cell r="K94">
            <v>10270000</v>
          </cell>
        </row>
        <row r="95">
          <cell r="B95">
            <v>1971</v>
          </cell>
          <cell r="E95" t="str">
            <v>SC</v>
          </cell>
          <cell r="F95">
            <v>-11111</v>
          </cell>
          <cell r="G95">
            <v>21425000</v>
          </cell>
          <cell r="H95">
            <v>12964</v>
          </cell>
          <cell r="I95">
            <v>4519000</v>
          </cell>
          <cell r="J95">
            <v>47547</v>
          </cell>
          <cell r="K95">
            <v>25944000</v>
          </cell>
        </row>
        <row r="96">
          <cell r="B96">
            <v>1971</v>
          </cell>
          <cell r="E96" t="str">
            <v>SD</v>
          </cell>
          <cell r="F96">
            <v>-11111</v>
          </cell>
          <cell r="G96">
            <v>7016000</v>
          </cell>
          <cell r="H96">
            <v>4265</v>
          </cell>
          <cell r="I96">
            <v>1898000</v>
          </cell>
          <cell r="J96">
            <v>15837</v>
          </cell>
          <cell r="K96">
            <v>8914000</v>
          </cell>
        </row>
        <row r="97">
          <cell r="B97">
            <v>1971</v>
          </cell>
          <cell r="E97" t="str">
            <v>TN</v>
          </cell>
          <cell r="F97">
            <v>-11111</v>
          </cell>
          <cell r="G97">
            <v>30159000</v>
          </cell>
          <cell r="H97">
            <v>20649</v>
          </cell>
          <cell r="I97">
            <v>7075000</v>
          </cell>
          <cell r="J97">
            <v>62937</v>
          </cell>
          <cell r="K97">
            <v>37234000</v>
          </cell>
        </row>
        <row r="98">
          <cell r="B98">
            <v>1971</v>
          </cell>
          <cell r="E98" t="str">
            <v>TX</v>
          </cell>
          <cell r="F98">
            <v>-11111</v>
          </cell>
          <cell r="G98">
            <v>98525000</v>
          </cell>
          <cell r="H98">
            <v>60975</v>
          </cell>
          <cell r="I98">
            <v>24984000</v>
          </cell>
          <cell r="J98">
            <v>205190</v>
          </cell>
          <cell r="K98">
            <v>123509000</v>
          </cell>
        </row>
        <row r="99">
          <cell r="B99">
            <v>1971</v>
          </cell>
          <cell r="E99" t="str">
            <v>UT</v>
          </cell>
          <cell r="F99">
            <v>-11111</v>
          </cell>
          <cell r="G99">
            <v>9864000</v>
          </cell>
          <cell r="H99">
            <v>6364</v>
          </cell>
          <cell r="I99">
            <v>2729000</v>
          </cell>
          <cell r="J99">
            <v>20294</v>
          </cell>
          <cell r="K99">
            <v>12593000</v>
          </cell>
        </row>
        <row r="100">
          <cell r="B100">
            <v>1971</v>
          </cell>
          <cell r="E100" t="str">
            <v>VT</v>
          </cell>
          <cell r="F100">
            <v>-11111</v>
          </cell>
          <cell r="G100">
            <v>3888000</v>
          </cell>
          <cell r="H100">
            <v>1646</v>
          </cell>
          <cell r="I100">
            <v>805000</v>
          </cell>
          <cell r="J100">
            <v>7040</v>
          </cell>
          <cell r="K100">
            <v>4693000</v>
          </cell>
        </row>
        <row r="101">
          <cell r="B101">
            <v>1971</v>
          </cell>
          <cell r="E101" t="str">
            <v>VA</v>
          </cell>
          <cell r="F101">
            <v>-11111</v>
          </cell>
          <cell r="G101">
            <v>43047000</v>
          </cell>
          <cell r="H101">
            <v>25805</v>
          </cell>
          <cell r="I101">
            <v>10199000</v>
          </cell>
          <cell r="J101">
            <v>82626</v>
          </cell>
          <cell r="K101">
            <v>53246000</v>
          </cell>
        </row>
        <row r="102">
          <cell r="B102">
            <v>1971</v>
          </cell>
          <cell r="E102" t="str">
            <v>WA</v>
          </cell>
          <cell r="F102">
            <v>-11111</v>
          </cell>
          <cell r="G102">
            <v>35863000</v>
          </cell>
          <cell r="H102">
            <v>19179</v>
          </cell>
          <cell r="I102">
            <v>11729000</v>
          </cell>
          <cell r="J102">
            <v>61089</v>
          </cell>
          <cell r="K102">
            <v>47592000</v>
          </cell>
        </row>
        <row r="103">
          <cell r="B103">
            <v>1971</v>
          </cell>
          <cell r="E103" t="str">
            <v>WV</v>
          </cell>
          <cell r="F103">
            <v>-11111</v>
          </cell>
          <cell r="G103">
            <v>14320000</v>
          </cell>
          <cell r="H103">
            <v>11993</v>
          </cell>
          <cell r="I103">
            <v>4385000</v>
          </cell>
          <cell r="J103">
            <v>32029</v>
          </cell>
          <cell r="K103">
            <v>18705000</v>
          </cell>
        </row>
        <row r="104">
          <cell r="B104">
            <v>1971</v>
          </cell>
          <cell r="E104" t="str">
            <v>WI</v>
          </cell>
          <cell r="F104">
            <v>-11111</v>
          </cell>
          <cell r="G104">
            <v>42085000</v>
          </cell>
          <cell r="H104">
            <v>18971</v>
          </cell>
          <cell r="I104">
            <v>11176000</v>
          </cell>
          <cell r="J104">
            <v>67912</v>
          </cell>
          <cell r="K104">
            <v>53261000</v>
          </cell>
        </row>
        <row r="105">
          <cell r="B105">
            <v>1971</v>
          </cell>
          <cell r="E105" t="str">
            <v>WY</v>
          </cell>
          <cell r="F105">
            <v>-11111</v>
          </cell>
          <cell r="G105">
            <v>4178000</v>
          </cell>
          <cell r="H105">
            <v>2193</v>
          </cell>
          <cell r="I105">
            <v>1006000</v>
          </cell>
          <cell r="J105">
            <v>7987</v>
          </cell>
          <cell r="K105">
            <v>5184000</v>
          </cell>
        </row>
        <row r="106">
          <cell r="B106">
            <v>1972</v>
          </cell>
          <cell r="E106" t="str">
            <v>US</v>
          </cell>
          <cell r="F106">
            <v>2396510</v>
          </cell>
          <cell r="G106">
            <v>2300554571</v>
          </cell>
          <cell r="H106">
            <v>1136633</v>
          </cell>
          <cell r="I106">
            <v>629470669</v>
          </cell>
          <cell r="J106">
            <v>3581332</v>
          </cell>
          <cell r="K106">
            <v>2930025240</v>
          </cell>
        </row>
        <row r="107">
          <cell r="B107">
            <v>1972</v>
          </cell>
          <cell r="E107" t="str">
            <v>AL</v>
          </cell>
          <cell r="F107">
            <v>36035</v>
          </cell>
          <cell r="G107">
            <v>25129693</v>
          </cell>
          <cell r="H107">
            <v>15464</v>
          </cell>
          <cell r="I107">
            <v>5289887</v>
          </cell>
          <cell r="J107">
            <v>51829</v>
          </cell>
          <cell r="K107">
            <v>30419580</v>
          </cell>
        </row>
        <row r="108">
          <cell r="B108">
            <v>1972</v>
          </cell>
          <cell r="E108" t="str">
            <v>AK</v>
          </cell>
          <cell r="F108">
            <v>4755</v>
          </cell>
          <cell r="G108">
            <v>6515220</v>
          </cell>
          <cell r="H108">
            <v>3298</v>
          </cell>
          <cell r="I108">
            <v>2615619</v>
          </cell>
          <cell r="J108">
            <v>8111</v>
          </cell>
          <cell r="K108">
            <v>9130839</v>
          </cell>
        </row>
        <row r="109">
          <cell r="B109">
            <v>1972</v>
          </cell>
          <cell r="E109" t="str">
            <v>AZ</v>
          </cell>
          <cell r="F109">
            <v>23878</v>
          </cell>
          <cell r="G109">
            <v>23447158</v>
          </cell>
          <cell r="H109">
            <v>12084</v>
          </cell>
          <cell r="I109">
            <v>6822927</v>
          </cell>
          <cell r="J109">
            <v>36377</v>
          </cell>
          <cell r="K109">
            <v>30270085</v>
          </cell>
        </row>
        <row r="110">
          <cell r="B110">
            <v>1972</v>
          </cell>
          <cell r="E110" t="str">
            <v>AR</v>
          </cell>
          <cell r="F110">
            <v>21169</v>
          </cell>
          <cell r="G110">
            <v>13263464</v>
          </cell>
          <cell r="H110">
            <v>9214</v>
          </cell>
          <cell r="I110">
            <v>3478202</v>
          </cell>
          <cell r="J110">
            <v>30520</v>
          </cell>
          <cell r="K110">
            <v>16741666</v>
          </cell>
        </row>
        <row r="111">
          <cell r="B111">
            <v>1972</v>
          </cell>
          <cell r="E111" t="str">
            <v>CA</v>
          </cell>
          <cell r="F111">
            <v>212504</v>
          </cell>
          <cell r="G111">
            <v>262024124</v>
          </cell>
          <cell r="H111">
            <v>114149</v>
          </cell>
          <cell r="I111">
            <v>78095830</v>
          </cell>
          <cell r="J111">
            <v>334769</v>
          </cell>
          <cell r="K111">
            <v>340119954</v>
          </cell>
        </row>
        <row r="112">
          <cell r="B112">
            <v>1972</v>
          </cell>
          <cell r="E112" t="str">
            <v>CO</v>
          </cell>
          <cell r="F112">
            <v>30342</v>
          </cell>
          <cell r="G112">
            <v>25881997</v>
          </cell>
          <cell r="H112">
            <v>13458</v>
          </cell>
          <cell r="I112">
            <v>7177606</v>
          </cell>
          <cell r="J112">
            <v>44795</v>
          </cell>
          <cell r="K112">
            <v>33059603</v>
          </cell>
        </row>
        <row r="113">
          <cell r="B113">
            <v>1972</v>
          </cell>
          <cell r="E113" t="str">
            <v>CT</v>
          </cell>
          <cell r="F113">
            <v>40613</v>
          </cell>
          <cell r="G113">
            <v>42061354</v>
          </cell>
          <cell r="H113">
            <v>13303</v>
          </cell>
          <cell r="I113">
            <v>7897906</v>
          </cell>
          <cell r="J113">
            <v>54537</v>
          </cell>
          <cell r="K113">
            <v>49959260</v>
          </cell>
        </row>
        <row r="114">
          <cell r="B114">
            <v>1972</v>
          </cell>
          <cell r="E114" t="str">
            <v>DE</v>
          </cell>
          <cell r="F114">
            <v>7093</v>
          </cell>
          <cell r="G114">
            <v>6775853</v>
          </cell>
          <cell r="H114">
            <v>3268</v>
          </cell>
          <cell r="I114">
            <v>2102729</v>
          </cell>
          <cell r="J114">
            <v>10439</v>
          </cell>
          <cell r="K114">
            <v>8878582</v>
          </cell>
        </row>
        <row r="115">
          <cell r="B115">
            <v>1972</v>
          </cell>
          <cell r="E115" t="str">
            <v>DC</v>
          </cell>
          <cell r="F115">
            <v>7776</v>
          </cell>
          <cell r="G115">
            <v>8983234</v>
          </cell>
          <cell r="H115">
            <v>4926</v>
          </cell>
          <cell r="I115">
            <v>3126266</v>
          </cell>
          <cell r="J115">
            <v>12703</v>
          </cell>
          <cell r="K115">
            <v>12109500</v>
          </cell>
        </row>
        <row r="116">
          <cell r="B116">
            <v>1972</v>
          </cell>
          <cell r="E116" t="str">
            <v>FL</v>
          </cell>
          <cell r="F116">
            <v>76455</v>
          </cell>
          <cell r="G116">
            <v>71892897</v>
          </cell>
          <cell r="H116">
            <v>46122</v>
          </cell>
          <cell r="I116">
            <v>20362218</v>
          </cell>
          <cell r="J116">
            <v>123900</v>
          </cell>
          <cell r="K116">
            <v>92255115</v>
          </cell>
        </row>
        <row r="117">
          <cell r="B117">
            <v>1972</v>
          </cell>
          <cell r="E117" t="str">
            <v>GA</v>
          </cell>
          <cell r="F117">
            <v>55961</v>
          </cell>
          <cell r="G117">
            <v>40169483</v>
          </cell>
          <cell r="H117">
            <v>24674</v>
          </cell>
          <cell r="I117">
            <v>10011289</v>
          </cell>
          <cell r="J117">
            <v>81092</v>
          </cell>
          <cell r="K117">
            <v>50180772</v>
          </cell>
        </row>
        <row r="118">
          <cell r="B118">
            <v>1972</v>
          </cell>
          <cell r="E118" t="str">
            <v>HI</v>
          </cell>
          <cell r="F118">
            <v>11209</v>
          </cell>
          <cell r="G118">
            <v>8858462</v>
          </cell>
          <cell r="H118">
            <v>3671</v>
          </cell>
          <cell r="I118">
            <v>2138497</v>
          </cell>
          <cell r="J118">
            <v>14901</v>
          </cell>
          <cell r="K118">
            <v>10996959</v>
          </cell>
        </row>
        <row r="119">
          <cell r="B119">
            <v>1972</v>
          </cell>
          <cell r="E119" t="str">
            <v>ID</v>
          </cell>
          <cell r="F119">
            <v>9325</v>
          </cell>
          <cell r="G119">
            <v>6316602</v>
          </cell>
          <cell r="H119">
            <v>3798</v>
          </cell>
          <cell r="I119">
            <v>1726038</v>
          </cell>
          <cell r="J119">
            <v>13257</v>
          </cell>
          <cell r="K119">
            <v>8042640</v>
          </cell>
        </row>
        <row r="120">
          <cell r="B120">
            <v>1972</v>
          </cell>
          <cell r="E120" t="str">
            <v>IL</v>
          </cell>
          <cell r="F120">
            <v>122358</v>
          </cell>
          <cell r="G120">
            <v>131996611</v>
          </cell>
          <cell r="H120">
            <v>55266</v>
          </cell>
          <cell r="I120">
            <v>38911776</v>
          </cell>
          <cell r="J120">
            <v>180492</v>
          </cell>
          <cell r="K120">
            <v>170908387</v>
          </cell>
        </row>
        <row r="121">
          <cell r="B121">
            <v>1972</v>
          </cell>
          <cell r="E121" t="str">
            <v>IN</v>
          </cell>
          <cell r="F121">
            <v>58458</v>
          </cell>
          <cell r="G121">
            <v>53796688</v>
          </cell>
          <cell r="H121">
            <v>30412</v>
          </cell>
          <cell r="I121">
            <v>15344543</v>
          </cell>
          <cell r="J121">
            <v>89652</v>
          </cell>
          <cell r="K121">
            <v>69141231</v>
          </cell>
        </row>
        <row r="122">
          <cell r="B122">
            <v>1972</v>
          </cell>
          <cell r="E122" t="str">
            <v>IA</v>
          </cell>
          <cell r="F122">
            <v>37550</v>
          </cell>
          <cell r="G122">
            <v>31486802</v>
          </cell>
          <cell r="H122">
            <v>15962</v>
          </cell>
          <cell r="I122">
            <v>8533991</v>
          </cell>
          <cell r="J122">
            <v>54370</v>
          </cell>
          <cell r="K122">
            <v>40020793</v>
          </cell>
        </row>
        <row r="123">
          <cell r="B123">
            <v>1972</v>
          </cell>
          <cell r="E123" t="str">
            <v>KS</v>
          </cell>
          <cell r="F123">
            <v>29066</v>
          </cell>
          <cell r="G123">
            <v>21656000</v>
          </cell>
          <cell r="H123">
            <v>11651</v>
          </cell>
          <cell r="I123">
            <v>5985875</v>
          </cell>
          <cell r="J123">
            <v>41266</v>
          </cell>
          <cell r="K123">
            <v>27641875</v>
          </cell>
        </row>
        <row r="124">
          <cell r="B124">
            <v>1972</v>
          </cell>
          <cell r="E124" t="str">
            <v>KY</v>
          </cell>
          <cell r="F124">
            <v>35184</v>
          </cell>
          <cell r="G124">
            <v>25640904</v>
          </cell>
          <cell r="H124">
            <v>17931</v>
          </cell>
          <cell r="I124">
            <v>7366354</v>
          </cell>
          <cell r="J124">
            <v>53290</v>
          </cell>
          <cell r="K124">
            <v>33007258</v>
          </cell>
        </row>
        <row r="125">
          <cell r="B125">
            <v>1972</v>
          </cell>
          <cell r="E125" t="str">
            <v>LA</v>
          </cell>
          <cell r="F125">
            <v>43189</v>
          </cell>
          <cell r="G125">
            <v>33899430</v>
          </cell>
          <cell r="H125">
            <v>26088</v>
          </cell>
          <cell r="I125">
            <v>11096290</v>
          </cell>
          <cell r="J125">
            <v>69760</v>
          </cell>
          <cell r="K125">
            <v>44995720</v>
          </cell>
        </row>
        <row r="126">
          <cell r="B126">
            <v>1972</v>
          </cell>
          <cell r="E126" t="str">
            <v>ME</v>
          </cell>
          <cell r="F126">
            <v>13470</v>
          </cell>
          <cell r="G126">
            <v>10607768</v>
          </cell>
          <cell r="H126">
            <v>5785</v>
          </cell>
          <cell r="I126">
            <v>2606274</v>
          </cell>
          <cell r="J126">
            <v>19510</v>
          </cell>
          <cell r="K126">
            <v>13214042</v>
          </cell>
        </row>
        <row r="127">
          <cell r="B127">
            <v>1972</v>
          </cell>
          <cell r="E127" t="str">
            <v>MD</v>
          </cell>
          <cell r="F127">
            <v>50272</v>
          </cell>
          <cell r="G127">
            <v>57123058</v>
          </cell>
          <cell r="H127">
            <v>22273</v>
          </cell>
          <cell r="I127">
            <v>12675311</v>
          </cell>
          <cell r="J127">
            <v>74078</v>
          </cell>
          <cell r="K127">
            <v>69798369</v>
          </cell>
        </row>
        <row r="128">
          <cell r="B128">
            <v>1972</v>
          </cell>
          <cell r="E128" t="str">
            <v>MA</v>
          </cell>
          <cell r="F128">
            <v>70167</v>
          </cell>
          <cell r="G128">
            <v>70443047</v>
          </cell>
          <cell r="H128">
            <v>24444</v>
          </cell>
          <cell r="I128">
            <v>14060604</v>
          </cell>
          <cell r="J128">
            <v>96647</v>
          </cell>
          <cell r="K128">
            <v>84503651</v>
          </cell>
        </row>
        <row r="129">
          <cell r="B129">
            <v>1972</v>
          </cell>
          <cell r="E129" t="str">
            <v>MI</v>
          </cell>
          <cell r="F129">
            <v>103963</v>
          </cell>
          <cell r="G129">
            <v>123764113</v>
          </cell>
          <cell r="H129">
            <v>53770</v>
          </cell>
          <cell r="I129">
            <v>37330262</v>
          </cell>
          <cell r="J129">
            <v>160066</v>
          </cell>
          <cell r="K129">
            <v>161094375</v>
          </cell>
        </row>
        <row r="130">
          <cell r="B130">
            <v>1972</v>
          </cell>
          <cell r="E130" t="str">
            <v>MN</v>
          </cell>
          <cell r="F130">
            <v>52536</v>
          </cell>
          <cell r="G130">
            <v>52900830</v>
          </cell>
          <cell r="H130">
            <v>23290</v>
          </cell>
          <cell r="I130">
            <v>14416802</v>
          </cell>
          <cell r="J130">
            <v>76932</v>
          </cell>
          <cell r="K130">
            <v>67317632</v>
          </cell>
        </row>
        <row r="131">
          <cell r="B131">
            <v>1972</v>
          </cell>
          <cell r="E131" t="str">
            <v>MS</v>
          </cell>
          <cell r="F131">
            <v>27327</v>
          </cell>
          <cell r="G131">
            <v>16066211</v>
          </cell>
          <cell r="H131">
            <v>12799</v>
          </cell>
          <cell r="I131">
            <v>4531204</v>
          </cell>
          <cell r="J131">
            <v>40307</v>
          </cell>
          <cell r="K131">
            <v>20597415</v>
          </cell>
        </row>
        <row r="132">
          <cell r="B132">
            <v>1972</v>
          </cell>
          <cell r="E132" t="str">
            <v>MO</v>
          </cell>
          <cell r="F132">
            <v>52267</v>
          </cell>
          <cell r="G132">
            <v>43409228</v>
          </cell>
          <cell r="H132">
            <v>26656</v>
          </cell>
          <cell r="I132">
            <v>13389101</v>
          </cell>
          <cell r="J132">
            <v>79767</v>
          </cell>
          <cell r="K132">
            <v>56798329</v>
          </cell>
        </row>
        <row r="133">
          <cell r="B133">
            <v>1972</v>
          </cell>
          <cell r="E133" t="str">
            <v>MT</v>
          </cell>
          <cell r="F133">
            <v>10036</v>
          </cell>
          <cell r="G133">
            <v>8091487</v>
          </cell>
          <cell r="H133">
            <v>3757</v>
          </cell>
          <cell r="I133">
            <v>1943058</v>
          </cell>
          <cell r="J133">
            <v>13996</v>
          </cell>
          <cell r="K133">
            <v>10034545</v>
          </cell>
        </row>
        <row r="134">
          <cell r="B134">
            <v>1972</v>
          </cell>
          <cell r="E134" t="str">
            <v>NE</v>
          </cell>
          <cell r="F134">
            <v>20048</v>
          </cell>
          <cell r="G134">
            <v>14856006</v>
          </cell>
          <cell r="H134">
            <v>7670</v>
          </cell>
          <cell r="I134">
            <v>3759782</v>
          </cell>
          <cell r="J134">
            <v>28085</v>
          </cell>
          <cell r="K134">
            <v>18615788</v>
          </cell>
        </row>
        <row r="135">
          <cell r="B135">
            <v>1972</v>
          </cell>
          <cell r="E135" t="str">
            <v>NV</v>
          </cell>
          <cell r="F135">
            <v>6218</v>
          </cell>
          <cell r="G135">
            <v>5809662</v>
          </cell>
          <cell r="H135">
            <v>3965</v>
          </cell>
          <cell r="I135">
            <v>1837871</v>
          </cell>
          <cell r="J135">
            <v>10298</v>
          </cell>
          <cell r="K135">
            <v>7647533</v>
          </cell>
        </row>
        <row r="136">
          <cell r="B136">
            <v>1972</v>
          </cell>
          <cell r="E136" t="str">
            <v>NH</v>
          </cell>
          <cell r="F136">
            <v>9165</v>
          </cell>
          <cell r="G136">
            <v>7233281</v>
          </cell>
          <cell r="H136">
            <v>2554</v>
          </cell>
          <cell r="I136">
            <v>1241501</v>
          </cell>
          <cell r="J136">
            <v>11893</v>
          </cell>
          <cell r="K136">
            <v>8474782</v>
          </cell>
        </row>
        <row r="137">
          <cell r="B137">
            <v>1972</v>
          </cell>
          <cell r="E137" t="str">
            <v>NJ</v>
          </cell>
          <cell r="F137">
            <v>90967</v>
          </cell>
          <cell r="G137">
            <v>103482754</v>
          </cell>
          <cell r="H137">
            <v>34743</v>
          </cell>
          <cell r="I137">
            <v>22577656</v>
          </cell>
          <cell r="J137">
            <v>127059</v>
          </cell>
          <cell r="K137">
            <v>126060410</v>
          </cell>
        </row>
        <row r="138">
          <cell r="B138">
            <v>1972</v>
          </cell>
          <cell r="E138" t="str">
            <v>NM</v>
          </cell>
          <cell r="F138">
            <v>14857</v>
          </cell>
          <cell r="G138">
            <v>10827643</v>
          </cell>
          <cell r="H138">
            <v>7260</v>
          </cell>
          <cell r="I138">
            <v>3366443</v>
          </cell>
          <cell r="J138">
            <v>22357</v>
          </cell>
          <cell r="K138">
            <v>14194086</v>
          </cell>
        </row>
        <row r="139">
          <cell r="B139">
            <v>1972</v>
          </cell>
          <cell r="E139" t="str">
            <v>NY</v>
          </cell>
          <cell r="F139">
            <v>207156</v>
          </cell>
          <cell r="G139">
            <v>251466990</v>
          </cell>
          <cell r="H139">
            <v>98074</v>
          </cell>
          <cell r="I139">
            <v>67269857</v>
          </cell>
          <cell r="J139">
            <v>312071</v>
          </cell>
          <cell r="K139">
            <v>318736847</v>
          </cell>
        </row>
        <row r="140">
          <cell r="B140">
            <v>1972</v>
          </cell>
          <cell r="E140" t="str">
            <v>NC</v>
          </cell>
          <cell r="F140">
            <v>55525</v>
          </cell>
          <cell r="G140">
            <v>50159537</v>
          </cell>
          <cell r="H140">
            <v>29955</v>
          </cell>
          <cell r="I140">
            <v>11549252</v>
          </cell>
          <cell r="J140">
            <v>85708</v>
          </cell>
          <cell r="K140">
            <v>61708789</v>
          </cell>
        </row>
        <row r="141">
          <cell r="B141">
            <v>1972</v>
          </cell>
          <cell r="E141" t="str">
            <v>ND</v>
          </cell>
          <cell r="F141">
            <v>8522</v>
          </cell>
          <cell r="G141">
            <v>6336389</v>
          </cell>
          <cell r="H141">
            <v>3243</v>
          </cell>
          <cell r="I141">
            <v>1706016</v>
          </cell>
          <cell r="J141">
            <v>11942</v>
          </cell>
          <cell r="K141">
            <v>8042405</v>
          </cell>
        </row>
        <row r="142">
          <cell r="B142">
            <v>1972</v>
          </cell>
          <cell r="E142" t="str">
            <v>OH</v>
          </cell>
          <cell r="F142">
            <v>117553</v>
          </cell>
          <cell r="G142">
            <v>107521512</v>
          </cell>
          <cell r="H142">
            <v>57580</v>
          </cell>
          <cell r="I142">
            <v>30566996</v>
          </cell>
          <cell r="J142">
            <v>177483</v>
          </cell>
          <cell r="K142">
            <v>138088508</v>
          </cell>
        </row>
        <row r="143">
          <cell r="B143">
            <v>1972</v>
          </cell>
          <cell r="E143" t="str">
            <v>OK</v>
          </cell>
          <cell r="F143">
            <v>31179</v>
          </cell>
          <cell r="G143">
            <v>20957768</v>
          </cell>
          <cell r="H143">
            <v>13152</v>
          </cell>
          <cell r="I143">
            <v>5963103</v>
          </cell>
          <cell r="J143">
            <v>44631</v>
          </cell>
          <cell r="K143">
            <v>26920871</v>
          </cell>
        </row>
        <row r="144">
          <cell r="B144">
            <v>1972</v>
          </cell>
          <cell r="E144" t="str">
            <v>OR</v>
          </cell>
          <cell r="F144">
            <v>26520</v>
          </cell>
          <cell r="G144">
            <v>23929796</v>
          </cell>
          <cell r="H144">
            <v>12998</v>
          </cell>
          <cell r="I144">
            <v>7187204</v>
          </cell>
          <cell r="J144">
            <v>40040</v>
          </cell>
          <cell r="K144">
            <v>31117000</v>
          </cell>
        </row>
        <row r="145">
          <cell r="B145">
            <v>1972</v>
          </cell>
          <cell r="E145" t="str">
            <v>PA</v>
          </cell>
          <cell r="F145">
            <v>122630</v>
          </cell>
          <cell r="G145">
            <v>118014398</v>
          </cell>
          <cell r="H145">
            <v>58314</v>
          </cell>
          <cell r="I145">
            <v>34784536</v>
          </cell>
          <cell r="J145">
            <v>183655</v>
          </cell>
          <cell r="K145">
            <v>152798934</v>
          </cell>
        </row>
        <row r="146">
          <cell r="B146">
            <v>1972</v>
          </cell>
          <cell r="E146" t="str">
            <v>RI</v>
          </cell>
          <cell r="F146">
            <v>10643</v>
          </cell>
          <cell r="G146">
            <v>10576070</v>
          </cell>
          <cell r="H146">
            <v>3685</v>
          </cell>
          <cell r="I146">
            <v>2003152</v>
          </cell>
          <cell r="J146">
            <v>14460</v>
          </cell>
          <cell r="K146">
            <v>12579222</v>
          </cell>
        </row>
        <row r="147">
          <cell r="B147">
            <v>1972</v>
          </cell>
          <cell r="E147" t="str">
            <v>SC</v>
          </cell>
          <cell r="F147">
            <v>33740</v>
          </cell>
          <cell r="G147">
            <v>24226750</v>
          </cell>
          <cell r="H147">
            <v>16126</v>
          </cell>
          <cell r="I147">
            <v>6005310</v>
          </cell>
          <cell r="J147">
            <v>50084</v>
          </cell>
          <cell r="K147">
            <v>30232060</v>
          </cell>
        </row>
        <row r="148">
          <cell r="B148">
            <v>1972</v>
          </cell>
          <cell r="E148" t="str">
            <v>SD</v>
          </cell>
          <cell r="F148">
            <v>9636</v>
          </cell>
          <cell r="G148">
            <v>6529425</v>
          </cell>
          <cell r="H148">
            <v>3941</v>
          </cell>
          <cell r="I148">
            <v>1972662</v>
          </cell>
          <cell r="J148">
            <v>13782</v>
          </cell>
          <cell r="K148">
            <v>8502087</v>
          </cell>
        </row>
        <row r="149">
          <cell r="B149">
            <v>1972</v>
          </cell>
          <cell r="E149" t="str">
            <v>TN</v>
          </cell>
          <cell r="F149">
            <v>42074</v>
          </cell>
          <cell r="G149">
            <v>31766552</v>
          </cell>
          <cell r="H149">
            <v>22552</v>
          </cell>
          <cell r="I149">
            <v>9074936</v>
          </cell>
          <cell r="J149">
            <v>64866</v>
          </cell>
          <cell r="K149">
            <v>40841488</v>
          </cell>
        </row>
        <row r="150">
          <cell r="B150">
            <v>1972</v>
          </cell>
          <cell r="E150" t="str">
            <v>TX</v>
          </cell>
          <cell r="F150">
            <v>150593</v>
          </cell>
          <cell r="G150">
            <v>112275193</v>
          </cell>
          <cell r="H150">
            <v>62616</v>
          </cell>
          <cell r="I150">
            <v>27011645</v>
          </cell>
          <cell r="J150">
            <v>214803</v>
          </cell>
          <cell r="K150">
            <v>139286838</v>
          </cell>
        </row>
        <row r="151">
          <cell r="B151">
            <v>1972</v>
          </cell>
          <cell r="E151" t="str">
            <v>UT</v>
          </cell>
          <cell r="F151">
            <v>13835</v>
          </cell>
          <cell r="G151">
            <v>10875325</v>
          </cell>
          <cell r="H151">
            <v>7758</v>
          </cell>
          <cell r="I151">
            <v>3209923</v>
          </cell>
          <cell r="J151">
            <v>21951</v>
          </cell>
          <cell r="K151">
            <v>14085248</v>
          </cell>
        </row>
        <row r="152">
          <cell r="B152">
            <v>1972</v>
          </cell>
          <cell r="E152" t="str">
            <v>VT</v>
          </cell>
          <cell r="F152">
            <v>6351</v>
          </cell>
          <cell r="G152">
            <v>4971703</v>
          </cell>
          <cell r="H152">
            <v>2298</v>
          </cell>
          <cell r="I152">
            <v>1147885</v>
          </cell>
          <cell r="J152">
            <v>8787</v>
          </cell>
          <cell r="K152">
            <v>6119588</v>
          </cell>
        </row>
        <row r="153">
          <cell r="B153">
            <v>1972</v>
          </cell>
          <cell r="E153" t="str">
            <v>VA</v>
          </cell>
          <cell r="F153">
            <v>57892</v>
          </cell>
          <cell r="G153">
            <v>50206310</v>
          </cell>
          <cell r="H153">
            <v>30006</v>
          </cell>
          <cell r="I153">
            <v>14323320</v>
          </cell>
          <cell r="J153">
            <v>88860</v>
          </cell>
          <cell r="K153">
            <v>64529630</v>
          </cell>
        </row>
        <row r="154">
          <cell r="B154">
            <v>1972</v>
          </cell>
          <cell r="E154" t="str">
            <v>WA</v>
          </cell>
          <cell r="F154">
            <v>40284</v>
          </cell>
          <cell r="G154">
            <v>37076938</v>
          </cell>
          <cell r="H154">
            <v>19816</v>
          </cell>
          <cell r="I154">
            <v>12774254</v>
          </cell>
          <cell r="J154">
            <v>60975</v>
          </cell>
          <cell r="K154">
            <v>49851192</v>
          </cell>
        </row>
        <row r="155">
          <cell r="B155">
            <v>1972</v>
          </cell>
          <cell r="E155" t="str">
            <v>WV</v>
          </cell>
          <cell r="F155">
            <v>20432</v>
          </cell>
          <cell r="G155">
            <v>15416441</v>
          </cell>
          <cell r="H155">
            <v>14560</v>
          </cell>
          <cell r="I155">
            <v>5566360</v>
          </cell>
          <cell r="J155">
            <v>35241</v>
          </cell>
          <cell r="K155">
            <v>20982801</v>
          </cell>
        </row>
        <row r="156">
          <cell r="B156">
            <v>1972</v>
          </cell>
          <cell r="E156" t="str">
            <v>WI</v>
          </cell>
          <cell r="F156">
            <v>52584</v>
          </cell>
          <cell r="G156">
            <v>49733000</v>
          </cell>
          <cell r="H156">
            <v>22225</v>
          </cell>
          <cell r="I156">
            <v>13718123</v>
          </cell>
          <cell r="J156">
            <v>75679</v>
          </cell>
          <cell r="K156">
            <v>63451123</v>
          </cell>
        </row>
        <row r="157">
          <cell r="B157">
            <v>1972</v>
          </cell>
          <cell r="E157" t="str">
            <v>WY</v>
          </cell>
          <cell r="F157">
            <v>5148</v>
          </cell>
          <cell r="G157">
            <v>4103410</v>
          </cell>
          <cell r="H157">
            <v>4029</v>
          </cell>
          <cell r="I157">
            <v>1816423</v>
          </cell>
          <cell r="J157">
            <v>9259</v>
          </cell>
          <cell r="K157">
            <v>5919833</v>
          </cell>
        </row>
        <row r="158">
          <cell r="B158">
            <v>1973</v>
          </cell>
          <cell r="E158" t="str">
            <v>US</v>
          </cell>
          <cell r="F158">
            <v>-11111</v>
          </cell>
          <cell r="G158">
            <v>2495217000</v>
          </cell>
          <cell r="H158">
            <v>1222566</v>
          </cell>
          <cell r="I158">
            <v>703614000</v>
          </cell>
          <cell r="J158">
            <v>3718134</v>
          </cell>
          <cell r="K158">
            <v>3198831000</v>
          </cell>
        </row>
        <row r="159">
          <cell r="B159">
            <v>1973</v>
          </cell>
          <cell r="E159" t="str">
            <v>AL</v>
          </cell>
          <cell r="F159">
            <v>-11111</v>
          </cell>
          <cell r="G159">
            <v>28054000</v>
          </cell>
          <cell r="H159">
            <v>17656</v>
          </cell>
          <cell r="I159">
            <v>5284000</v>
          </cell>
          <cell r="J159">
            <v>53390</v>
          </cell>
          <cell r="K159">
            <v>33338000</v>
          </cell>
        </row>
        <row r="160">
          <cell r="B160">
            <v>1973</v>
          </cell>
          <cell r="E160" t="str">
            <v>AK</v>
          </cell>
          <cell r="F160">
            <v>-11111</v>
          </cell>
          <cell r="G160">
            <v>7885000</v>
          </cell>
          <cell r="H160">
            <v>4511</v>
          </cell>
          <cell r="I160">
            <v>3907000</v>
          </cell>
          <cell r="J160">
            <v>9382</v>
          </cell>
          <cell r="K160">
            <v>11792000</v>
          </cell>
        </row>
        <row r="161">
          <cell r="B161">
            <v>1973</v>
          </cell>
          <cell r="E161" t="str">
            <v>AZ</v>
          </cell>
          <cell r="F161">
            <v>-11111</v>
          </cell>
          <cell r="G161">
            <v>27532000</v>
          </cell>
          <cell r="H161">
            <v>15013</v>
          </cell>
          <cell r="I161">
            <v>8305000</v>
          </cell>
          <cell r="J161">
            <v>41550</v>
          </cell>
          <cell r="K161">
            <v>35837000</v>
          </cell>
        </row>
        <row r="162">
          <cell r="B162">
            <v>1973</v>
          </cell>
          <cell r="E162" t="str">
            <v>AR</v>
          </cell>
          <cell r="F162">
            <v>-11111</v>
          </cell>
          <cell r="G162">
            <v>15044000</v>
          </cell>
          <cell r="H162">
            <v>9786</v>
          </cell>
          <cell r="I162">
            <v>3915000</v>
          </cell>
          <cell r="J162">
            <v>32617</v>
          </cell>
          <cell r="K162">
            <v>18959000</v>
          </cell>
        </row>
        <row r="163">
          <cell r="B163">
            <v>1973</v>
          </cell>
          <cell r="E163" t="str">
            <v>CA</v>
          </cell>
          <cell r="F163">
            <v>-11111</v>
          </cell>
          <cell r="G163">
            <v>271531000</v>
          </cell>
          <cell r="H163">
            <v>120481</v>
          </cell>
          <cell r="I163">
            <v>85598000</v>
          </cell>
          <cell r="J163">
            <v>332744</v>
          </cell>
          <cell r="K163">
            <v>357129000</v>
          </cell>
        </row>
        <row r="164">
          <cell r="B164">
            <v>1973</v>
          </cell>
          <cell r="E164" t="str">
            <v>CO</v>
          </cell>
          <cell r="F164">
            <v>-11111</v>
          </cell>
          <cell r="G164">
            <v>28572000</v>
          </cell>
          <cell r="H164">
            <v>15236</v>
          </cell>
          <cell r="I164">
            <v>8529000</v>
          </cell>
          <cell r="J164">
            <v>47381</v>
          </cell>
          <cell r="K164">
            <v>37101000</v>
          </cell>
        </row>
        <row r="165">
          <cell r="B165">
            <v>1973</v>
          </cell>
          <cell r="E165" t="str">
            <v>CT</v>
          </cell>
          <cell r="F165">
            <v>-11111</v>
          </cell>
          <cell r="G165">
            <v>44966000</v>
          </cell>
          <cell r="H165">
            <v>16330</v>
          </cell>
          <cell r="I165">
            <v>10736000</v>
          </cell>
          <cell r="J165">
            <v>57743</v>
          </cell>
          <cell r="K165">
            <v>55702000</v>
          </cell>
        </row>
        <row r="166">
          <cell r="B166">
            <v>1973</v>
          </cell>
          <cell r="E166" t="str">
            <v>DE</v>
          </cell>
          <cell r="F166">
            <v>-11111</v>
          </cell>
          <cell r="G166">
            <v>7155000</v>
          </cell>
          <cell r="H166">
            <v>3662</v>
          </cell>
          <cell r="I166">
            <v>2396000</v>
          </cell>
          <cell r="J166">
            <v>11527</v>
          </cell>
          <cell r="K166">
            <v>9551000</v>
          </cell>
        </row>
        <row r="167">
          <cell r="B167">
            <v>1973</v>
          </cell>
          <cell r="E167" t="str">
            <v>DC</v>
          </cell>
          <cell r="F167">
            <v>-11111</v>
          </cell>
          <cell r="G167">
            <v>8929000</v>
          </cell>
          <cell r="H167">
            <v>5154</v>
          </cell>
          <cell r="I167">
            <v>3494000</v>
          </cell>
          <cell r="J167">
            <v>13199</v>
          </cell>
          <cell r="K167">
            <v>12423000</v>
          </cell>
        </row>
        <row r="168">
          <cell r="B168">
            <v>1973</v>
          </cell>
          <cell r="E168" t="str">
            <v>FL</v>
          </cell>
          <cell r="F168">
            <v>-11111</v>
          </cell>
          <cell r="G168">
            <v>81330000</v>
          </cell>
          <cell r="H168">
            <v>53156</v>
          </cell>
          <cell r="I168">
            <v>23328000</v>
          </cell>
          <cell r="J168">
            <v>137774</v>
          </cell>
          <cell r="K168">
            <v>104658000</v>
          </cell>
        </row>
        <row r="169">
          <cell r="B169">
            <v>1973</v>
          </cell>
          <cell r="E169" t="str">
            <v>GA</v>
          </cell>
          <cell r="F169">
            <v>-11111</v>
          </cell>
          <cell r="G169">
            <v>45141000</v>
          </cell>
          <cell r="H169">
            <v>29330</v>
          </cell>
          <cell r="I169">
            <v>11679000</v>
          </cell>
          <cell r="J169">
            <v>84627</v>
          </cell>
          <cell r="K169">
            <v>56820000</v>
          </cell>
        </row>
        <row r="170">
          <cell r="B170">
            <v>1973</v>
          </cell>
          <cell r="E170" t="str">
            <v>HI</v>
          </cell>
          <cell r="F170">
            <v>-11111</v>
          </cell>
          <cell r="G170">
            <v>9422000</v>
          </cell>
          <cell r="H170">
            <v>2984</v>
          </cell>
          <cell r="I170">
            <v>2297000</v>
          </cell>
          <cell r="J170">
            <v>12747</v>
          </cell>
          <cell r="K170">
            <v>11719000</v>
          </cell>
        </row>
        <row r="171">
          <cell r="B171">
            <v>1973</v>
          </cell>
          <cell r="E171" t="str">
            <v>ID</v>
          </cell>
          <cell r="F171">
            <v>-11111</v>
          </cell>
          <cell r="G171">
            <v>7028000</v>
          </cell>
          <cell r="H171">
            <v>4021</v>
          </cell>
          <cell r="I171">
            <v>1806000</v>
          </cell>
          <cell r="J171">
            <v>13898</v>
          </cell>
          <cell r="K171">
            <v>8834000</v>
          </cell>
        </row>
        <row r="172">
          <cell r="B172">
            <v>1973</v>
          </cell>
          <cell r="E172" t="str">
            <v>IL</v>
          </cell>
          <cell r="F172">
            <v>-11111</v>
          </cell>
          <cell r="G172">
            <v>139778000</v>
          </cell>
          <cell r="H172">
            <v>57741</v>
          </cell>
          <cell r="I172">
            <v>43312000</v>
          </cell>
          <cell r="J172">
            <v>179320</v>
          </cell>
          <cell r="K172">
            <v>183090000</v>
          </cell>
        </row>
        <row r="173">
          <cell r="B173">
            <v>1973</v>
          </cell>
          <cell r="E173" t="str">
            <v>IN</v>
          </cell>
          <cell r="F173">
            <v>-11111</v>
          </cell>
          <cell r="G173">
            <v>56722000</v>
          </cell>
          <cell r="H173">
            <v>32696</v>
          </cell>
          <cell r="I173">
            <v>16858000</v>
          </cell>
          <cell r="J173">
            <v>92451</v>
          </cell>
          <cell r="K173">
            <v>73580000</v>
          </cell>
        </row>
        <row r="174">
          <cell r="B174">
            <v>1973</v>
          </cell>
          <cell r="E174" t="str">
            <v>IA</v>
          </cell>
          <cell r="F174">
            <v>-11111</v>
          </cell>
          <cell r="G174">
            <v>32055000</v>
          </cell>
          <cell r="H174">
            <v>17268</v>
          </cell>
          <cell r="I174">
            <v>9453000</v>
          </cell>
          <cell r="J174">
            <v>54301</v>
          </cell>
          <cell r="K174">
            <v>41508000</v>
          </cell>
        </row>
        <row r="175">
          <cell r="B175">
            <v>1973</v>
          </cell>
          <cell r="E175" t="str">
            <v>KS</v>
          </cell>
          <cell r="F175">
            <v>-11111</v>
          </cell>
          <cell r="G175">
            <v>22458000</v>
          </cell>
          <cell r="H175">
            <v>12509</v>
          </cell>
          <cell r="I175">
            <v>6453000</v>
          </cell>
          <cell r="J175">
            <v>41962</v>
          </cell>
          <cell r="K175">
            <v>28911000</v>
          </cell>
        </row>
        <row r="176">
          <cell r="B176">
            <v>1973</v>
          </cell>
          <cell r="E176" t="str">
            <v>KY</v>
          </cell>
          <cell r="F176">
            <v>-11111</v>
          </cell>
          <cell r="G176">
            <v>27111000</v>
          </cell>
          <cell r="H176">
            <v>16049</v>
          </cell>
          <cell r="I176">
            <v>6515000</v>
          </cell>
          <cell r="J176">
            <v>51305</v>
          </cell>
          <cell r="K176">
            <v>33625000</v>
          </cell>
        </row>
        <row r="177">
          <cell r="B177">
            <v>1973</v>
          </cell>
          <cell r="E177" t="str">
            <v>LA</v>
          </cell>
          <cell r="F177">
            <v>-11111</v>
          </cell>
          <cell r="G177">
            <v>34542000</v>
          </cell>
          <cell r="H177">
            <v>28230</v>
          </cell>
          <cell r="I177">
            <v>12421000</v>
          </cell>
          <cell r="J177">
            <v>72317</v>
          </cell>
          <cell r="K177">
            <v>46963000</v>
          </cell>
        </row>
        <row r="178">
          <cell r="B178">
            <v>1973</v>
          </cell>
          <cell r="E178" t="str">
            <v>ME</v>
          </cell>
          <cell r="F178">
            <v>-11111</v>
          </cell>
          <cell r="G178">
            <v>11385000</v>
          </cell>
          <cell r="H178">
            <v>6340</v>
          </cell>
          <cell r="I178">
            <v>2944000</v>
          </cell>
          <cell r="J178">
            <v>21043</v>
          </cell>
          <cell r="K178">
            <v>14329000</v>
          </cell>
        </row>
        <row r="179">
          <cell r="B179">
            <v>1973</v>
          </cell>
          <cell r="E179" t="str">
            <v>MD</v>
          </cell>
          <cell r="F179">
            <v>-11111</v>
          </cell>
          <cell r="G179">
            <v>64355000</v>
          </cell>
          <cell r="H179">
            <v>23454</v>
          </cell>
          <cell r="I179">
            <v>13444000</v>
          </cell>
          <cell r="J179">
            <v>77146</v>
          </cell>
          <cell r="K179">
            <v>77799000</v>
          </cell>
        </row>
        <row r="180">
          <cell r="B180">
            <v>1973</v>
          </cell>
          <cell r="E180" t="str">
            <v>MA</v>
          </cell>
          <cell r="F180">
            <v>-11111</v>
          </cell>
          <cell r="G180">
            <v>79390000</v>
          </cell>
          <cell r="H180">
            <v>26303</v>
          </cell>
          <cell r="I180">
            <v>16026000</v>
          </cell>
          <cell r="J180">
            <v>104114</v>
          </cell>
          <cell r="K180">
            <v>95416000</v>
          </cell>
        </row>
        <row r="181">
          <cell r="B181">
            <v>1973</v>
          </cell>
          <cell r="E181" t="str">
            <v>MI</v>
          </cell>
          <cell r="F181">
            <v>-11111</v>
          </cell>
          <cell r="G181">
            <v>135599000</v>
          </cell>
          <cell r="H181">
            <v>55536</v>
          </cell>
          <cell r="I181">
            <v>40928000</v>
          </cell>
          <cell r="J181">
            <v>163277</v>
          </cell>
          <cell r="K181">
            <v>176527000</v>
          </cell>
        </row>
        <row r="182">
          <cell r="B182">
            <v>1973</v>
          </cell>
          <cell r="E182" t="str">
            <v>MN</v>
          </cell>
          <cell r="F182">
            <v>-11111</v>
          </cell>
          <cell r="G182">
            <v>55331000</v>
          </cell>
          <cell r="H182">
            <v>24063</v>
          </cell>
          <cell r="I182">
            <v>15438000</v>
          </cell>
          <cell r="J182">
            <v>79306</v>
          </cell>
          <cell r="K182">
            <v>70769000</v>
          </cell>
        </row>
        <row r="183">
          <cell r="B183">
            <v>1973</v>
          </cell>
          <cell r="E183" t="str">
            <v>MS</v>
          </cell>
          <cell r="F183">
            <v>-11111</v>
          </cell>
          <cell r="G183">
            <v>17816000</v>
          </cell>
          <cell r="H183">
            <v>13949</v>
          </cell>
          <cell r="I183">
            <v>4746000</v>
          </cell>
          <cell r="J183">
            <v>41204</v>
          </cell>
          <cell r="K183">
            <v>22562000</v>
          </cell>
        </row>
        <row r="184">
          <cell r="B184">
            <v>1973</v>
          </cell>
          <cell r="E184" t="str">
            <v>MO</v>
          </cell>
          <cell r="F184">
            <v>-11111</v>
          </cell>
          <cell r="G184">
            <v>48704000</v>
          </cell>
          <cell r="H184">
            <v>27826</v>
          </cell>
          <cell r="I184">
            <v>14300000</v>
          </cell>
          <cell r="J184">
            <v>83472</v>
          </cell>
          <cell r="K184">
            <v>63004000</v>
          </cell>
        </row>
        <row r="185">
          <cell r="B185">
            <v>1973</v>
          </cell>
          <cell r="E185" t="str">
            <v>MT</v>
          </cell>
          <cell r="F185">
            <v>-11111</v>
          </cell>
          <cell r="G185">
            <v>9171000</v>
          </cell>
          <cell r="H185">
            <v>4375</v>
          </cell>
          <cell r="I185">
            <v>2300000</v>
          </cell>
          <cell r="J185">
            <v>15551</v>
          </cell>
          <cell r="K185">
            <v>11471000</v>
          </cell>
        </row>
        <row r="186">
          <cell r="B186">
            <v>1973</v>
          </cell>
          <cell r="E186" t="str">
            <v>NE</v>
          </cell>
          <cell r="F186">
            <v>-11111</v>
          </cell>
          <cell r="G186">
            <v>16695000</v>
          </cell>
          <cell r="H186">
            <v>8485</v>
          </cell>
          <cell r="I186">
            <v>4032000</v>
          </cell>
          <cell r="J186">
            <v>29875</v>
          </cell>
          <cell r="K186">
            <v>20727000</v>
          </cell>
        </row>
        <row r="187">
          <cell r="B187">
            <v>1973</v>
          </cell>
          <cell r="E187" t="str">
            <v>NV</v>
          </cell>
          <cell r="F187">
            <v>-11111</v>
          </cell>
          <cell r="G187">
            <v>6336000</v>
          </cell>
          <cell r="H187">
            <v>4781</v>
          </cell>
          <cell r="I187">
            <v>2161000</v>
          </cell>
          <cell r="J187">
            <v>11051</v>
          </cell>
          <cell r="K187">
            <v>8497000</v>
          </cell>
        </row>
        <row r="188">
          <cell r="B188">
            <v>1973</v>
          </cell>
          <cell r="E188" t="str">
            <v>NH</v>
          </cell>
          <cell r="F188">
            <v>-11111</v>
          </cell>
          <cell r="G188">
            <v>8047000</v>
          </cell>
          <cell r="H188">
            <v>3171</v>
          </cell>
          <cell r="I188">
            <v>1596000</v>
          </cell>
          <cell r="J188">
            <v>13156</v>
          </cell>
          <cell r="K188">
            <v>9643000</v>
          </cell>
        </row>
        <row r="189">
          <cell r="B189">
            <v>1973</v>
          </cell>
          <cell r="E189" t="str">
            <v>NJ</v>
          </cell>
          <cell r="F189">
            <v>-11111</v>
          </cell>
          <cell r="G189">
            <v>121194000</v>
          </cell>
          <cell r="H189">
            <v>37152</v>
          </cell>
          <cell r="I189">
            <v>25419000</v>
          </cell>
          <cell r="J189">
            <v>136042</v>
          </cell>
          <cell r="K189">
            <v>146615000</v>
          </cell>
        </row>
        <row r="190">
          <cell r="B190">
            <v>1973</v>
          </cell>
          <cell r="E190" t="str">
            <v>NM</v>
          </cell>
          <cell r="F190">
            <v>-11111</v>
          </cell>
          <cell r="G190">
            <v>11385000</v>
          </cell>
          <cell r="H190">
            <v>7537</v>
          </cell>
          <cell r="I190">
            <v>3312000</v>
          </cell>
          <cell r="J190">
            <v>22313</v>
          </cell>
          <cell r="K190">
            <v>14696000</v>
          </cell>
        </row>
        <row r="191">
          <cell r="B191">
            <v>1973</v>
          </cell>
          <cell r="E191" t="str">
            <v>NY</v>
          </cell>
          <cell r="F191">
            <v>-11111</v>
          </cell>
          <cell r="G191">
            <v>274172000</v>
          </cell>
          <cell r="H191">
            <v>107996</v>
          </cell>
          <cell r="I191">
            <v>82297000</v>
          </cell>
          <cell r="J191">
            <v>329757</v>
          </cell>
          <cell r="K191">
            <v>356469000</v>
          </cell>
        </row>
        <row r="192">
          <cell r="B192">
            <v>1973</v>
          </cell>
          <cell r="E192" t="str">
            <v>NC</v>
          </cell>
          <cell r="F192">
            <v>-11111</v>
          </cell>
          <cell r="G192">
            <v>53989000</v>
          </cell>
          <cell r="H192">
            <v>32232</v>
          </cell>
          <cell r="I192">
            <v>12556000</v>
          </cell>
          <cell r="J192">
            <v>90854</v>
          </cell>
          <cell r="K192">
            <v>66545000</v>
          </cell>
        </row>
        <row r="193">
          <cell r="B193">
            <v>1973</v>
          </cell>
          <cell r="E193" t="str">
            <v>ND</v>
          </cell>
          <cell r="F193">
            <v>-11111</v>
          </cell>
          <cell r="G193">
            <v>6527000</v>
          </cell>
          <cell r="H193">
            <v>3550</v>
          </cell>
          <cell r="I193">
            <v>1720000</v>
          </cell>
          <cell r="J193">
            <v>12474</v>
          </cell>
          <cell r="K193">
            <v>8247000</v>
          </cell>
        </row>
        <row r="194">
          <cell r="B194">
            <v>1973</v>
          </cell>
          <cell r="E194" t="str">
            <v>OH</v>
          </cell>
          <cell r="F194">
            <v>-11111</v>
          </cell>
          <cell r="G194">
            <v>115877000</v>
          </cell>
          <cell r="H194">
            <v>61226</v>
          </cell>
          <cell r="I194">
            <v>31392000</v>
          </cell>
          <cell r="J194">
            <v>184638</v>
          </cell>
          <cell r="K194">
            <v>147269000</v>
          </cell>
        </row>
        <row r="195">
          <cell r="B195">
            <v>1973</v>
          </cell>
          <cell r="E195" t="str">
            <v>OK</v>
          </cell>
          <cell r="F195">
            <v>-11111</v>
          </cell>
          <cell r="G195">
            <v>21911000</v>
          </cell>
          <cell r="H195">
            <v>13736</v>
          </cell>
          <cell r="I195">
            <v>6090000</v>
          </cell>
          <cell r="J195">
            <v>44167</v>
          </cell>
          <cell r="K195">
            <v>28001000</v>
          </cell>
        </row>
        <row r="196">
          <cell r="B196">
            <v>1973</v>
          </cell>
          <cell r="E196" t="str">
            <v>OR</v>
          </cell>
          <cell r="F196">
            <v>-11111</v>
          </cell>
          <cell r="G196">
            <v>24918000</v>
          </cell>
          <cell r="H196">
            <v>14630</v>
          </cell>
          <cell r="I196">
            <v>7666000</v>
          </cell>
          <cell r="J196">
            <v>42032</v>
          </cell>
          <cell r="K196">
            <v>32584000</v>
          </cell>
        </row>
        <row r="197">
          <cell r="B197">
            <v>1973</v>
          </cell>
          <cell r="E197" t="str">
            <v>PA</v>
          </cell>
          <cell r="F197">
            <v>-11111</v>
          </cell>
          <cell r="G197">
            <v>121453000</v>
          </cell>
          <cell r="H197">
            <v>61660</v>
          </cell>
          <cell r="I197">
            <v>39130000</v>
          </cell>
          <cell r="J197">
            <v>186656</v>
          </cell>
          <cell r="K197">
            <v>160583000</v>
          </cell>
        </row>
        <row r="198">
          <cell r="B198">
            <v>1973</v>
          </cell>
          <cell r="E198" t="str">
            <v>RI</v>
          </cell>
          <cell r="F198">
            <v>-11111</v>
          </cell>
          <cell r="G198">
            <v>11263000</v>
          </cell>
          <cell r="H198">
            <v>4099</v>
          </cell>
          <cell r="I198">
            <v>2333000</v>
          </cell>
          <cell r="J198">
            <v>15088</v>
          </cell>
          <cell r="K198">
            <v>13596000</v>
          </cell>
        </row>
        <row r="199">
          <cell r="B199">
            <v>1973</v>
          </cell>
          <cell r="E199" t="str">
            <v>SC</v>
          </cell>
          <cell r="F199">
            <v>-11111</v>
          </cell>
          <cell r="G199">
            <v>25535000</v>
          </cell>
          <cell r="H199">
            <v>15230</v>
          </cell>
          <cell r="I199">
            <v>5437000</v>
          </cell>
          <cell r="J199">
            <v>49052</v>
          </cell>
          <cell r="K199">
            <v>30972000</v>
          </cell>
        </row>
        <row r="200">
          <cell r="B200">
            <v>1973</v>
          </cell>
          <cell r="E200" t="str">
            <v>SD</v>
          </cell>
          <cell r="F200">
            <v>-11111</v>
          </cell>
          <cell r="G200">
            <v>6912000</v>
          </cell>
          <cell r="H200">
            <v>5127</v>
          </cell>
          <cell r="I200">
            <v>2711000</v>
          </cell>
          <cell r="J200">
            <v>14727</v>
          </cell>
          <cell r="K200">
            <v>9623000</v>
          </cell>
        </row>
        <row r="201">
          <cell r="B201">
            <v>1973</v>
          </cell>
          <cell r="E201" t="str">
            <v>TN</v>
          </cell>
          <cell r="F201">
            <v>-11111</v>
          </cell>
          <cell r="G201">
            <v>33411000</v>
          </cell>
          <cell r="H201">
            <v>24997</v>
          </cell>
          <cell r="I201">
            <v>11386000</v>
          </cell>
          <cell r="J201">
            <v>69347</v>
          </cell>
          <cell r="K201">
            <v>44797000</v>
          </cell>
        </row>
        <row r="202">
          <cell r="B202">
            <v>1973</v>
          </cell>
          <cell r="E202" t="str">
            <v>TX</v>
          </cell>
          <cell r="F202">
            <v>-11111</v>
          </cell>
          <cell r="G202">
            <v>127363000</v>
          </cell>
          <cell r="H202">
            <v>69231</v>
          </cell>
          <cell r="I202">
            <v>31497000</v>
          </cell>
          <cell r="J202">
            <v>228974</v>
          </cell>
          <cell r="K202">
            <v>158860000</v>
          </cell>
        </row>
        <row r="203">
          <cell r="B203">
            <v>1973</v>
          </cell>
          <cell r="E203" t="str">
            <v>UT</v>
          </cell>
          <cell r="F203">
            <v>-11111</v>
          </cell>
          <cell r="G203">
            <v>11647000</v>
          </cell>
          <cell r="H203">
            <v>6694</v>
          </cell>
          <cell r="I203">
            <v>2750000</v>
          </cell>
          <cell r="J203">
            <v>21309</v>
          </cell>
          <cell r="K203">
            <v>14397000</v>
          </cell>
        </row>
        <row r="204">
          <cell r="B204">
            <v>1973</v>
          </cell>
          <cell r="E204" t="str">
            <v>VT</v>
          </cell>
          <cell r="F204">
            <v>-11111</v>
          </cell>
          <cell r="G204">
            <v>5276000</v>
          </cell>
          <cell r="H204">
            <v>2551</v>
          </cell>
          <cell r="I204">
            <v>1202000</v>
          </cell>
          <cell r="J204">
            <v>9352</v>
          </cell>
          <cell r="K204">
            <v>6478000</v>
          </cell>
        </row>
        <row r="205">
          <cell r="B205">
            <v>1973</v>
          </cell>
          <cell r="E205" t="str">
            <v>VA</v>
          </cell>
          <cell r="F205">
            <v>-11111</v>
          </cell>
          <cell r="G205">
            <v>57559000</v>
          </cell>
          <cell r="H205">
            <v>32828</v>
          </cell>
          <cell r="I205">
            <v>16057000</v>
          </cell>
          <cell r="J205">
            <v>97121</v>
          </cell>
          <cell r="K205">
            <v>73616000</v>
          </cell>
        </row>
        <row r="206">
          <cell r="B206">
            <v>1973</v>
          </cell>
          <cell r="E206" t="str">
            <v>WA</v>
          </cell>
          <cell r="F206">
            <v>-11111</v>
          </cell>
          <cell r="G206">
            <v>41966000</v>
          </cell>
          <cell r="H206">
            <v>20872</v>
          </cell>
          <cell r="I206">
            <v>14414000</v>
          </cell>
          <cell r="J206">
            <v>62647</v>
          </cell>
          <cell r="K206">
            <v>56380000</v>
          </cell>
        </row>
        <row r="207">
          <cell r="B207">
            <v>1973</v>
          </cell>
          <cell r="E207" t="str">
            <v>WV</v>
          </cell>
          <cell r="F207">
            <v>-11111</v>
          </cell>
          <cell r="G207">
            <v>17240000</v>
          </cell>
          <cell r="H207">
            <v>12787</v>
          </cell>
          <cell r="I207">
            <v>5002000</v>
          </cell>
          <cell r="J207">
            <v>34001</v>
          </cell>
          <cell r="K207">
            <v>22242000</v>
          </cell>
        </row>
        <row r="208">
          <cell r="B208">
            <v>1973</v>
          </cell>
          <cell r="E208" t="str">
            <v>WI</v>
          </cell>
          <cell r="F208">
            <v>-11111</v>
          </cell>
          <cell r="G208">
            <v>52882000</v>
          </cell>
          <cell r="H208">
            <v>24020</v>
          </cell>
          <cell r="I208">
            <v>14928000</v>
          </cell>
          <cell r="J208">
            <v>78156</v>
          </cell>
          <cell r="K208">
            <v>67810000</v>
          </cell>
        </row>
        <row r="209">
          <cell r="B209">
            <v>1973</v>
          </cell>
          <cell r="E209" t="str">
            <v>WY</v>
          </cell>
          <cell r="F209">
            <v>-11111</v>
          </cell>
          <cell r="G209">
            <v>4653000</v>
          </cell>
          <cell r="H209">
            <v>4318</v>
          </cell>
          <cell r="I209">
            <v>2114000</v>
          </cell>
          <cell r="J209">
            <v>10000</v>
          </cell>
          <cell r="K209">
            <v>6767000</v>
          </cell>
        </row>
        <row r="210">
          <cell r="B210">
            <v>1974</v>
          </cell>
          <cell r="E210" t="str">
            <v>US</v>
          </cell>
          <cell r="F210">
            <v>2595000</v>
          </cell>
          <cell r="G210">
            <v>2744401000</v>
          </cell>
          <cell r="H210">
            <v>1166373</v>
          </cell>
          <cell r="I210">
            <v>752114000</v>
          </cell>
          <cell r="J210">
            <v>3830041</v>
          </cell>
          <cell r="K210">
            <v>3496515000</v>
          </cell>
        </row>
        <row r="211">
          <cell r="B211">
            <v>1974</v>
          </cell>
          <cell r="E211" t="str">
            <v>AL</v>
          </cell>
          <cell r="F211">
            <v>-11111</v>
          </cell>
          <cell r="G211">
            <v>30125000</v>
          </cell>
          <cell r="H211">
            <v>14425</v>
          </cell>
          <cell r="I211">
            <v>6092000</v>
          </cell>
          <cell r="J211">
            <v>53114</v>
          </cell>
          <cell r="K211">
            <v>36217000</v>
          </cell>
        </row>
        <row r="212">
          <cell r="B212">
            <v>1974</v>
          </cell>
          <cell r="E212" t="str">
            <v>AK</v>
          </cell>
          <cell r="F212">
            <v>-11111</v>
          </cell>
          <cell r="G212">
            <v>7866000</v>
          </cell>
          <cell r="H212">
            <v>2942</v>
          </cell>
          <cell r="I212">
            <v>3204000</v>
          </cell>
          <cell r="J212">
            <v>8358</v>
          </cell>
          <cell r="K212">
            <v>11070000</v>
          </cell>
        </row>
        <row r="213">
          <cell r="B213">
            <v>1974</v>
          </cell>
          <cell r="E213" t="str">
            <v>AZ</v>
          </cell>
          <cell r="F213">
            <v>-11111</v>
          </cell>
          <cell r="G213">
            <v>28539000</v>
          </cell>
          <cell r="H213">
            <v>12978</v>
          </cell>
          <cell r="I213">
            <v>8260000</v>
          </cell>
          <cell r="J213">
            <v>38991</v>
          </cell>
          <cell r="K213">
            <v>36799000</v>
          </cell>
        </row>
        <row r="214">
          <cell r="B214">
            <v>1974</v>
          </cell>
          <cell r="E214" t="str">
            <v>AR</v>
          </cell>
          <cell r="F214">
            <v>-11111</v>
          </cell>
          <cell r="G214">
            <v>16460000</v>
          </cell>
          <cell r="H214">
            <v>9650</v>
          </cell>
          <cell r="I214">
            <v>4263000</v>
          </cell>
          <cell r="J214">
            <v>33342</v>
          </cell>
          <cell r="K214">
            <v>20723000</v>
          </cell>
        </row>
        <row r="215">
          <cell r="B215">
            <v>1974</v>
          </cell>
          <cell r="E215" t="str">
            <v>CA</v>
          </cell>
          <cell r="F215">
            <v>-11111</v>
          </cell>
          <cell r="G215">
            <v>308008000</v>
          </cell>
          <cell r="H215">
            <v>116424</v>
          </cell>
          <cell r="I215">
            <v>93164000</v>
          </cell>
          <cell r="J215">
            <v>356127</v>
          </cell>
          <cell r="K215">
            <v>401172000</v>
          </cell>
        </row>
        <row r="216">
          <cell r="B216">
            <v>1974</v>
          </cell>
          <cell r="E216" t="str">
            <v>CO</v>
          </cell>
          <cell r="F216">
            <v>-11111</v>
          </cell>
          <cell r="G216">
            <v>31592000</v>
          </cell>
          <cell r="H216">
            <v>15244</v>
          </cell>
          <cell r="I216">
            <v>9340000</v>
          </cell>
          <cell r="J216">
            <v>49722</v>
          </cell>
          <cell r="K216">
            <v>40932000</v>
          </cell>
        </row>
        <row r="217">
          <cell r="B217">
            <v>1974</v>
          </cell>
          <cell r="E217" t="str">
            <v>CT</v>
          </cell>
          <cell r="F217">
            <v>-11111</v>
          </cell>
          <cell r="G217">
            <v>47827000</v>
          </cell>
          <cell r="H217">
            <v>13595</v>
          </cell>
          <cell r="I217">
            <v>9797000</v>
          </cell>
          <cell r="J217">
            <v>57073</v>
          </cell>
          <cell r="K217">
            <v>57624000</v>
          </cell>
        </row>
        <row r="218">
          <cell r="B218">
            <v>1974</v>
          </cell>
          <cell r="E218" t="str">
            <v>DE</v>
          </cell>
          <cell r="F218">
            <v>-11111</v>
          </cell>
          <cell r="G218">
            <v>7415000</v>
          </cell>
          <cell r="H218">
            <v>3302</v>
          </cell>
          <cell r="I218">
            <v>2291000</v>
          </cell>
          <cell r="J218">
            <v>11665</v>
          </cell>
          <cell r="K218">
            <v>9706000</v>
          </cell>
        </row>
        <row r="219">
          <cell r="B219">
            <v>1974</v>
          </cell>
          <cell r="E219" t="str">
            <v>DC</v>
          </cell>
          <cell r="F219">
            <v>-11111</v>
          </cell>
          <cell r="G219">
            <v>10769000</v>
          </cell>
          <cell r="H219">
            <v>4234</v>
          </cell>
          <cell r="I219">
            <v>3238000</v>
          </cell>
          <cell r="J219">
            <v>13319</v>
          </cell>
          <cell r="K219">
            <v>14007000</v>
          </cell>
        </row>
        <row r="220">
          <cell r="B220">
            <v>1974</v>
          </cell>
          <cell r="E220" t="str">
            <v>FL</v>
          </cell>
          <cell r="F220">
            <v>-11111</v>
          </cell>
          <cell r="G220">
            <v>97028000</v>
          </cell>
          <cell r="H220">
            <v>50966</v>
          </cell>
          <cell r="I220">
            <v>28924000</v>
          </cell>
          <cell r="J220">
            <v>148588</v>
          </cell>
          <cell r="K220">
            <v>125952000</v>
          </cell>
        </row>
        <row r="221">
          <cell r="B221">
            <v>1974</v>
          </cell>
          <cell r="E221" t="str">
            <v>GA</v>
          </cell>
          <cell r="F221">
            <v>-11111</v>
          </cell>
          <cell r="G221">
            <v>48479000</v>
          </cell>
          <cell r="H221">
            <v>25312</v>
          </cell>
          <cell r="I221">
            <v>11935000</v>
          </cell>
          <cell r="J221">
            <v>87220</v>
          </cell>
          <cell r="K221">
            <v>60414000</v>
          </cell>
        </row>
        <row r="222">
          <cell r="B222">
            <v>1974</v>
          </cell>
          <cell r="E222" t="str">
            <v>HI</v>
          </cell>
          <cell r="F222">
            <v>-11111</v>
          </cell>
          <cell r="G222">
            <v>11551000</v>
          </cell>
          <cell r="H222">
            <v>3167</v>
          </cell>
          <cell r="I222">
            <v>2131000</v>
          </cell>
          <cell r="J222">
            <v>12792</v>
          </cell>
          <cell r="K222">
            <v>13682000</v>
          </cell>
        </row>
        <row r="223">
          <cell r="B223">
            <v>1974</v>
          </cell>
          <cell r="E223" t="str">
            <v>ID</v>
          </cell>
          <cell r="F223">
            <v>-11111</v>
          </cell>
          <cell r="G223">
            <v>8339000</v>
          </cell>
          <cell r="H223">
            <v>3825</v>
          </cell>
          <cell r="I223">
            <v>2091000</v>
          </cell>
          <cell r="J223">
            <v>14574</v>
          </cell>
          <cell r="K223">
            <v>10430000</v>
          </cell>
        </row>
        <row r="224">
          <cell r="B224">
            <v>1974</v>
          </cell>
          <cell r="E224" t="str">
            <v>IL</v>
          </cell>
          <cell r="F224">
            <v>-11111</v>
          </cell>
          <cell r="G224">
            <v>161676000</v>
          </cell>
          <cell r="H224">
            <v>57887</v>
          </cell>
          <cell r="I224">
            <v>47961000</v>
          </cell>
          <cell r="J224">
            <v>194092</v>
          </cell>
          <cell r="K224">
            <v>209637000</v>
          </cell>
        </row>
        <row r="225">
          <cell r="B225">
            <v>1974</v>
          </cell>
          <cell r="E225" t="str">
            <v>IN</v>
          </cell>
          <cell r="F225">
            <v>-11111</v>
          </cell>
          <cell r="G225">
            <v>61026000</v>
          </cell>
          <cell r="H225">
            <v>29637</v>
          </cell>
          <cell r="I225">
            <v>16395000</v>
          </cell>
          <cell r="J225">
            <v>93424</v>
          </cell>
          <cell r="K225">
            <v>77421000</v>
          </cell>
        </row>
        <row r="226">
          <cell r="B226">
            <v>1974</v>
          </cell>
          <cell r="E226" t="str">
            <v>IA</v>
          </cell>
          <cell r="F226">
            <v>-11111</v>
          </cell>
          <cell r="G226">
            <v>36488000</v>
          </cell>
          <cell r="H226">
            <v>16494</v>
          </cell>
          <cell r="I226">
            <v>10027000</v>
          </cell>
          <cell r="J226">
            <v>57124</v>
          </cell>
          <cell r="K226">
            <v>46515000</v>
          </cell>
        </row>
        <row r="227">
          <cell r="B227">
            <v>1974</v>
          </cell>
          <cell r="E227" t="str">
            <v>KS</v>
          </cell>
          <cell r="F227">
            <v>-11111</v>
          </cell>
          <cell r="G227">
            <v>24650000</v>
          </cell>
          <cell r="H227">
            <v>12563</v>
          </cell>
          <cell r="I227">
            <v>7326000</v>
          </cell>
          <cell r="J227">
            <v>43525</v>
          </cell>
          <cell r="K227">
            <v>31976000</v>
          </cell>
        </row>
        <row r="228">
          <cell r="B228">
            <v>1974</v>
          </cell>
          <cell r="E228" t="str">
            <v>KY</v>
          </cell>
          <cell r="F228">
            <v>-11111</v>
          </cell>
          <cell r="G228">
            <v>29590000</v>
          </cell>
          <cell r="H228">
            <v>16681</v>
          </cell>
          <cell r="I228">
            <v>7984000</v>
          </cell>
          <cell r="J228">
            <v>53684</v>
          </cell>
          <cell r="K228">
            <v>37574000</v>
          </cell>
        </row>
        <row r="229">
          <cell r="B229">
            <v>1974</v>
          </cell>
          <cell r="E229" t="str">
            <v>LA</v>
          </cell>
          <cell r="F229">
            <v>-11111</v>
          </cell>
          <cell r="G229">
            <v>38400000</v>
          </cell>
          <cell r="H229">
            <v>26871</v>
          </cell>
          <cell r="I229">
            <v>12866000</v>
          </cell>
          <cell r="J229">
            <v>75285</v>
          </cell>
          <cell r="K229">
            <v>51266000</v>
          </cell>
        </row>
        <row r="230">
          <cell r="B230">
            <v>1974</v>
          </cell>
          <cell r="E230" t="str">
            <v>ME</v>
          </cell>
          <cell r="F230">
            <v>-11111</v>
          </cell>
          <cell r="G230">
            <v>11303000</v>
          </cell>
          <cell r="H230">
            <v>5358</v>
          </cell>
          <cell r="I230">
            <v>2913000</v>
          </cell>
          <cell r="J230">
            <v>19813</v>
          </cell>
          <cell r="K230">
            <v>14216000</v>
          </cell>
        </row>
        <row r="231">
          <cell r="B231">
            <v>1974</v>
          </cell>
          <cell r="E231" t="str">
            <v>MD</v>
          </cell>
          <cell r="F231">
            <v>-11111</v>
          </cell>
          <cell r="G231">
            <v>59974000</v>
          </cell>
          <cell r="H231">
            <v>22396</v>
          </cell>
          <cell r="I231">
            <v>14446000</v>
          </cell>
          <cell r="J231">
            <v>75619</v>
          </cell>
          <cell r="K231">
            <v>74420000</v>
          </cell>
        </row>
        <row r="232">
          <cell r="B232">
            <v>1974</v>
          </cell>
          <cell r="E232" t="str">
            <v>MA</v>
          </cell>
          <cell r="F232">
            <v>-11111</v>
          </cell>
          <cell r="G232">
            <v>81886000</v>
          </cell>
          <cell r="H232">
            <v>25750</v>
          </cell>
          <cell r="I232">
            <v>18820000</v>
          </cell>
          <cell r="J232">
            <v>104186</v>
          </cell>
          <cell r="K232">
            <v>100706000</v>
          </cell>
        </row>
        <row r="233">
          <cell r="B233">
            <v>1974</v>
          </cell>
          <cell r="E233" t="str">
            <v>MI</v>
          </cell>
          <cell r="F233">
            <v>-11111</v>
          </cell>
          <cell r="G233">
            <v>168889000</v>
          </cell>
          <cell r="H233">
            <v>65174</v>
          </cell>
          <cell r="I233">
            <v>52053000</v>
          </cell>
          <cell r="J233">
            <v>192585</v>
          </cell>
          <cell r="K233">
            <v>220942000</v>
          </cell>
        </row>
        <row r="234">
          <cell r="B234">
            <v>1974</v>
          </cell>
          <cell r="E234" t="str">
            <v>MN</v>
          </cell>
          <cell r="F234">
            <v>-11111</v>
          </cell>
          <cell r="G234">
            <v>61209000</v>
          </cell>
          <cell r="H234">
            <v>23417</v>
          </cell>
          <cell r="I234">
            <v>16605000</v>
          </cell>
          <cell r="J234">
            <v>80429</v>
          </cell>
          <cell r="K234">
            <v>77814000</v>
          </cell>
        </row>
        <row r="235">
          <cell r="B235">
            <v>1974</v>
          </cell>
          <cell r="E235" t="str">
            <v>MS</v>
          </cell>
          <cell r="F235">
            <v>-11111</v>
          </cell>
          <cell r="G235">
            <v>19614000</v>
          </cell>
          <cell r="H235">
            <v>10831</v>
          </cell>
          <cell r="I235">
            <v>4603000</v>
          </cell>
          <cell r="J235">
            <v>40189</v>
          </cell>
          <cell r="K235">
            <v>24217000</v>
          </cell>
        </row>
        <row r="236">
          <cell r="B236">
            <v>1974</v>
          </cell>
          <cell r="E236" t="str">
            <v>MO</v>
          </cell>
          <cell r="F236">
            <v>-11111</v>
          </cell>
          <cell r="G236">
            <v>50908000</v>
          </cell>
          <cell r="H236">
            <v>27301</v>
          </cell>
          <cell r="I236">
            <v>14921000</v>
          </cell>
          <cell r="J236">
            <v>84978</v>
          </cell>
          <cell r="K236">
            <v>65829000</v>
          </cell>
        </row>
        <row r="237">
          <cell r="B237">
            <v>1974</v>
          </cell>
          <cell r="E237" t="str">
            <v>MT</v>
          </cell>
          <cell r="F237">
            <v>-11111</v>
          </cell>
          <cell r="G237">
            <v>10157000</v>
          </cell>
          <cell r="H237">
            <v>4167</v>
          </cell>
          <cell r="I237">
            <v>2507000</v>
          </cell>
          <cell r="J237">
            <v>15644</v>
          </cell>
          <cell r="K237">
            <v>12664000</v>
          </cell>
        </row>
        <row r="238">
          <cell r="B238">
            <v>1974</v>
          </cell>
          <cell r="E238" t="str">
            <v>NE</v>
          </cell>
          <cell r="F238">
            <v>-11111</v>
          </cell>
          <cell r="G238">
            <v>17205000</v>
          </cell>
          <cell r="H238">
            <v>7755</v>
          </cell>
          <cell r="I238">
            <v>4306000</v>
          </cell>
          <cell r="J238">
            <v>29634</v>
          </cell>
          <cell r="K238">
            <v>21511000</v>
          </cell>
        </row>
        <row r="239">
          <cell r="B239">
            <v>1974</v>
          </cell>
          <cell r="E239" t="str">
            <v>NV</v>
          </cell>
          <cell r="F239">
            <v>-11111</v>
          </cell>
          <cell r="G239">
            <v>7104000</v>
          </cell>
          <cell r="H239">
            <v>2992</v>
          </cell>
          <cell r="I239">
            <v>2027000</v>
          </cell>
          <cell r="J239">
            <v>9894</v>
          </cell>
          <cell r="K239">
            <v>9131000</v>
          </cell>
        </row>
        <row r="240">
          <cell r="B240">
            <v>1974</v>
          </cell>
          <cell r="E240" t="str">
            <v>NH</v>
          </cell>
          <cell r="F240">
            <v>-11111</v>
          </cell>
          <cell r="G240">
            <v>8389000</v>
          </cell>
          <cell r="H240">
            <v>2859</v>
          </cell>
          <cell r="I240">
            <v>1476000</v>
          </cell>
          <cell r="J240">
            <v>12883</v>
          </cell>
          <cell r="K240">
            <v>9865000</v>
          </cell>
        </row>
        <row r="241">
          <cell r="B241">
            <v>1974</v>
          </cell>
          <cell r="E241" t="str">
            <v>NJ</v>
          </cell>
          <cell r="F241">
            <v>-11111</v>
          </cell>
          <cell r="G241">
            <v>119777000</v>
          </cell>
          <cell r="H241">
            <v>37351</v>
          </cell>
          <cell r="I241">
            <v>26259000</v>
          </cell>
          <cell r="J241">
            <v>135928</v>
          </cell>
          <cell r="K241">
            <v>146036000</v>
          </cell>
        </row>
        <row r="242">
          <cell r="B242">
            <v>1974</v>
          </cell>
          <cell r="E242" t="str">
            <v>NM</v>
          </cell>
          <cell r="F242">
            <v>-11111</v>
          </cell>
          <cell r="G242">
            <v>13406000</v>
          </cell>
          <cell r="H242">
            <v>6942</v>
          </cell>
          <cell r="I242">
            <v>3690000</v>
          </cell>
          <cell r="J242">
            <v>23604</v>
          </cell>
          <cell r="K242">
            <v>17096000</v>
          </cell>
        </row>
        <row r="243">
          <cell r="B243">
            <v>1974</v>
          </cell>
          <cell r="E243" t="str">
            <v>NY</v>
          </cell>
          <cell r="F243">
            <v>-11111</v>
          </cell>
          <cell r="G243">
            <v>304328000</v>
          </cell>
          <cell r="H243">
            <v>110053</v>
          </cell>
          <cell r="I243">
            <v>84419000</v>
          </cell>
          <cell r="J243">
            <v>338768</v>
          </cell>
          <cell r="K243">
            <v>388747000</v>
          </cell>
        </row>
        <row r="244">
          <cell r="B244">
            <v>1974</v>
          </cell>
          <cell r="E244" t="str">
            <v>NC</v>
          </cell>
          <cell r="F244">
            <v>-11111</v>
          </cell>
          <cell r="G244">
            <v>54027000</v>
          </cell>
          <cell r="H244">
            <v>28703</v>
          </cell>
          <cell r="I244">
            <v>13355000</v>
          </cell>
          <cell r="J244">
            <v>85787</v>
          </cell>
          <cell r="K244">
            <v>67382000</v>
          </cell>
        </row>
        <row r="245">
          <cell r="B245">
            <v>1974</v>
          </cell>
          <cell r="E245" t="str">
            <v>ND</v>
          </cell>
          <cell r="F245">
            <v>-11111</v>
          </cell>
          <cell r="G245">
            <v>6834000</v>
          </cell>
          <cell r="H245">
            <v>3406</v>
          </cell>
          <cell r="I245">
            <v>1836000</v>
          </cell>
          <cell r="J245">
            <v>12161</v>
          </cell>
          <cell r="K245">
            <v>8670000</v>
          </cell>
        </row>
        <row r="246">
          <cell r="B246">
            <v>1974</v>
          </cell>
          <cell r="E246" t="str">
            <v>OH</v>
          </cell>
          <cell r="F246">
            <v>-11111</v>
          </cell>
          <cell r="G246">
            <v>119592000</v>
          </cell>
          <cell r="H246">
            <v>52146</v>
          </cell>
          <cell r="I246">
            <v>32350000</v>
          </cell>
          <cell r="J246">
            <v>177778</v>
          </cell>
          <cell r="K246">
            <v>151942000</v>
          </cell>
        </row>
        <row r="247">
          <cell r="B247">
            <v>1974</v>
          </cell>
          <cell r="E247" t="str">
            <v>OK</v>
          </cell>
          <cell r="F247">
            <v>-11111</v>
          </cell>
          <cell r="G247">
            <v>24988000</v>
          </cell>
          <cell r="H247">
            <v>13846</v>
          </cell>
          <cell r="I247">
            <v>6749000</v>
          </cell>
          <cell r="J247">
            <v>47493</v>
          </cell>
          <cell r="K247">
            <v>31737000</v>
          </cell>
        </row>
        <row r="248">
          <cell r="B248">
            <v>1974</v>
          </cell>
          <cell r="E248" t="str">
            <v>OR</v>
          </cell>
          <cell r="F248">
            <v>-11111</v>
          </cell>
          <cell r="G248">
            <v>28360000</v>
          </cell>
          <cell r="H248">
            <v>13571</v>
          </cell>
          <cell r="I248">
            <v>8738000</v>
          </cell>
          <cell r="J248">
            <v>43151</v>
          </cell>
          <cell r="K248">
            <v>37098000</v>
          </cell>
        </row>
        <row r="249">
          <cell r="B249">
            <v>1974</v>
          </cell>
          <cell r="E249" t="str">
            <v>PA</v>
          </cell>
          <cell r="F249">
            <v>-11111</v>
          </cell>
          <cell r="G249">
            <v>137923000</v>
          </cell>
          <cell r="H249">
            <v>58825</v>
          </cell>
          <cell r="I249">
            <v>38213000</v>
          </cell>
          <cell r="J249">
            <v>193303</v>
          </cell>
          <cell r="K249">
            <v>176136000</v>
          </cell>
        </row>
        <row r="250">
          <cell r="B250">
            <v>1974</v>
          </cell>
          <cell r="E250" t="str">
            <v>RI</v>
          </cell>
          <cell r="F250">
            <v>-11111</v>
          </cell>
          <cell r="G250">
            <v>12805000</v>
          </cell>
          <cell r="H250">
            <v>3570</v>
          </cell>
          <cell r="I250">
            <v>2274000</v>
          </cell>
          <cell r="J250">
            <v>14964</v>
          </cell>
          <cell r="K250">
            <v>15079000</v>
          </cell>
        </row>
        <row r="251">
          <cell r="B251">
            <v>1974</v>
          </cell>
          <cell r="E251" t="str">
            <v>SC</v>
          </cell>
          <cell r="F251">
            <v>-11111</v>
          </cell>
          <cell r="G251">
            <v>28694000</v>
          </cell>
          <cell r="H251">
            <v>15865</v>
          </cell>
          <cell r="I251">
            <v>6586000</v>
          </cell>
          <cell r="J251">
            <v>54034</v>
          </cell>
          <cell r="K251">
            <v>35280000</v>
          </cell>
        </row>
        <row r="252">
          <cell r="B252">
            <v>1974</v>
          </cell>
          <cell r="E252" t="str">
            <v>SD</v>
          </cell>
          <cell r="F252">
            <v>-11111</v>
          </cell>
          <cell r="G252">
            <v>7529000</v>
          </cell>
          <cell r="H252">
            <v>3836</v>
          </cell>
          <cell r="I252">
            <v>2081000</v>
          </cell>
          <cell r="J252">
            <v>14112</v>
          </cell>
          <cell r="K252">
            <v>9610000</v>
          </cell>
        </row>
        <row r="253">
          <cell r="B253">
            <v>1974</v>
          </cell>
          <cell r="E253" t="str">
            <v>TN</v>
          </cell>
          <cell r="F253">
            <v>-11111</v>
          </cell>
          <cell r="G253">
            <v>39675000</v>
          </cell>
          <cell r="H253">
            <v>21792</v>
          </cell>
          <cell r="I253">
            <v>10131000</v>
          </cell>
          <cell r="J253">
            <v>69334</v>
          </cell>
          <cell r="K253">
            <v>49806000</v>
          </cell>
        </row>
        <row r="254">
          <cell r="B254">
            <v>1974</v>
          </cell>
          <cell r="E254" t="str">
            <v>TX</v>
          </cell>
          <cell r="F254">
            <v>-11111</v>
          </cell>
          <cell r="G254">
            <v>135555000</v>
          </cell>
          <cell r="H254">
            <v>65163</v>
          </cell>
          <cell r="I254">
            <v>32917000</v>
          </cell>
          <cell r="J254">
            <v>230544</v>
          </cell>
          <cell r="K254">
            <v>168472000</v>
          </cell>
        </row>
        <row r="255">
          <cell r="B255">
            <v>1974</v>
          </cell>
          <cell r="E255" t="str">
            <v>UT</v>
          </cell>
          <cell r="F255">
            <v>-11111</v>
          </cell>
          <cell r="G255">
            <v>12734000</v>
          </cell>
          <cell r="H255">
            <v>6431</v>
          </cell>
          <cell r="I255">
            <v>3264000</v>
          </cell>
          <cell r="J255">
            <v>21492</v>
          </cell>
          <cell r="K255">
            <v>15998000</v>
          </cell>
        </row>
        <row r="256">
          <cell r="B256">
            <v>1974</v>
          </cell>
          <cell r="E256" t="str">
            <v>VT</v>
          </cell>
          <cell r="F256">
            <v>-11111</v>
          </cell>
          <cell r="G256">
            <v>5873000</v>
          </cell>
          <cell r="H256">
            <v>2280</v>
          </cell>
          <cell r="I256">
            <v>1162000</v>
          </cell>
          <cell r="J256">
            <v>9453</v>
          </cell>
          <cell r="K256">
            <v>7035000</v>
          </cell>
        </row>
        <row r="257">
          <cell r="B257">
            <v>1974</v>
          </cell>
          <cell r="E257" t="str">
            <v>VA</v>
          </cell>
          <cell r="F257">
            <v>-11111</v>
          </cell>
          <cell r="G257">
            <v>62123000</v>
          </cell>
          <cell r="H257">
            <v>33152</v>
          </cell>
          <cell r="I257">
            <v>19587000</v>
          </cell>
          <cell r="J257">
            <v>103410</v>
          </cell>
          <cell r="K257">
            <v>81710000</v>
          </cell>
        </row>
        <row r="258">
          <cell r="B258">
            <v>1974</v>
          </cell>
          <cell r="E258" t="str">
            <v>WA</v>
          </cell>
          <cell r="F258">
            <v>-11111</v>
          </cell>
          <cell r="G258">
            <v>46925000</v>
          </cell>
          <cell r="H258">
            <v>19034</v>
          </cell>
          <cell r="I258">
            <v>14785000</v>
          </cell>
          <cell r="J258">
            <v>64172</v>
          </cell>
          <cell r="K258">
            <v>61710000</v>
          </cell>
        </row>
        <row r="259">
          <cell r="B259">
            <v>1974</v>
          </cell>
          <cell r="E259" t="str">
            <v>WV</v>
          </cell>
          <cell r="F259">
            <v>-11111</v>
          </cell>
          <cell r="G259">
            <v>18716000</v>
          </cell>
          <cell r="H259">
            <v>11147</v>
          </cell>
          <cell r="I259">
            <v>5002000</v>
          </cell>
          <cell r="J259">
            <v>34435</v>
          </cell>
          <cell r="K259">
            <v>23718000</v>
          </cell>
        </row>
        <row r="260">
          <cell r="B260">
            <v>1974</v>
          </cell>
          <cell r="E260" t="str">
            <v>WI</v>
          </cell>
          <cell r="F260">
            <v>-11111</v>
          </cell>
          <cell r="G260">
            <v>56870000</v>
          </cell>
          <cell r="H260">
            <v>22779</v>
          </cell>
          <cell r="I260">
            <v>15358000</v>
          </cell>
          <cell r="J260">
            <v>79912</v>
          </cell>
          <cell r="K260">
            <v>72228000</v>
          </cell>
        </row>
        <row r="261">
          <cell r="B261">
            <v>1974</v>
          </cell>
          <cell r="E261" t="str">
            <v>WY</v>
          </cell>
          <cell r="F261">
            <v>-11111</v>
          </cell>
          <cell r="G261">
            <v>5197000</v>
          </cell>
          <cell r="H261">
            <v>2284</v>
          </cell>
          <cell r="I261">
            <v>1396000</v>
          </cell>
          <cell r="J261">
            <v>8333</v>
          </cell>
          <cell r="K261">
            <v>6593000</v>
          </cell>
        </row>
        <row r="262">
          <cell r="B262">
            <v>1975</v>
          </cell>
          <cell r="E262" t="str">
            <v>US</v>
          </cell>
          <cell r="F262">
            <v>2619000</v>
          </cell>
          <cell r="G262">
            <v>2942481000</v>
          </cell>
          <cell r="H262">
            <v>1129504</v>
          </cell>
          <cell r="I262">
            <v>785317000</v>
          </cell>
          <cell r="J262">
            <v>3822949</v>
          </cell>
          <cell r="K262">
            <v>3727800000</v>
          </cell>
        </row>
        <row r="263">
          <cell r="B263">
            <v>1975</v>
          </cell>
          <cell r="E263" t="str">
            <v>AL</v>
          </cell>
          <cell r="F263">
            <v>-11111</v>
          </cell>
          <cell r="G263">
            <v>35086000</v>
          </cell>
          <cell r="H263">
            <v>14604</v>
          </cell>
          <cell r="I263">
            <v>6975000</v>
          </cell>
          <cell r="J263">
            <v>55770</v>
          </cell>
          <cell r="K263">
            <v>42061000</v>
          </cell>
        </row>
        <row r="264">
          <cell r="B264">
            <v>1975</v>
          </cell>
          <cell r="E264" t="str">
            <v>AK</v>
          </cell>
          <cell r="F264">
            <v>-11111</v>
          </cell>
          <cell r="G264">
            <v>9052000</v>
          </cell>
          <cell r="H264">
            <v>2843</v>
          </cell>
          <cell r="I264">
            <v>4054000</v>
          </cell>
          <cell r="J264">
            <v>8246</v>
          </cell>
          <cell r="K264">
            <v>13106000</v>
          </cell>
        </row>
        <row r="265">
          <cell r="B265">
            <v>1975</v>
          </cell>
          <cell r="E265" t="str">
            <v>AZ</v>
          </cell>
          <cell r="F265">
            <v>-11111</v>
          </cell>
          <cell r="G265">
            <v>33221000</v>
          </cell>
          <cell r="H265">
            <v>13969</v>
          </cell>
          <cell r="I265">
            <v>9799000</v>
          </cell>
          <cell r="J265">
            <v>42408</v>
          </cell>
          <cell r="K265">
            <v>43020000</v>
          </cell>
        </row>
        <row r="266">
          <cell r="B266">
            <v>1975</v>
          </cell>
          <cell r="E266" t="str">
            <v>AR</v>
          </cell>
          <cell r="F266">
            <v>-11111</v>
          </cell>
          <cell r="G266">
            <v>18723000</v>
          </cell>
          <cell r="H266">
            <v>9791</v>
          </cell>
          <cell r="I266">
            <v>4861000</v>
          </cell>
          <cell r="J266">
            <v>34210</v>
          </cell>
          <cell r="K266">
            <v>23584000</v>
          </cell>
        </row>
        <row r="267">
          <cell r="B267">
            <v>1975</v>
          </cell>
          <cell r="E267" t="str">
            <v>CA</v>
          </cell>
          <cell r="F267">
            <v>-11111</v>
          </cell>
          <cell r="G267">
            <v>336339000</v>
          </cell>
          <cell r="H267">
            <v>115834</v>
          </cell>
          <cell r="I267">
            <v>99015000</v>
          </cell>
          <cell r="J267">
            <v>359359</v>
          </cell>
          <cell r="K267">
            <v>435354000</v>
          </cell>
        </row>
        <row r="268">
          <cell r="B268">
            <v>1975</v>
          </cell>
          <cell r="E268" t="str">
            <v>CO</v>
          </cell>
          <cell r="F268">
            <v>-11111</v>
          </cell>
          <cell r="G268">
            <v>36204000</v>
          </cell>
          <cell r="H268">
            <v>15800</v>
          </cell>
          <cell r="I268">
            <v>11001000</v>
          </cell>
          <cell r="J268">
            <v>52210</v>
          </cell>
          <cell r="K268">
            <v>47205000</v>
          </cell>
        </row>
        <row r="269">
          <cell r="B269">
            <v>1975</v>
          </cell>
          <cell r="E269" t="str">
            <v>CT</v>
          </cell>
          <cell r="F269">
            <v>-11111</v>
          </cell>
          <cell r="G269">
            <v>49636000</v>
          </cell>
          <cell r="H269">
            <v>13575</v>
          </cell>
          <cell r="I269">
            <v>10468000</v>
          </cell>
          <cell r="J269">
            <v>57354</v>
          </cell>
          <cell r="K269">
            <v>60104000</v>
          </cell>
        </row>
        <row r="270">
          <cell r="B270">
            <v>1975</v>
          </cell>
          <cell r="E270" t="str">
            <v>DE</v>
          </cell>
          <cell r="F270">
            <v>-11111</v>
          </cell>
          <cell r="G270">
            <v>8557000</v>
          </cell>
          <cell r="H270">
            <v>3209</v>
          </cell>
          <cell r="I270">
            <v>2413000</v>
          </cell>
          <cell r="J270">
            <v>11506</v>
          </cell>
          <cell r="K270">
            <v>10970000</v>
          </cell>
        </row>
        <row r="271">
          <cell r="B271">
            <v>1975</v>
          </cell>
          <cell r="E271" t="str">
            <v>DC</v>
          </cell>
          <cell r="F271">
            <v>-11111</v>
          </cell>
          <cell r="G271">
            <v>10809000</v>
          </cell>
          <cell r="H271">
            <v>4196</v>
          </cell>
          <cell r="I271">
            <v>3471000</v>
          </cell>
          <cell r="J271">
            <v>12745</v>
          </cell>
          <cell r="K271">
            <v>14280000</v>
          </cell>
        </row>
        <row r="272">
          <cell r="B272">
            <v>1975</v>
          </cell>
          <cell r="E272" t="str">
            <v>FL</v>
          </cell>
          <cell r="F272">
            <v>-11111</v>
          </cell>
          <cell r="G272">
            <v>98854000</v>
          </cell>
          <cell r="H272">
            <v>47940</v>
          </cell>
          <cell r="I272">
            <v>28401000</v>
          </cell>
          <cell r="J272">
            <v>149083</v>
          </cell>
          <cell r="K272">
            <v>127255000</v>
          </cell>
        </row>
        <row r="273">
          <cell r="B273">
            <v>1975</v>
          </cell>
          <cell r="E273" t="str">
            <v>GA</v>
          </cell>
          <cell r="F273">
            <v>-11111</v>
          </cell>
          <cell r="G273">
            <v>52529000</v>
          </cell>
          <cell r="H273">
            <v>27056</v>
          </cell>
          <cell r="I273">
            <v>13618000</v>
          </cell>
          <cell r="J273">
            <v>89827</v>
          </cell>
          <cell r="K273">
            <v>66147000</v>
          </cell>
        </row>
        <row r="274">
          <cell r="B274">
            <v>1975</v>
          </cell>
          <cell r="E274" t="str">
            <v>HI</v>
          </cell>
          <cell r="F274">
            <v>-11111</v>
          </cell>
          <cell r="G274">
            <v>12102000</v>
          </cell>
          <cell r="H274">
            <v>3507</v>
          </cell>
          <cell r="I274">
            <v>2889000</v>
          </cell>
          <cell r="J274">
            <v>13226</v>
          </cell>
          <cell r="K274">
            <v>14991000</v>
          </cell>
        </row>
        <row r="275">
          <cell r="B275">
            <v>1975</v>
          </cell>
          <cell r="E275" t="str">
            <v>ID</v>
          </cell>
          <cell r="F275">
            <v>-11111</v>
          </cell>
          <cell r="G275">
            <v>9584000</v>
          </cell>
          <cell r="H275">
            <v>3837</v>
          </cell>
          <cell r="I275">
            <v>2318000</v>
          </cell>
          <cell r="J275">
            <v>15286</v>
          </cell>
          <cell r="K275">
            <v>11902000</v>
          </cell>
        </row>
        <row r="276">
          <cell r="B276">
            <v>1975</v>
          </cell>
          <cell r="E276" t="str">
            <v>IL</v>
          </cell>
          <cell r="F276">
            <v>-11111</v>
          </cell>
          <cell r="G276">
            <v>175386000</v>
          </cell>
          <cell r="H276">
            <v>57348</v>
          </cell>
          <cell r="I276">
            <v>51136000</v>
          </cell>
          <cell r="J276">
            <v>194785</v>
          </cell>
          <cell r="K276">
            <v>226522000</v>
          </cell>
        </row>
        <row r="277">
          <cell r="B277">
            <v>1975</v>
          </cell>
          <cell r="E277" t="str">
            <v>IN</v>
          </cell>
          <cell r="F277">
            <v>-11111</v>
          </cell>
          <cell r="G277">
            <v>66832000</v>
          </cell>
          <cell r="H277">
            <v>29719</v>
          </cell>
          <cell r="I277">
            <v>18114000</v>
          </cell>
          <cell r="J277">
            <v>94530</v>
          </cell>
          <cell r="K277">
            <v>84946000</v>
          </cell>
        </row>
        <row r="278">
          <cell r="B278">
            <v>1975</v>
          </cell>
          <cell r="E278" t="str">
            <v>IA</v>
          </cell>
          <cell r="F278">
            <v>-11111</v>
          </cell>
          <cell r="G278">
            <v>42111000</v>
          </cell>
          <cell r="H278">
            <v>17249</v>
          </cell>
          <cell r="I278">
            <v>11679000</v>
          </cell>
          <cell r="J278">
            <v>60432</v>
          </cell>
          <cell r="K278">
            <v>53790000</v>
          </cell>
        </row>
        <row r="279">
          <cell r="B279">
            <v>1975</v>
          </cell>
          <cell r="E279" t="str">
            <v>KS</v>
          </cell>
          <cell r="F279">
            <v>-11111</v>
          </cell>
          <cell r="G279">
            <v>27812000</v>
          </cell>
          <cell r="H279">
            <v>12066</v>
          </cell>
          <cell r="I279">
            <v>7473000</v>
          </cell>
          <cell r="J279">
            <v>43204</v>
          </cell>
          <cell r="K279">
            <v>35285000</v>
          </cell>
        </row>
        <row r="280">
          <cell r="B280">
            <v>1975</v>
          </cell>
          <cell r="E280" t="str">
            <v>KY</v>
          </cell>
          <cell r="F280">
            <v>-11111</v>
          </cell>
          <cell r="G280">
            <v>33430000</v>
          </cell>
          <cell r="H280">
            <v>16462</v>
          </cell>
          <cell r="I280">
            <v>7650000</v>
          </cell>
          <cell r="J280">
            <v>54317</v>
          </cell>
          <cell r="K280">
            <v>41081000</v>
          </cell>
        </row>
        <row r="281">
          <cell r="B281">
            <v>1975</v>
          </cell>
          <cell r="E281" t="str">
            <v>LA</v>
          </cell>
          <cell r="F281">
            <v>-11111</v>
          </cell>
          <cell r="G281">
            <v>43835000</v>
          </cell>
          <cell r="H281">
            <v>27461</v>
          </cell>
          <cell r="I281">
            <v>14586000</v>
          </cell>
          <cell r="J281">
            <v>77692</v>
          </cell>
          <cell r="K281">
            <v>58421000</v>
          </cell>
        </row>
        <row r="282">
          <cell r="B282">
            <v>1975</v>
          </cell>
          <cell r="E282" t="str">
            <v>ME</v>
          </cell>
          <cell r="F282">
            <v>-11111</v>
          </cell>
          <cell r="G282">
            <v>12567000</v>
          </cell>
          <cell r="H282">
            <v>5449</v>
          </cell>
          <cell r="I282">
            <v>3109000</v>
          </cell>
          <cell r="J282">
            <v>20632</v>
          </cell>
          <cell r="K282">
            <v>15676000</v>
          </cell>
        </row>
        <row r="283">
          <cell r="B283">
            <v>1975</v>
          </cell>
          <cell r="E283" t="str">
            <v>MD</v>
          </cell>
          <cell r="F283">
            <v>-11111</v>
          </cell>
          <cell r="G283">
            <v>67275000</v>
          </cell>
          <cell r="H283">
            <v>22758</v>
          </cell>
          <cell r="I283">
            <v>16904000</v>
          </cell>
          <cell r="J283">
            <v>76452</v>
          </cell>
          <cell r="K283">
            <v>84186000</v>
          </cell>
        </row>
        <row r="284">
          <cell r="B284">
            <v>1975</v>
          </cell>
          <cell r="E284" t="str">
            <v>MA</v>
          </cell>
          <cell r="F284">
            <v>-11111</v>
          </cell>
          <cell r="G284">
            <v>85763000</v>
          </cell>
          <cell r="H284">
            <v>25687</v>
          </cell>
          <cell r="I284">
            <v>19484000</v>
          </cell>
          <cell r="J284">
            <v>102580</v>
          </cell>
          <cell r="K284">
            <v>105247000</v>
          </cell>
        </row>
        <row r="285">
          <cell r="B285">
            <v>1975</v>
          </cell>
          <cell r="E285" t="str">
            <v>MI</v>
          </cell>
          <cell r="F285">
            <v>-11111</v>
          </cell>
          <cell r="G285">
            <v>151486000</v>
          </cell>
          <cell r="H285">
            <v>54386</v>
          </cell>
          <cell r="I285">
            <v>43103000</v>
          </cell>
          <cell r="J285">
            <v>169657</v>
          </cell>
          <cell r="K285">
            <v>194590000</v>
          </cell>
        </row>
        <row r="286">
          <cell r="B286">
            <v>1975</v>
          </cell>
          <cell r="E286" t="str">
            <v>MN</v>
          </cell>
          <cell r="F286">
            <v>-11111</v>
          </cell>
          <cell r="G286">
            <v>63401000</v>
          </cell>
          <cell r="H286">
            <v>22249</v>
          </cell>
          <cell r="I286">
            <v>17771000</v>
          </cell>
          <cell r="J286">
            <v>79024</v>
          </cell>
          <cell r="K286">
            <v>81172000</v>
          </cell>
        </row>
        <row r="287">
          <cell r="B287">
            <v>1975</v>
          </cell>
          <cell r="E287" t="str">
            <v>MS</v>
          </cell>
          <cell r="F287">
            <v>-11111</v>
          </cell>
          <cell r="G287">
            <v>22119000</v>
          </cell>
          <cell r="H287">
            <v>11613</v>
          </cell>
          <cell r="I287">
            <v>5377000</v>
          </cell>
          <cell r="J287">
            <v>41325</v>
          </cell>
          <cell r="K287">
            <v>27496000</v>
          </cell>
        </row>
        <row r="288">
          <cell r="B288">
            <v>1975</v>
          </cell>
          <cell r="E288" t="str">
            <v>MO</v>
          </cell>
          <cell r="F288">
            <v>-11111</v>
          </cell>
          <cell r="G288">
            <v>54355000</v>
          </cell>
          <cell r="H288">
            <v>25404</v>
          </cell>
          <cell r="I288">
            <v>15261000</v>
          </cell>
          <cell r="J288">
            <v>83756</v>
          </cell>
          <cell r="K288">
            <v>69616000</v>
          </cell>
        </row>
        <row r="289">
          <cell r="B289">
            <v>1975</v>
          </cell>
          <cell r="E289" t="str">
            <v>MT</v>
          </cell>
          <cell r="F289">
            <v>-11111</v>
          </cell>
          <cell r="G289">
            <v>11124000</v>
          </cell>
          <cell r="H289">
            <v>4335</v>
          </cell>
          <cell r="I289">
            <v>2897000</v>
          </cell>
          <cell r="J289">
            <v>16338</v>
          </cell>
          <cell r="K289">
            <v>14021000</v>
          </cell>
        </row>
        <row r="290">
          <cell r="B290">
            <v>1975</v>
          </cell>
          <cell r="E290" t="str">
            <v>NE</v>
          </cell>
          <cell r="F290">
            <v>-11111</v>
          </cell>
          <cell r="G290">
            <v>19178000</v>
          </cell>
          <cell r="H290">
            <v>8004</v>
          </cell>
          <cell r="I290">
            <v>4911000</v>
          </cell>
          <cell r="J290">
            <v>30466</v>
          </cell>
          <cell r="K290">
            <v>24089000</v>
          </cell>
        </row>
        <row r="291">
          <cell r="B291">
            <v>1975</v>
          </cell>
          <cell r="E291" t="str">
            <v>NV</v>
          </cell>
          <cell r="F291">
            <v>-11111</v>
          </cell>
          <cell r="G291">
            <v>7601000</v>
          </cell>
          <cell r="H291">
            <v>3348</v>
          </cell>
          <cell r="I291">
            <v>1885000</v>
          </cell>
          <cell r="J291">
            <v>10792</v>
          </cell>
          <cell r="K291">
            <v>9486000</v>
          </cell>
        </row>
        <row r="292">
          <cell r="B292">
            <v>1975</v>
          </cell>
          <cell r="E292" t="str">
            <v>NH</v>
          </cell>
          <cell r="F292">
            <v>-11111</v>
          </cell>
          <cell r="G292">
            <v>8985000</v>
          </cell>
          <cell r="H292">
            <v>2749</v>
          </cell>
          <cell r="I292">
            <v>1631000</v>
          </cell>
          <cell r="J292">
            <v>13023</v>
          </cell>
          <cell r="K292">
            <v>10616000</v>
          </cell>
        </row>
        <row r="293">
          <cell r="B293">
            <v>1975</v>
          </cell>
          <cell r="E293" t="str">
            <v>NJ</v>
          </cell>
          <cell r="F293">
            <v>-11111</v>
          </cell>
          <cell r="G293">
            <v>129916000</v>
          </cell>
          <cell r="H293">
            <v>37396</v>
          </cell>
          <cell r="I293">
            <v>28691000</v>
          </cell>
          <cell r="J293">
            <v>138529</v>
          </cell>
          <cell r="K293">
            <v>158607000</v>
          </cell>
        </row>
        <row r="294">
          <cell r="B294">
            <v>1975</v>
          </cell>
          <cell r="E294" t="str">
            <v>NM</v>
          </cell>
          <cell r="F294">
            <v>-11111</v>
          </cell>
          <cell r="G294">
            <v>15411000</v>
          </cell>
          <cell r="H294">
            <v>6858</v>
          </cell>
          <cell r="I294">
            <v>4049000</v>
          </cell>
          <cell r="J294">
            <v>24521</v>
          </cell>
          <cell r="K294">
            <v>19460000</v>
          </cell>
        </row>
        <row r="295">
          <cell r="B295">
            <v>1975</v>
          </cell>
          <cell r="E295" t="str">
            <v>NY</v>
          </cell>
          <cell r="F295">
            <v>-11111</v>
          </cell>
          <cell r="G295">
            <v>311091000</v>
          </cell>
          <cell r="H295">
            <v>88030</v>
          </cell>
          <cell r="I295">
            <v>75109000</v>
          </cell>
          <cell r="J295">
            <v>305685</v>
          </cell>
          <cell r="K295">
            <v>386200000</v>
          </cell>
        </row>
        <row r="296">
          <cell r="B296">
            <v>1975</v>
          </cell>
          <cell r="E296" t="str">
            <v>NC</v>
          </cell>
          <cell r="F296">
            <v>-11111</v>
          </cell>
          <cell r="G296">
            <v>55615000</v>
          </cell>
          <cell r="H296">
            <v>28897</v>
          </cell>
          <cell r="I296">
            <v>13793000</v>
          </cell>
          <cell r="J296">
            <v>87495</v>
          </cell>
          <cell r="K296">
            <v>69408000</v>
          </cell>
        </row>
        <row r="297">
          <cell r="B297">
            <v>1975</v>
          </cell>
          <cell r="E297" t="str">
            <v>ND</v>
          </cell>
          <cell r="F297">
            <v>-11111</v>
          </cell>
          <cell r="G297">
            <v>7265000</v>
          </cell>
          <cell r="H297">
            <v>3468</v>
          </cell>
          <cell r="I297">
            <v>2100000</v>
          </cell>
          <cell r="J297">
            <v>12023</v>
          </cell>
          <cell r="K297">
            <v>9365000</v>
          </cell>
        </row>
        <row r="298">
          <cell r="B298">
            <v>1975</v>
          </cell>
          <cell r="E298" t="str">
            <v>OH</v>
          </cell>
          <cell r="F298">
            <v>-11111</v>
          </cell>
          <cell r="G298">
            <v>127546000</v>
          </cell>
          <cell r="H298">
            <v>53800</v>
          </cell>
          <cell r="I298">
            <v>35815000</v>
          </cell>
          <cell r="J298">
            <v>179273</v>
          </cell>
          <cell r="K298">
            <v>163361000</v>
          </cell>
        </row>
        <row r="299">
          <cell r="B299">
            <v>1975</v>
          </cell>
          <cell r="E299" t="str">
            <v>OK</v>
          </cell>
          <cell r="F299">
            <v>-11111</v>
          </cell>
          <cell r="G299">
            <v>27674000</v>
          </cell>
          <cell r="H299">
            <v>13866</v>
          </cell>
          <cell r="I299">
            <v>7616000</v>
          </cell>
          <cell r="J299">
            <v>48193</v>
          </cell>
          <cell r="K299">
            <v>35290000</v>
          </cell>
        </row>
        <row r="300">
          <cell r="B300">
            <v>1975</v>
          </cell>
          <cell r="E300" t="str">
            <v>OR</v>
          </cell>
          <cell r="F300">
            <v>-11111</v>
          </cell>
          <cell r="G300">
            <v>32011000</v>
          </cell>
          <cell r="H300">
            <v>14041</v>
          </cell>
          <cell r="I300">
            <v>10162000</v>
          </cell>
          <cell r="J300">
            <v>45215</v>
          </cell>
          <cell r="K300">
            <v>42175000</v>
          </cell>
        </row>
        <row r="301">
          <cell r="B301">
            <v>1975</v>
          </cell>
          <cell r="E301" t="str">
            <v>PA</v>
          </cell>
          <cell r="F301">
            <v>-11111</v>
          </cell>
          <cell r="G301">
            <v>146505000</v>
          </cell>
          <cell r="H301">
            <v>58122</v>
          </cell>
          <cell r="I301">
            <v>42058000</v>
          </cell>
          <cell r="J301">
            <v>191829</v>
          </cell>
          <cell r="K301">
            <v>188563000</v>
          </cell>
        </row>
        <row r="302">
          <cell r="B302">
            <v>1975</v>
          </cell>
          <cell r="E302" t="str">
            <v>RI</v>
          </cell>
          <cell r="F302">
            <v>-11111</v>
          </cell>
          <cell r="G302">
            <v>13631000</v>
          </cell>
          <cell r="H302">
            <v>3540</v>
          </cell>
          <cell r="I302">
            <v>2396000</v>
          </cell>
          <cell r="J302">
            <v>14967</v>
          </cell>
          <cell r="K302">
            <v>16027000</v>
          </cell>
        </row>
        <row r="303">
          <cell r="B303">
            <v>1975</v>
          </cell>
          <cell r="E303" t="str">
            <v>SC</v>
          </cell>
          <cell r="F303">
            <v>-11111</v>
          </cell>
          <cell r="G303">
            <v>31570000</v>
          </cell>
          <cell r="H303">
            <v>10078</v>
          </cell>
          <cell r="I303">
            <v>4708000</v>
          </cell>
          <cell r="J303">
            <v>49931</v>
          </cell>
          <cell r="K303">
            <v>36278000</v>
          </cell>
        </row>
        <row r="304">
          <cell r="B304">
            <v>1975</v>
          </cell>
          <cell r="E304" t="str">
            <v>SD</v>
          </cell>
          <cell r="F304">
            <v>-11111</v>
          </cell>
          <cell r="G304">
            <v>8248000</v>
          </cell>
          <cell r="H304">
            <v>3508</v>
          </cell>
          <cell r="I304">
            <v>2142000</v>
          </cell>
          <cell r="J304">
            <v>13907</v>
          </cell>
          <cell r="K304">
            <v>10390000</v>
          </cell>
        </row>
        <row r="305">
          <cell r="B305">
            <v>1975</v>
          </cell>
          <cell r="E305" t="str">
            <v>TN</v>
          </cell>
          <cell r="F305">
            <v>-11111</v>
          </cell>
          <cell r="G305">
            <v>42113000</v>
          </cell>
          <cell r="H305">
            <v>22727</v>
          </cell>
          <cell r="I305">
            <v>12236000</v>
          </cell>
          <cell r="J305">
            <v>71670</v>
          </cell>
          <cell r="K305">
            <v>54349000</v>
          </cell>
        </row>
        <row r="306">
          <cell r="B306">
            <v>1975</v>
          </cell>
          <cell r="E306" t="str">
            <v>TX</v>
          </cell>
          <cell r="F306">
            <v>-11111</v>
          </cell>
          <cell r="G306">
            <v>163941000</v>
          </cell>
          <cell r="H306">
            <v>68854</v>
          </cell>
          <cell r="I306">
            <v>40744000</v>
          </cell>
          <cell r="J306">
            <v>247447</v>
          </cell>
          <cell r="K306">
            <v>204685000</v>
          </cell>
        </row>
        <row r="307">
          <cell r="B307">
            <v>1975</v>
          </cell>
          <cell r="E307" t="str">
            <v>UT</v>
          </cell>
          <cell r="F307">
            <v>-11111</v>
          </cell>
          <cell r="G307">
            <v>14410000</v>
          </cell>
          <cell r="H307">
            <v>6345</v>
          </cell>
          <cell r="I307">
            <v>3462000</v>
          </cell>
          <cell r="J307">
            <v>22034</v>
          </cell>
          <cell r="K307">
            <v>17872000</v>
          </cell>
        </row>
        <row r="308">
          <cell r="B308">
            <v>1975</v>
          </cell>
          <cell r="E308" t="str">
            <v>VT</v>
          </cell>
          <cell r="F308">
            <v>-11111</v>
          </cell>
          <cell r="G308">
            <v>6038000</v>
          </cell>
          <cell r="H308">
            <v>2296</v>
          </cell>
          <cell r="I308">
            <v>1306000</v>
          </cell>
          <cell r="J308">
            <v>9369</v>
          </cell>
          <cell r="K308">
            <v>7344000</v>
          </cell>
        </row>
        <row r="309">
          <cell r="B309">
            <v>1975</v>
          </cell>
          <cell r="E309" t="str">
            <v>VA</v>
          </cell>
          <cell r="F309">
            <v>-11111</v>
          </cell>
          <cell r="G309">
            <v>68808000</v>
          </cell>
          <cell r="H309">
            <v>30433</v>
          </cell>
          <cell r="I309">
            <v>17910000</v>
          </cell>
          <cell r="J309">
            <v>102909</v>
          </cell>
          <cell r="K309">
            <v>86718000</v>
          </cell>
        </row>
        <row r="310">
          <cell r="B310">
            <v>1975</v>
          </cell>
          <cell r="E310" t="str">
            <v>WA</v>
          </cell>
          <cell r="F310">
            <v>-11111</v>
          </cell>
          <cell r="G310">
            <v>49911000</v>
          </cell>
          <cell r="H310">
            <v>18529</v>
          </cell>
          <cell r="I310">
            <v>15214000</v>
          </cell>
          <cell r="J310">
            <v>62385</v>
          </cell>
          <cell r="K310">
            <v>65125000</v>
          </cell>
        </row>
        <row r="311">
          <cell r="B311">
            <v>1975</v>
          </cell>
          <cell r="E311" t="str">
            <v>WV</v>
          </cell>
          <cell r="F311">
            <v>-11111</v>
          </cell>
          <cell r="G311">
            <v>20235000</v>
          </cell>
          <cell r="H311">
            <v>11238</v>
          </cell>
          <cell r="I311">
            <v>5859000</v>
          </cell>
          <cell r="J311">
            <v>35750</v>
          </cell>
          <cell r="K311">
            <v>26094000</v>
          </cell>
        </row>
        <row r="312">
          <cell r="B312">
            <v>1975</v>
          </cell>
          <cell r="E312" t="str">
            <v>WI</v>
          </cell>
          <cell r="F312">
            <v>-11111</v>
          </cell>
          <cell r="G312">
            <v>60741000</v>
          </cell>
          <cell r="H312">
            <v>22667</v>
          </cell>
          <cell r="I312">
            <v>15983000</v>
          </cell>
          <cell r="J312">
            <v>80955</v>
          </cell>
          <cell r="K312">
            <v>76716000</v>
          </cell>
        </row>
        <row r="313">
          <cell r="B313">
            <v>1975</v>
          </cell>
          <cell r="E313" t="str">
            <v>WY</v>
          </cell>
          <cell r="F313">
            <v>-11111</v>
          </cell>
          <cell r="G313">
            <v>5841000</v>
          </cell>
          <cell r="H313">
            <v>2363</v>
          </cell>
          <cell r="I313">
            <v>1710000</v>
          </cell>
          <cell r="J313">
            <v>8627</v>
          </cell>
          <cell r="K313">
            <v>7551000</v>
          </cell>
        </row>
        <row r="314">
          <cell r="B314">
            <v>1976</v>
          </cell>
          <cell r="E314" t="str">
            <v>US</v>
          </cell>
          <cell r="F314">
            <v>2653000</v>
          </cell>
          <cell r="G314">
            <v>3162045000</v>
          </cell>
          <cell r="H314">
            <v>1136656</v>
          </cell>
          <cell r="I314">
            <v>830737000</v>
          </cell>
          <cell r="J314">
            <v>3861566</v>
          </cell>
          <cell r="K314">
            <v>3992782000</v>
          </cell>
        </row>
        <row r="315">
          <cell r="B315">
            <v>1976</v>
          </cell>
          <cell r="E315" t="str">
            <v>AL</v>
          </cell>
          <cell r="F315">
            <v>-11111</v>
          </cell>
          <cell r="G315">
            <v>36183000</v>
          </cell>
          <cell r="H315">
            <v>15126</v>
          </cell>
          <cell r="I315">
            <v>7642000</v>
          </cell>
          <cell r="J315">
            <v>56345</v>
          </cell>
          <cell r="K315">
            <v>43825000</v>
          </cell>
        </row>
        <row r="316">
          <cell r="B316">
            <v>1976</v>
          </cell>
          <cell r="E316" t="str">
            <v>AK</v>
          </cell>
          <cell r="F316">
            <v>-11111</v>
          </cell>
          <cell r="G316">
            <v>10438000</v>
          </cell>
          <cell r="H316">
            <v>2728</v>
          </cell>
          <cell r="I316">
            <v>3288000</v>
          </cell>
          <cell r="J316">
            <v>8287</v>
          </cell>
          <cell r="K316">
            <v>13726000</v>
          </cell>
        </row>
        <row r="317">
          <cell r="B317">
            <v>1976</v>
          </cell>
          <cell r="E317" t="str">
            <v>AZ</v>
          </cell>
          <cell r="F317">
            <v>-11111</v>
          </cell>
          <cell r="G317">
            <v>36386000</v>
          </cell>
          <cell r="H317">
            <v>14750</v>
          </cell>
          <cell r="I317">
            <v>11029000</v>
          </cell>
          <cell r="J317">
            <v>45869</v>
          </cell>
          <cell r="K317">
            <v>47415000</v>
          </cell>
        </row>
        <row r="318">
          <cell r="B318">
            <v>1976</v>
          </cell>
          <cell r="E318" t="str">
            <v>AR</v>
          </cell>
          <cell r="F318">
            <v>-11111</v>
          </cell>
          <cell r="G318">
            <v>20907000</v>
          </cell>
          <cell r="H318">
            <v>9728</v>
          </cell>
          <cell r="I318">
            <v>4989000</v>
          </cell>
          <cell r="J318">
            <v>35259</v>
          </cell>
          <cell r="K318">
            <v>25896000</v>
          </cell>
        </row>
        <row r="319">
          <cell r="B319">
            <v>1976</v>
          </cell>
          <cell r="E319" t="str">
            <v>CA</v>
          </cell>
          <cell r="F319">
            <v>-11111</v>
          </cell>
          <cell r="G319">
            <v>361414000</v>
          </cell>
          <cell r="H319">
            <v>115455</v>
          </cell>
          <cell r="I319">
            <v>99592000</v>
          </cell>
          <cell r="J319">
            <v>359788</v>
          </cell>
          <cell r="K319">
            <v>461006000</v>
          </cell>
        </row>
        <row r="320">
          <cell r="B320">
            <v>1976</v>
          </cell>
          <cell r="E320" t="str">
            <v>CO</v>
          </cell>
          <cell r="F320">
            <v>-11111</v>
          </cell>
          <cell r="G320">
            <v>39777000</v>
          </cell>
          <cell r="H320">
            <v>16262</v>
          </cell>
          <cell r="I320">
            <v>12134000</v>
          </cell>
          <cell r="J320">
            <v>53008</v>
          </cell>
          <cell r="K320">
            <v>51911000</v>
          </cell>
        </row>
        <row r="321">
          <cell r="B321">
            <v>1976</v>
          </cell>
          <cell r="E321" t="str">
            <v>CT</v>
          </cell>
          <cell r="F321">
            <v>-11111</v>
          </cell>
          <cell r="G321">
            <v>52223000</v>
          </cell>
          <cell r="H321">
            <v>13006</v>
          </cell>
          <cell r="I321">
            <v>10198000</v>
          </cell>
          <cell r="J321">
            <v>56683</v>
          </cell>
          <cell r="K321">
            <v>62421000</v>
          </cell>
        </row>
        <row r="322">
          <cell r="B322">
            <v>1976</v>
          </cell>
          <cell r="E322" t="str">
            <v>DE</v>
          </cell>
          <cell r="F322">
            <v>-11111</v>
          </cell>
          <cell r="G322">
            <v>8960000</v>
          </cell>
          <cell r="H322">
            <v>3233</v>
          </cell>
          <cell r="I322">
            <v>2646000</v>
          </cell>
          <cell r="J322">
            <v>11829</v>
          </cell>
          <cell r="K322">
            <v>11606000</v>
          </cell>
        </row>
        <row r="323">
          <cell r="B323">
            <v>1976</v>
          </cell>
          <cell r="E323" t="str">
            <v>DC</v>
          </cell>
          <cell r="F323">
            <v>-11111</v>
          </cell>
          <cell r="G323">
            <v>12856000</v>
          </cell>
          <cell r="H323">
            <v>3957</v>
          </cell>
          <cell r="I323">
            <v>4071000</v>
          </cell>
          <cell r="J323">
            <v>12374</v>
          </cell>
          <cell r="K323">
            <v>16927000</v>
          </cell>
        </row>
        <row r="324">
          <cell r="B324">
            <v>1976</v>
          </cell>
          <cell r="E324" t="str">
            <v>FL</v>
          </cell>
          <cell r="F324">
            <v>-11111</v>
          </cell>
          <cell r="G324">
            <v>104012000</v>
          </cell>
          <cell r="H324">
            <v>44936</v>
          </cell>
          <cell r="I324">
            <v>28669000</v>
          </cell>
          <cell r="J324">
            <v>143948</v>
          </cell>
          <cell r="K324">
            <v>132681000</v>
          </cell>
        </row>
        <row r="325">
          <cell r="B325">
            <v>1976</v>
          </cell>
          <cell r="E325" t="str">
            <v>GA</v>
          </cell>
          <cell r="F325">
            <v>-11111</v>
          </cell>
          <cell r="G325">
            <v>57725000</v>
          </cell>
          <cell r="H325">
            <v>27932</v>
          </cell>
          <cell r="I325">
            <v>14456000</v>
          </cell>
          <cell r="J325">
            <v>93262</v>
          </cell>
          <cell r="K325">
            <v>72181000</v>
          </cell>
        </row>
        <row r="326">
          <cell r="B326">
            <v>1976</v>
          </cell>
          <cell r="E326" t="str">
            <v>HI</v>
          </cell>
          <cell r="F326">
            <v>-11111</v>
          </cell>
          <cell r="G326">
            <v>13763000</v>
          </cell>
          <cell r="H326">
            <v>3541</v>
          </cell>
          <cell r="I326">
            <v>3420000</v>
          </cell>
          <cell r="J326">
            <v>13507</v>
          </cell>
          <cell r="K326">
            <v>17183000</v>
          </cell>
        </row>
        <row r="327">
          <cell r="B327">
            <v>1976</v>
          </cell>
          <cell r="E327" t="str">
            <v>ID</v>
          </cell>
          <cell r="F327">
            <v>-11111</v>
          </cell>
          <cell r="G327">
            <v>10657000</v>
          </cell>
          <cell r="H327">
            <v>3906</v>
          </cell>
          <cell r="I327">
            <v>2676000</v>
          </cell>
          <cell r="J327">
            <v>15825</v>
          </cell>
          <cell r="K327">
            <v>13333000</v>
          </cell>
        </row>
        <row r="328">
          <cell r="B328">
            <v>1976</v>
          </cell>
          <cell r="E328" t="str">
            <v>IL</v>
          </cell>
          <cell r="F328">
            <v>-11111</v>
          </cell>
          <cell r="G328">
            <v>180113000</v>
          </cell>
          <cell r="H328">
            <v>55540</v>
          </cell>
          <cell r="I328">
            <v>49680000</v>
          </cell>
          <cell r="J328">
            <v>191211</v>
          </cell>
          <cell r="K328">
            <v>229793000</v>
          </cell>
        </row>
        <row r="329">
          <cell r="B329">
            <v>1976</v>
          </cell>
          <cell r="E329" t="str">
            <v>IN</v>
          </cell>
          <cell r="F329">
            <v>-11111</v>
          </cell>
          <cell r="G329">
            <v>72215000</v>
          </cell>
          <cell r="H329">
            <v>29521</v>
          </cell>
          <cell r="I329">
            <v>19614000</v>
          </cell>
          <cell r="J329">
            <v>95050</v>
          </cell>
          <cell r="K329">
            <v>91829000</v>
          </cell>
        </row>
        <row r="330">
          <cell r="B330">
            <v>1976</v>
          </cell>
          <cell r="E330" t="str">
            <v>IA</v>
          </cell>
          <cell r="F330">
            <v>-11111</v>
          </cell>
          <cell r="G330">
            <v>45717000</v>
          </cell>
          <cell r="H330">
            <v>17197</v>
          </cell>
          <cell r="I330">
            <v>12493000</v>
          </cell>
          <cell r="J330">
            <v>61212</v>
          </cell>
          <cell r="K330">
            <v>58210000</v>
          </cell>
        </row>
        <row r="331">
          <cell r="B331">
            <v>1976</v>
          </cell>
          <cell r="E331" t="str">
            <v>KS</v>
          </cell>
          <cell r="F331">
            <v>-11111</v>
          </cell>
          <cell r="G331">
            <v>30181000</v>
          </cell>
          <cell r="H331">
            <v>12775</v>
          </cell>
          <cell r="I331">
            <v>8937000</v>
          </cell>
          <cell r="J331">
            <v>46075</v>
          </cell>
          <cell r="K331">
            <v>39118000</v>
          </cell>
        </row>
        <row r="332">
          <cell r="B332">
            <v>1976</v>
          </cell>
          <cell r="E332" t="str">
            <v>KY</v>
          </cell>
          <cell r="F332">
            <v>-11111</v>
          </cell>
          <cell r="G332">
            <v>33802000</v>
          </cell>
          <cell r="H332">
            <v>14825</v>
          </cell>
          <cell r="I332">
            <v>8652000</v>
          </cell>
          <cell r="J332">
            <v>52362</v>
          </cell>
          <cell r="K332">
            <v>42454000</v>
          </cell>
        </row>
        <row r="333">
          <cell r="B333">
            <v>1976</v>
          </cell>
          <cell r="E333" t="str">
            <v>LA</v>
          </cell>
          <cell r="F333">
            <v>-11111</v>
          </cell>
          <cell r="G333">
            <v>47009000</v>
          </cell>
          <cell r="H333">
            <v>26026</v>
          </cell>
          <cell r="I333">
            <v>15403000</v>
          </cell>
          <cell r="J333">
            <v>77822</v>
          </cell>
          <cell r="K333">
            <v>62412000</v>
          </cell>
        </row>
        <row r="334">
          <cell r="B334">
            <v>1976</v>
          </cell>
          <cell r="E334" t="str">
            <v>ME</v>
          </cell>
          <cell r="F334">
            <v>-11111</v>
          </cell>
          <cell r="G334">
            <v>13935000</v>
          </cell>
          <cell r="H334">
            <v>5234</v>
          </cell>
          <cell r="I334">
            <v>3234000</v>
          </cell>
          <cell r="J334">
            <v>20528</v>
          </cell>
          <cell r="K334">
            <v>17169000</v>
          </cell>
        </row>
        <row r="335">
          <cell r="B335">
            <v>1976</v>
          </cell>
          <cell r="E335" t="str">
            <v>MD</v>
          </cell>
          <cell r="F335">
            <v>-11111</v>
          </cell>
          <cell r="G335">
            <v>74476000</v>
          </cell>
          <cell r="H335">
            <v>21840</v>
          </cell>
          <cell r="I335">
            <v>17334000</v>
          </cell>
          <cell r="J335">
            <v>78695</v>
          </cell>
          <cell r="K335">
            <v>91810000</v>
          </cell>
        </row>
        <row r="336">
          <cell r="B336">
            <v>1976</v>
          </cell>
          <cell r="E336" t="str">
            <v>MA</v>
          </cell>
          <cell r="F336">
            <v>-11111</v>
          </cell>
          <cell r="G336">
            <v>99090000</v>
          </cell>
          <cell r="H336">
            <v>31425</v>
          </cell>
          <cell r="I336">
            <v>26529000</v>
          </cell>
          <cell r="J336">
            <v>111407</v>
          </cell>
          <cell r="K336">
            <v>125619000</v>
          </cell>
        </row>
        <row r="337">
          <cell r="B337">
            <v>1976</v>
          </cell>
          <cell r="E337" t="str">
            <v>MI</v>
          </cell>
          <cell r="F337">
            <v>-11111</v>
          </cell>
          <cell r="G337">
            <v>160193000</v>
          </cell>
          <cell r="H337">
            <v>65982</v>
          </cell>
          <cell r="I337">
            <v>54040000</v>
          </cell>
          <cell r="J337">
            <v>181680</v>
          </cell>
          <cell r="K337">
            <v>214233000</v>
          </cell>
        </row>
        <row r="338">
          <cell r="B338">
            <v>1976</v>
          </cell>
          <cell r="E338" t="str">
            <v>MN</v>
          </cell>
          <cell r="F338">
            <v>-11111</v>
          </cell>
          <cell r="G338">
            <v>67477000</v>
          </cell>
          <cell r="H338">
            <v>23018</v>
          </cell>
          <cell r="I338">
            <v>16529000</v>
          </cell>
          <cell r="J338">
            <v>81786</v>
          </cell>
          <cell r="K338">
            <v>84006000</v>
          </cell>
        </row>
        <row r="339">
          <cell r="B339">
            <v>1976</v>
          </cell>
          <cell r="E339" t="str">
            <v>MS</v>
          </cell>
          <cell r="F339">
            <v>-11111</v>
          </cell>
          <cell r="G339">
            <v>24069000</v>
          </cell>
          <cell r="H339">
            <v>10319</v>
          </cell>
          <cell r="I339">
            <v>5600000</v>
          </cell>
          <cell r="J339">
            <v>40812</v>
          </cell>
          <cell r="K339">
            <v>29669000</v>
          </cell>
        </row>
        <row r="340">
          <cell r="B340">
            <v>1976</v>
          </cell>
          <cell r="E340" t="str">
            <v>MO</v>
          </cell>
          <cell r="F340">
            <v>-11111</v>
          </cell>
          <cell r="G340">
            <v>58888000</v>
          </cell>
          <cell r="H340">
            <v>24386</v>
          </cell>
          <cell r="I340">
            <v>15807000</v>
          </cell>
          <cell r="J340">
            <v>83871</v>
          </cell>
          <cell r="K340">
            <v>74695000</v>
          </cell>
        </row>
        <row r="341">
          <cell r="B341">
            <v>1976</v>
          </cell>
          <cell r="E341" t="str">
            <v>MT</v>
          </cell>
          <cell r="F341">
            <v>-11111</v>
          </cell>
          <cell r="G341">
            <v>12546000</v>
          </cell>
          <cell r="H341">
            <v>3934</v>
          </cell>
          <cell r="I341">
            <v>2860000</v>
          </cell>
          <cell r="J341">
            <v>16202</v>
          </cell>
          <cell r="K341">
            <v>15406000</v>
          </cell>
        </row>
        <row r="342">
          <cell r="B342">
            <v>1976</v>
          </cell>
          <cell r="E342" t="str">
            <v>NE</v>
          </cell>
          <cell r="F342">
            <v>-11111</v>
          </cell>
          <cell r="G342">
            <v>20610000</v>
          </cell>
          <cell r="H342">
            <v>8154</v>
          </cell>
          <cell r="I342">
            <v>5135000</v>
          </cell>
          <cell r="J342">
            <v>30660</v>
          </cell>
          <cell r="K342">
            <v>25745000</v>
          </cell>
        </row>
        <row r="343">
          <cell r="B343">
            <v>1976</v>
          </cell>
          <cell r="E343" t="str">
            <v>NV</v>
          </cell>
          <cell r="F343">
            <v>-11111</v>
          </cell>
          <cell r="G343">
            <v>8067000</v>
          </cell>
          <cell r="H343">
            <v>2446</v>
          </cell>
          <cell r="I343">
            <v>1924000</v>
          </cell>
          <cell r="J343">
            <v>10240</v>
          </cell>
          <cell r="K343">
            <v>9991000</v>
          </cell>
        </row>
        <row r="344">
          <cell r="B344">
            <v>1976</v>
          </cell>
          <cell r="E344" t="str">
            <v>NH</v>
          </cell>
          <cell r="F344">
            <v>-11111</v>
          </cell>
          <cell r="G344">
            <v>10002000</v>
          </cell>
          <cell r="H344">
            <v>2736</v>
          </cell>
          <cell r="I344">
            <v>1675000</v>
          </cell>
          <cell r="J344">
            <v>13433</v>
          </cell>
          <cell r="K344">
            <v>11677000</v>
          </cell>
        </row>
        <row r="345">
          <cell r="B345">
            <v>1976</v>
          </cell>
          <cell r="E345" t="str">
            <v>NJ</v>
          </cell>
          <cell r="F345">
            <v>-11111</v>
          </cell>
          <cell r="G345">
            <v>137804000</v>
          </cell>
          <cell r="H345">
            <v>38708</v>
          </cell>
          <cell r="I345">
            <v>31607000</v>
          </cell>
          <cell r="J345">
            <v>139951</v>
          </cell>
          <cell r="K345">
            <v>169411000</v>
          </cell>
        </row>
        <row r="346">
          <cell r="B346">
            <v>1976</v>
          </cell>
          <cell r="E346" t="str">
            <v>NM</v>
          </cell>
          <cell r="F346">
            <v>-11111</v>
          </cell>
          <cell r="G346">
            <v>17217000</v>
          </cell>
          <cell r="H346">
            <v>6951</v>
          </cell>
          <cell r="I346">
            <v>4481000</v>
          </cell>
          <cell r="J346">
            <v>25141</v>
          </cell>
          <cell r="K346">
            <v>21698000</v>
          </cell>
        </row>
        <row r="347">
          <cell r="B347">
            <v>1976</v>
          </cell>
          <cell r="E347" t="str">
            <v>NY</v>
          </cell>
          <cell r="F347">
            <v>-11111</v>
          </cell>
          <cell r="G347">
            <v>312234000</v>
          </cell>
          <cell r="H347">
            <v>85310</v>
          </cell>
          <cell r="I347">
            <v>73566000</v>
          </cell>
          <cell r="J347">
            <v>292404</v>
          </cell>
          <cell r="K347">
            <v>385800000</v>
          </cell>
        </row>
        <row r="348">
          <cell r="B348">
            <v>1976</v>
          </cell>
          <cell r="E348" t="str">
            <v>NC</v>
          </cell>
          <cell r="F348">
            <v>-11111</v>
          </cell>
          <cell r="G348">
            <v>73181000</v>
          </cell>
          <cell r="H348">
            <v>26480</v>
          </cell>
          <cell r="I348">
            <v>14139000</v>
          </cell>
          <cell r="J348">
            <v>96448</v>
          </cell>
          <cell r="K348">
            <v>87320000</v>
          </cell>
        </row>
        <row r="349">
          <cell r="B349">
            <v>1976</v>
          </cell>
          <cell r="E349" t="str">
            <v>ND</v>
          </cell>
          <cell r="F349">
            <v>-11111</v>
          </cell>
          <cell r="G349">
            <v>8569000</v>
          </cell>
          <cell r="H349">
            <v>3415</v>
          </cell>
          <cell r="I349">
            <v>2288000</v>
          </cell>
          <cell r="J349">
            <v>11728</v>
          </cell>
          <cell r="K349">
            <v>10857000</v>
          </cell>
        </row>
        <row r="350">
          <cell r="B350">
            <v>1976</v>
          </cell>
          <cell r="E350" t="str">
            <v>OH</v>
          </cell>
          <cell r="F350">
            <v>-11111</v>
          </cell>
          <cell r="G350">
            <v>139037000</v>
          </cell>
          <cell r="H350">
            <v>51004</v>
          </cell>
          <cell r="I350">
            <v>38244000</v>
          </cell>
          <cell r="J350">
            <v>177209</v>
          </cell>
          <cell r="K350">
            <v>177281000</v>
          </cell>
        </row>
        <row r="351">
          <cell r="B351">
            <v>1976</v>
          </cell>
          <cell r="E351" t="str">
            <v>OK</v>
          </cell>
          <cell r="F351">
            <v>-11111</v>
          </cell>
          <cell r="G351">
            <v>30795000</v>
          </cell>
          <cell r="H351">
            <v>13245</v>
          </cell>
          <cell r="I351">
            <v>8092000</v>
          </cell>
          <cell r="J351">
            <v>48483</v>
          </cell>
          <cell r="K351">
            <v>38887000</v>
          </cell>
        </row>
        <row r="352">
          <cell r="B352">
            <v>1976</v>
          </cell>
          <cell r="E352" t="str">
            <v>OR</v>
          </cell>
          <cell r="F352">
            <v>-11111</v>
          </cell>
          <cell r="G352">
            <v>35025000</v>
          </cell>
          <cell r="H352">
            <v>13295</v>
          </cell>
          <cell r="I352">
            <v>10406000</v>
          </cell>
          <cell r="J352">
            <v>45753</v>
          </cell>
          <cell r="K352">
            <v>45431000</v>
          </cell>
        </row>
        <row r="353">
          <cell r="B353">
            <v>1976</v>
          </cell>
          <cell r="E353" t="str">
            <v>PA</v>
          </cell>
          <cell r="F353">
            <v>-11111</v>
          </cell>
          <cell r="G353">
            <v>151455000</v>
          </cell>
          <cell r="H353">
            <v>58206</v>
          </cell>
          <cell r="I353">
            <v>41500000</v>
          </cell>
          <cell r="J353">
            <v>190121</v>
          </cell>
          <cell r="K353">
            <v>192955000</v>
          </cell>
        </row>
        <row r="354">
          <cell r="B354">
            <v>1976</v>
          </cell>
          <cell r="E354" t="str">
            <v>RI</v>
          </cell>
          <cell r="F354">
            <v>-11111</v>
          </cell>
          <cell r="G354">
            <v>15022000</v>
          </cell>
          <cell r="H354">
            <v>3558</v>
          </cell>
          <cell r="I354">
            <v>2567000</v>
          </cell>
          <cell r="J354">
            <v>15121</v>
          </cell>
          <cell r="K354">
            <v>17589000</v>
          </cell>
        </row>
        <row r="355">
          <cell r="B355">
            <v>1976</v>
          </cell>
          <cell r="E355" t="str">
            <v>SC</v>
          </cell>
          <cell r="F355">
            <v>-11111</v>
          </cell>
          <cell r="G355">
            <v>34128000</v>
          </cell>
          <cell r="H355">
            <v>13490</v>
          </cell>
          <cell r="I355">
            <v>6859000</v>
          </cell>
          <cell r="J355">
            <v>53495</v>
          </cell>
          <cell r="K355">
            <v>40987000</v>
          </cell>
        </row>
        <row r="356">
          <cell r="B356">
            <v>1976</v>
          </cell>
          <cell r="E356" t="str">
            <v>SD</v>
          </cell>
          <cell r="F356">
            <v>-11111</v>
          </cell>
          <cell r="G356">
            <v>8992000</v>
          </cell>
          <cell r="H356">
            <v>2367</v>
          </cell>
          <cell r="I356">
            <v>1563000</v>
          </cell>
          <cell r="J356">
            <v>12904</v>
          </cell>
          <cell r="K356">
            <v>10555000</v>
          </cell>
        </row>
        <row r="357">
          <cell r="B357">
            <v>1976</v>
          </cell>
          <cell r="E357" t="str">
            <v>TN</v>
          </cell>
          <cell r="F357">
            <v>-11111</v>
          </cell>
          <cell r="G357">
            <v>47147000</v>
          </cell>
          <cell r="H357">
            <v>21377</v>
          </cell>
          <cell r="I357">
            <v>11115000</v>
          </cell>
          <cell r="J357">
            <v>71333</v>
          </cell>
          <cell r="K357">
            <v>58262000</v>
          </cell>
        </row>
        <row r="358">
          <cell r="B358">
            <v>1976</v>
          </cell>
          <cell r="E358" t="str">
            <v>TX</v>
          </cell>
          <cell r="F358">
            <v>-11111</v>
          </cell>
          <cell r="G358">
            <v>177464000</v>
          </cell>
          <cell r="H358">
            <v>69123</v>
          </cell>
          <cell r="I358">
            <v>43745000</v>
          </cell>
          <cell r="J358">
            <v>255276</v>
          </cell>
          <cell r="K358">
            <v>221209000</v>
          </cell>
        </row>
        <row r="359">
          <cell r="B359">
            <v>1976</v>
          </cell>
          <cell r="E359" t="str">
            <v>UT</v>
          </cell>
          <cell r="F359">
            <v>-11111</v>
          </cell>
          <cell r="G359">
            <v>16910000</v>
          </cell>
          <cell r="H359">
            <v>5904</v>
          </cell>
          <cell r="I359">
            <v>3933000</v>
          </cell>
          <cell r="J359">
            <v>22488</v>
          </cell>
          <cell r="K359">
            <v>20843000</v>
          </cell>
        </row>
        <row r="360">
          <cell r="B360">
            <v>1976</v>
          </cell>
          <cell r="E360" t="str">
            <v>VT</v>
          </cell>
          <cell r="F360">
            <v>-11111</v>
          </cell>
          <cell r="G360">
            <v>6575000</v>
          </cell>
          <cell r="H360">
            <v>2111</v>
          </cell>
          <cell r="I360">
            <v>1299000</v>
          </cell>
          <cell r="J360">
            <v>9357</v>
          </cell>
          <cell r="K360">
            <v>7874000</v>
          </cell>
        </row>
        <row r="361">
          <cell r="B361">
            <v>1976</v>
          </cell>
          <cell r="E361" t="str">
            <v>VA</v>
          </cell>
          <cell r="F361">
            <v>-11111</v>
          </cell>
          <cell r="G361">
            <v>73031000</v>
          </cell>
          <cell r="H361">
            <v>30398</v>
          </cell>
          <cell r="I361">
            <v>17941000</v>
          </cell>
          <cell r="J361">
            <v>104520</v>
          </cell>
          <cell r="K361">
            <v>90972000</v>
          </cell>
        </row>
        <row r="362">
          <cell r="B362">
            <v>1976</v>
          </cell>
          <cell r="E362" t="str">
            <v>WA</v>
          </cell>
          <cell r="F362">
            <v>-11111</v>
          </cell>
          <cell r="G362">
            <v>56872000</v>
          </cell>
          <cell r="H362">
            <v>26105</v>
          </cell>
          <cell r="I362">
            <v>22226000</v>
          </cell>
          <cell r="J362">
            <v>63366</v>
          </cell>
          <cell r="K362">
            <v>79098000</v>
          </cell>
        </row>
        <row r="363">
          <cell r="B363">
            <v>1976</v>
          </cell>
          <cell r="E363" t="str">
            <v>WV</v>
          </cell>
          <cell r="F363">
            <v>-11111</v>
          </cell>
          <cell r="G363">
            <v>25172000</v>
          </cell>
          <cell r="H363">
            <v>11477</v>
          </cell>
          <cell r="I363">
            <v>7463000</v>
          </cell>
          <cell r="J363">
            <v>36911</v>
          </cell>
          <cell r="K363">
            <v>32635000</v>
          </cell>
        </row>
        <row r="364">
          <cell r="B364">
            <v>1976</v>
          </cell>
          <cell r="E364" t="str">
            <v>WI</v>
          </cell>
          <cell r="F364">
            <v>-11111</v>
          </cell>
          <cell r="G364">
            <v>64980000</v>
          </cell>
          <cell r="H364">
            <v>21700</v>
          </cell>
          <cell r="I364">
            <v>15528000</v>
          </cell>
          <cell r="J364">
            <v>81322</v>
          </cell>
          <cell r="K364">
            <v>80508000</v>
          </cell>
        </row>
        <row r="365">
          <cell r="B365">
            <v>1976</v>
          </cell>
          <cell r="E365" t="str">
            <v>WY</v>
          </cell>
          <cell r="F365">
            <v>-11111</v>
          </cell>
          <cell r="G365">
            <v>6743000</v>
          </cell>
          <cell r="H365">
            <v>2514</v>
          </cell>
          <cell r="I365">
            <v>1922000</v>
          </cell>
          <cell r="J365">
            <v>9205</v>
          </cell>
          <cell r="K365">
            <v>8665000</v>
          </cell>
        </row>
        <row r="366">
          <cell r="B366">
            <v>1977</v>
          </cell>
          <cell r="E366" t="str">
            <v>US</v>
          </cell>
          <cell r="F366">
            <v>2689050</v>
          </cell>
          <cell r="G366">
            <v>3442311279</v>
          </cell>
          <cell r="H366">
            <v>1179850</v>
          </cell>
          <cell r="I366">
            <v>924260794</v>
          </cell>
          <cell r="J366">
            <v>3950530</v>
          </cell>
          <cell r="K366">
            <v>4366572073</v>
          </cell>
        </row>
        <row r="367">
          <cell r="B367">
            <v>1977</v>
          </cell>
          <cell r="E367" t="str">
            <v>AL</v>
          </cell>
          <cell r="F367">
            <v>43345</v>
          </cell>
          <cell r="G367">
            <v>41664285</v>
          </cell>
          <cell r="H367">
            <v>17050</v>
          </cell>
          <cell r="I367">
            <v>9864418</v>
          </cell>
          <cell r="J367">
            <v>60820</v>
          </cell>
          <cell r="K367">
            <v>51528703</v>
          </cell>
        </row>
        <row r="368">
          <cell r="B368">
            <v>1977</v>
          </cell>
          <cell r="E368" t="str">
            <v>AK</v>
          </cell>
          <cell r="F368">
            <v>6227</v>
          </cell>
          <cell r="G368">
            <v>12702109</v>
          </cell>
          <cell r="H368">
            <v>3470</v>
          </cell>
          <cell r="I368">
            <v>5226594</v>
          </cell>
          <cell r="J368">
            <v>9940</v>
          </cell>
          <cell r="K368">
            <v>17928703</v>
          </cell>
        </row>
        <row r="369">
          <cell r="B369">
            <v>1977</v>
          </cell>
          <cell r="E369" t="str">
            <v>AZ</v>
          </cell>
          <cell r="F369">
            <v>31636</v>
          </cell>
          <cell r="G369">
            <v>41381226</v>
          </cell>
          <cell r="H369">
            <v>15560</v>
          </cell>
          <cell r="I369">
            <v>12501707</v>
          </cell>
          <cell r="J369">
            <v>48180</v>
          </cell>
          <cell r="K369">
            <v>53882933</v>
          </cell>
        </row>
        <row r="370">
          <cell r="B370">
            <v>1977</v>
          </cell>
          <cell r="E370" t="str">
            <v>AR</v>
          </cell>
          <cell r="F370">
            <v>27078</v>
          </cell>
          <cell r="G370">
            <v>23334180</v>
          </cell>
          <cell r="H370">
            <v>11050</v>
          </cell>
          <cell r="I370">
            <v>5671433</v>
          </cell>
          <cell r="J370">
            <v>38390</v>
          </cell>
          <cell r="K370">
            <v>29005613</v>
          </cell>
        </row>
        <row r="371">
          <cell r="B371">
            <v>1977</v>
          </cell>
          <cell r="E371" t="str">
            <v>CA</v>
          </cell>
          <cell r="F371">
            <v>222882</v>
          </cell>
          <cell r="G371">
            <v>388082942</v>
          </cell>
          <cell r="H371">
            <v>119410</v>
          </cell>
          <cell r="I371">
            <v>114198762</v>
          </cell>
          <cell r="J371">
            <v>362450</v>
          </cell>
          <cell r="K371">
            <v>502281704</v>
          </cell>
        </row>
        <row r="372">
          <cell r="B372">
            <v>1977</v>
          </cell>
          <cell r="E372" t="str">
            <v>CO</v>
          </cell>
          <cell r="F372">
            <v>35503</v>
          </cell>
          <cell r="G372">
            <v>43276782</v>
          </cell>
          <cell r="H372">
            <v>17080</v>
          </cell>
          <cell r="I372">
            <v>13595809</v>
          </cell>
          <cell r="J372">
            <v>53930</v>
          </cell>
          <cell r="K372">
            <v>56872591</v>
          </cell>
        </row>
        <row r="373">
          <cell r="B373">
            <v>1977</v>
          </cell>
          <cell r="E373" t="str">
            <v>CT</v>
          </cell>
          <cell r="F373">
            <v>43000</v>
          </cell>
          <cell r="G373">
            <v>56079236</v>
          </cell>
          <cell r="H373">
            <v>13730</v>
          </cell>
          <cell r="I373">
            <v>10830267</v>
          </cell>
          <cell r="J373">
            <v>57730</v>
          </cell>
          <cell r="K373">
            <v>66909503</v>
          </cell>
        </row>
        <row r="374">
          <cell r="B374">
            <v>1977</v>
          </cell>
          <cell r="E374" t="str">
            <v>DE</v>
          </cell>
          <cell r="F374">
            <v>7820</v>
          </cell>
          <cell r="G374">
            <v>9509402</v>
          </cell>
          <cell r="H374">
            <v>3260</v>
          </cell>
          <cell r="I374">
            <v>2969600</v>
          </cell>
          <cell r="J374">
            <v>11240</v>
          </cell>
          <cell r="K374">
            <v>12479002</v>
          </cell>
        </row>
        <row r="375">
          <cell r="B375">
            <v>1977</v>
          </cell>
          <cell r="E375" t="str">
            <v>DC</v>
          </cell>
          <cell r="F375">
            <v>7813</v>
          </cell>
          <cell r="G375">
            <v>12679604</v>
          </cell>
          <cell r="H375">
            <v>3850</v>
          </cell>
          <cell r="I375">
            <v>4407610</v>
          </cell>
          <cell r="J375">
            <v>11940</v>
          </cell>
          <cell r="K375">
            <v>17087214</v>
          </cell>
        </row>
        <row r="376">
          <cell r="B376">
            <v>1977</v>
          </cell>
          <cell r="E376" t="str">
            <v>FL</v>
          </cell>
          <cell r="F376">
            <v>96733</v>
          </cell>
          <cell r="G376">
            <v>109585255</v>
          </cell>
          <cell r="H376">
            <v>50350</v>
          </cell>
          <cell r="I376">
            <v>37231944</v>
          </cell>
          <cell r="J376">
            <v>149660</v>
          </cell>
          <cell r="K376">
            <v>146817199</v>
          </cell>
        </row>
        <row r="377">
          <cell r="B377">
            <v>1977</v>
          </cell>
          <cell r="E377" t="str">
            <v>GA</v>
          </cell>
          <cell r="F377">
            <v>68264</v>
          </cell>
          <cell r="G377">
            <v>65746866</v>
          </cell>
          <cell r="H377">
            <v>30900</v>
          </cell>
          <cell r="I377">
            <v>16774213</v>
          </cell>
          <cell r="J377">
            <v>100020</v>
          </cell>
          <cell r="K377">
            <v>82521079</v>
          </cell>
        </row>
        <row r="378">
          <cell r="B378">
            <v>1977</v>
          </cell>
          <cell r="E378" t="str">
            <v>HI</v>
          </cell>
          <cell r="F378">
            <v>9714</v>
          </cell>
          <cell r="G378">
            <v>14456570</v>
          </cell>
          <cell r="H378">
            <v>3830</v>
          </cell>
          <cell r="I378">
            <v>3814938</v>
          </cell>
          <cell r="J378">
            <v>14010</v>
          </cell>
          <cell r="K378">
            <v>18271508</v>
          </cell>
        </row>
        <row r="379">
          <cell r="B379">
            <v>1977</v>
          </cell>
          <cell r="E379" t="str">
            <v>ID</v>
          </cell>
          <cell r="F379">
            <v>12294</v>
          </cell>
          <cell r="G379">
            <v>11739494</v>
          </cell>
          <cell r="H379">
            <v>4080</v>
          </cell>
          <cell r="I379">
            <v>2815489</v>
          </cell>
          <cell r="J379">
            <v>16600</v>
          </cell>
          <cell r="K379">
            <v>14554983</v>
          </cell>
        </row>
        <row r="380">
          <cell r="B380">
            <v>1977</v>
          </cell>
          <cell r="E380" t="str">
            <v>IL</v>
          </cell>
          <cell r="F380">
            <v>131274</v>
          </cell>
          <cell r="G380">
            <v>187926902</v>
          </cell>
          <cell r="H380">
            <v>55240</v>
          </cell>
          <cell r="I380">
            <v>51484978</v>
          </cell>
          <cell r="J380">
            <v>189530</v>
          </cell>
          <cell r="K380">
            <v>239411880</v>
          </cell>
        </row>
        <row r="381">
          <cell r="B381">
            <v>1977</v>
          </cell>
          <cell r="E381" t="str">
            <v>IN</v>
          </cell>
          <cell r="F381">
            <v>63023</v>
          </cell>
          <cell r="G381">
            <v>74561611</v>
          </cell>
          <cell r="H381">
            <v>31390</v>
          </cell>
          <cell r="I381">
            <v>22602697</v>
          </cell>
          <cell r="J381">
            <v>95620</v>
          </cell>
          <cell r="K381">
            <v>97164308</v>
          </cell>
        </row>
        <row r="382">
          <cell r="B382">
            <v>1977</v>
          </cell>
          <cell r="E382" t="str">
            <v>IA</v>
          </cell>
          <cell r="F382">
            <v>39868</v>
          </cell>
          <cell r="G382">
            <v>44941452</v>
          </cell>
          <cell r="H382">
            <v>16890</v>
          </cell>
          <cell r="I382">
            <v>13322212</v>
          </cell>
          <cell r="J382">
            <v>57840</v>
          </cell>
          <cell r="K382">
            <v>58263664</v>
          </cell>
        </row>
        <row r="383">
          <cell r="B383">
            <v>1977</v>
          </cell>
          <cell r="E383" t="str">
            <v>KS</v>
          </cell>
          <cell r="F383">
            <v>32374</v>
          </cell>
          <cell r="G383">
            <v>32398505</v>
          </cell>
          <cell r="H383">
            <v>13760</v>
          </cell>
          <cell r="I383">
            <v>9487067</v>
          </cell>
          <cell r="J383">
            <v>46890</v>
          </cell>
          <cell r="K383">
            <v>41885572</v>
          </cell>
        </row>
        <row r="384">
          <cell r="B384">
            <v>1977</v>
          </cell>
          <cell r="E384" t="str">
            <v>KY</v>
          </cell>
          <cell r="F384">
            <v>40243</v>
          </cell>
          <cell r="G384">
            <v>39594998</v>
          </cell>
          <cell r="H384">
            <v>17330</v>
          </cell>
          <cell r="I384">
            <v>11211541</v>
          </cell>
          <cell r="J384">
            <v>58010</v>
          </cell>
          <cell r="K384">
            <v>50806539</v>
          </cell>
        </row>
        <row r="385">
          <cell r="B385">
            <v>1977</v>
          </cell>
          <cell r="E385" t="str">
            <v>LA</v>
          </cell>
          <cell r="F385">
            <v>51995</v>
          </cell>
          <cell r="G385">
            <v>53566563</v>
          </cell>
          <cell r="H385">
            <v>27430</v>
          </cell>
          <cell r="I385">
            <v>18606337</v>
          </cell>
          <cell r="J385">
            <v>79910</v>
          </cell>
          <cell r="K385">
            <v>72172900</v>
          </cell>
        </row>
        <row r="386">
          <cell r="B386">
            <v>1977</v>
          </cell>
          <cell r="E386" t="str">
            <v>ME</v>
          </cell>
          <cell r="F386">
            <v>15577</v>
          </cell>
          <cell r="G386">
            <v>15566885</v>
          </cell>
          <cell r="H386">
            <v>6310</v>
          </cell>
          <cell r="I386">
            <v>3991130</v>
          </cell>
          <cell r="J386">
            <v>22280</v>
          </cell>
          <cell r="K386">
            <v>19558015</v>
          </cell>
        </row>
        <row r="387">
          <cell r="B387">
            <v>1977</v>
          </cell>
          <cell r="E387" t="str">
            <v>MD</v>
          </cell>
          <cell r="F387">
            <v>52312</v>
          </cell>
          <cell r="G387">
            <v>81873015</v>
          </cell>
          <cell r="H387">
            <v>25130</v>
          </cell>
          <cell r="I387">
            <v>21681142</v>
          </cell>
          <cell r="J387">
            <v>79290</v>
          </cell>
          <cell r="K387">
            <v>103554157</v>
          </cell>
        </row>
        <row r="388">
          <cell r="B388">
            <v>1977</v>
          </cell>
          <cell r="E388" t="str">
            <v>MA</v>
          </cell>
          <cell r="F388">
            <v>83379</v>
          </cell>
          <cell r="G388">
            <v>112347152</v>
          </cell>
          <cell r="H388">
            <v>28160</v>
          </cell>
          <cell r="I388">
            <v>23899986</v>
          </cell>
          <cell r="J388">
            <v>113740</v>
          </cell>
          <cell r="K388">
            <v>136247138</v>
          </cell>
        </row>
        <row r="389">
          <cell r="B389">
            <v>1977</v>
          </cell>
          <cell r="E389" t="str">
            <v>MI</v>
          </cell>
          <cell r="F389">
            <v>114116</v>
          </cell>
          <cell r="G389">
            <v>177313854</v>
          </cell>
          <cell r="H389">
            <v>58930</v>
          </cell>
          <cell r="I389">
            <v>52641144</v>
          </cell>
          <cell r="J389">
            <v>177870</v>
          </cell>
          <cell r="K389">
            <v>229954998</v>
          </cell>
        </row>
        <row r="390">
          <cell r="B390">
            <v>1977</v>
          </cell>
          <cell r="E390" t="str">
            <v>MN</v>
          </cell>
          <cell r="F390">
            <v>54838</v>
          </cell>
          <cell r="G390">
            <v>68326682</v>
          </cell>
          <cell r="H390">
            <v>22480</v>
          </cell>
          <cell r="I390">
            <v>19248956</v>
          </cell>
          <cell r="J390">
            <v>79200</v>
          </cell>
          <cell r="K390">
            <v>87575638</v>
          </cell>
        </row>
        <row r="391">
          <cell r="B391">
            <v>1977</v>
          </cell>
          <cell r="E391" t="str">
            <v>MS</v>
          </cell>
          <cell r="F391">
            <v>30625</v>
          </cell>
          <cell r="G391">
            <v>26040922</v>
          </cell>
          <cell r="H391">
            <v>11870</v>
          </cell>
          <cell r="I391">
            <v>6521038</v>
          </cell>
          <cell r="J391">
            <v>42610</v>
          </cell>
          <cell r="K391">
            <v>32561960</v>
          </cell>
        </row>
        <row r="392">
          <cell r="B392">
            <v>1977</v>
          </cell>
          <cell r="E392" t="str">
            <v>MO</v>
          </cell>
          <cell r="F392">
            <v>57992</v>
          </cell>
          <cell r="G392">
            <v>62998186</v>
          </cell>
          <cell r="H392">
            <v>26650</v>
          </cell>
          <cell r="I392">
            <v>17984144</v>
          </cell>
          <cell r="J392">
            <v>85820</v>
          </cell>
          <cell r="K392">
            <v>80982330</v>
          </cell>
        </row>
        <row r="393">
          <cell r="B393">
            <v>1977</v>
          </cell>
          <cell r="E393" t="str">
            <v>MT</v>
          </cell>
          <cell r="F393">
            <v>12029</v>
          </cell>
          <cell r="G393">
            <v>13768566</v>
          </cell>
          <cell r="H393">
            <v>4220</v>
          </cell>
          <cell r="I393">
            <v>3293655</v>
          </cell>
          <cell r="J393">
            <v>16640</v>
          </cell>
          <cell r="K393">
            <v>17062221</v>
          </cell>
        </row>
        <row r="394">
          <cell r="B394">
            <v>1977</v>
          </cell>
          <cell r="E394" t="str">
            <v>NE</v>
          </cell>
          <cell r="F394">
            <v>21839</v>
          </cell>
          <cell r="G394">
            <v>22855091</v>
          </cell>
          <cell r="H394">
            <v>8030</v>
          </cell>
          <cell r="I394">
            <v>5586501</v>
          </cell>
          <cell r="J394">
            <v>30700</v>
          </cell>
          <cell r="K394">
            <v>28441592</v>
          </cell>
        </row>
        <row r="395">
          <cell r="B395">
            <v>1977</v>
          </cell>
          <cell r="E395" t="str">
            <v>NV</v>
          </cell>
          <cell r="F395">
            <v>8019</v>
          </cell>
          <cell r="G395">
            <v>9334435</v>
          </cell>
          <cell r="H395">
            <v>3490</v>
          </cell>
          <cell r="I395">
            <v>2001084</v>
          </cell>
          <cell r="J395">
            <v>11730</v>
          </cell>
          <cell r="K395">
            <v>11335519</v>
          </cell>
        </row>
        <row r="396">
          <cell r="B396">
            <v>1977</v>
          </cell>
          <cell r="E396" t="str">
            <v>NH</v>
          </cell>
          <cell r="F396">
            <v>11039</v>
          </cell>
          <cell r="G396">
            <v>11083275</v>
          </cell>
          <cell r="H396">
            <v>3460</v>
          </cell>
          <cell r="I396">
            <v>2351263</v>
          </cell>
          <cell r="J396">
            <v>14860</v>
          </cell>
          <cell r="K396">
            <v>13434538</v>
          </cell>
        </row>
        <row r="397">
          <cell r="B397">
            <v>1977</v>
          </cell>
          <cell r="E397" t="str">
            <v>NJ</v>
          </cell>
          <cell r="F397">
            <v>99342</v>
          </cell>
          <cell r="G397">
            <v>147821682</v>
          </cell>
          <cell r="H397">
            <v>39860</v>
          </cell>
          <cell r="I397">
            <v>34111276</v>
          </cell>
          <cell r="J397">
            <v>141020</v>
          </cell>
          <cell r="K397">
            <v>181932958</v>
          </cell>
        </row>
        <row r="398">
          <cell r="B398">
            <v>1977</v>
          </cell>
          <cell r="E398" t="str">
            <v>NM</v>
          </cell>
          <cell r="F398">
            <v>18945</v>
          </cell>
          <cell r="G398">
            <v>18915017</v>
          </cell>
          <cell r="H398">
            <v>7030</v>
          </cell>
          <cell r="I398">
            <v>4937699</v>
          </cell>
          <cell r="J398">
            <v>26200</v>
          </cell>
          <cell r="K398">
            <v>23852716</v>
          </cell>
        </row>
        <row r="399">
          <cell r="B399">
            <v>1977</v>
          </cell>
          <cell r="E399" t="str">
            <v>NY</v>
          </cell>
          <cell r="F399">
            <v>201648</v>
          </cell>
          <cell r="G399">
            <v>337164214</v>
          </cell>
          <cell r="H399">
            <v>77290</v>
          </cell>
          <cell r="I399">
            <v>72749354</v>
          </cell>
          <cell r="J399">
            <v>288000</v>
          </cell>
          <cell r="K399">
            <v>409913568</v>
          </cell>
        </row>
        <row r="400">
          <cell r="B400">
            <v>1977</v>
          </cell>
          <cell r="E400" t="str">
            <v>NC</v>
          </cell>
          <cell r="F400">
            <v>75298</v>
          </cell>
          <cell r="G400">
            <v>83029584</v>
          </cell>
          <cell r="H400">
            <v>30630</v>
          </cell>
          <cell r="I400">
            <v>17441681</v>
          </cell>
          <cell r="J400">
            <v>106670</v>
          </cell>
          <cell r="K400">
            <v>100471265</v>
          </cell>
        </row>
        <row r="401">
          <cell r="B401">
            <v>1977</v>
          </cell>
          <cell r="E401" t="str">
            <v>ND</v>
          </cell>
          <cell r="F401">
            <v>8162</v>
          </cell>
          <cell r="G401">
            <v>10490730</v>
          </cell>
          <cell r="H401">
            <v>3130</v>
          </cell>
          <cell r="I401">
            <v>2331812</v>
          </cell>
          <cell r="J401">
            <v>11720</v>
          </cell>
          <cell r="K401">
            <v>12822542</v>
          </cell>
        </row>
        <row r="402">
          <cell r="B402">
            <v>1977</v>
          </cell>
          <cell r="E402" t="str">
            <v>OH</v>
          </cell>
          <cell r="F402">
            <v>125646</v>
          </cell>
          <cell r="G402">
            <v>151377752</v>
          </cell>
          <cell r="H402">
            <v>54380</v>
          </cell>
          <cell r="I402">
            <v>43154844</v>
          </cell>
          <cell r="J402">
            <v>183720</v>
          </cell>
          <cell r="K402">
            <v>194532596</v>
          </cell>
        </row>
        <row r="403">
          <cell r="B403">
            <v>1977</v>
          </cell>
          <cell r="E403" t="str">
            <v>OK</v>
          </cell>
          <cell r="F403">
            <v>37280</v>
          </cell>
          <cell r="G403">
            <v>35761908</v>
          </cell>
          <cell r="H403">
            <v>15520</v>
          </cell>
          <cell r="I403">
            <v>9331619</v>
          </cell>
          <cell r="J403">
            <v>53200</v>
          </cell>
          <cell r="K403">
            <v>45093527</v>
          </cell>
        </row>
        <row r="404">
          <cell r="B404">
            <v>1977</v>
          </cell>
          <cell r="E404" t="str">
            <v>OR</v>
          </cell>
          <cell r="F404">
            <v>30712</v>
          </cell>
          <cell r="G404">
            <v>38105919</v>
          </cell>
          <cell r="H404">
            <v>14600</v>
          </cell>
          <cell r="I404">
            <v>12387020</v>
          </cell>
          <cell r="J404">
            <v>46700</v>
          </cell>
          <cell r="K404">
            <v>50492939</v>
          </cell>
        </row>
        <row r="405">
          <cell r="B405">
            <v>1977</v>
          </cell>
          <cell r="E405" t="str">
            <v>PA</v>
          </cell>
          <cell r="F405">
            <v>128959</v>
          </cell>
          <cell r="G405">
            <v>173124523</v>
          </cell>
          <cell r="H405">
            <v>58400</v>
          </cell>
          <cell r="I405">
            <v>46086637</v>
          </cell>
          <cell r="J405">
            <v>191380</v>
          </cell>
          <cell r="K405">
            <v>219211160</v>
          </cell>
        </row>
        <row r="406">
          <cell r="B406">
            <v>1977</v>
          </cell>
          <cell r="E406" t="str">
            <v>RI</v>
          </cell>
          <cell r="F406">
            <v>11162</v>
          </cell>
          <cell r="G406">
            <v>15780411</v>
          </cell>
          <cell r="H406">
            <v>3550</v>
          </cell>
          <cell r="I406">
            <v>2798534</v>
          </cell>
          <cell r="J406">
            <v>14920</v>
          </cell>
          <cell r="K406">
            <v>18578945</v>
          </cell>
        </row>
        <row r="407">
          <cell r="B407">
            <v>1977</v>
          </cell>
          <cell r="E407" t="str">
            <v>SC</v>
          </cell>
          <cell r="F407">
            <v>40486</v>
          </cell>
          <cell r="G407">
            <v>37116774</v>
          </cell>
          <cell r="H407">
            <v>15680</v>
          </cell>
          <cell r="I407">
            <v>8399126</v>
          </cell>
          <cell r="J407">
            <v>56650</v>
          </cell>
          <cell r="K407">
            <v>45515900</v>
          </cell>
        </row>
        <row r="408">
          <cell r="B408">
            <v>1977</v>
          </cell>
          <cell r="E408" t="str">
            <v>SD</v>
          </cell>
          <cell r="F408">
            <v>10359</v>
          </cell>
          <cell r="G408">
            <v>9424274</v>
          </cell>
          <cell r="H408">
            <v>3660</v>
          </cell>
          <cell r="I408">
            <v>2607771</v>
          </cell>
          <cell r="J408">
            <v>14320</v>
          </cell>
          <cell r="K408">
            <v>12032045</v>
          </cell>
        </row>
        <row r="409">
          <cell r="B409">
            <v>1977</v>
          </cell>
          <cell r="E409" t="str">
            <v>TN</v>
          </cell>
          <cell r="F409">
            <v>50889</v>
          </cell>
          <cell r="G409">
            <v>53770756</v>
          </cell>
          <cell r="H409">
            <v>23730</v>
          </cell>
          <cell r="I409">
            <v>14090429</v>
          </cell>
          <cell r="J409">
            <v>75150</v>
          </cell>
          <cell r="K409">
            <v>67861185</v>
          </cell>
        </row>
        <row r="410">
          <cell r="B410">
            <v>1977</v>
          </cell>
          <cell r="E410" t="str">
            <v>TX</v>
          </cell>
          <cell r="F410">
            <v>190832</v>
          </cell>
          <cell r="G410">
            <v>196594912</v>
          </cell>
          <cell r="H410">
            <v>75110</v>
          </cell>
          <cell r="I410">
            <v>51728964</v>
          </cell>
          <cell r="J410">
            <v>268170</v>
          </cell>
          <cell r="K410">
            <v>248323876</v>
          </cell>
        </row>
        <row r="411">
          <cell r="B411">
            <v>1977</v>
          </cell>
          <cell r="E411" t="str">
            <v>UT</v>
          </cell>
          <cell r="F411">
            <v>16135</v>
          </cell>
          <cell r="G411">
            <v>18677815</v>
          </cell>
          <cell r="H411">
            <v>7030</v>
          </cell>
          <cell r="I411">
            <v>5178182</v>
          </cell>
          <cell r="J411">
            <v>24040</v>
          </cell>
          <cell r="K411">
            <v>23855997</v>
          </cell>
        </row>
        <row r="412">
          <cell r="B412">
            <v>1977</v>
          </cell>
          <cell r="E412" t="str">
            <v>VT</v>
          </cell>
          <cell r="F412">
            <v>7162</v>
          </cell>
          <cell r="G412">
            <v>6915199</v>
          </cell>
          <cell r="H412">
            <v>2230</v>
          </cell>
          <cell r="I412">
            <v>1479896</v>
          </cell>
          <cell r="J412">
            <v>9640</v>
          </cell>
          <cell r="K412">
            <v>8395095</v>
          </cell>
        </row>
        <row r="413">
          <cell r="B413">
            <v>1977</v>
          </cell>
          <cell r="E413" t="str">
            <v>VA</v>
          </cell>
          <cell r="F413">
            <v>73086</v>
          </cell>
          <cell r="G413">
            <v>77761225</v>
          </cell>
          <cell r="H413">
            <v>33520</v>
          </cell>
          <cell r="I413">
            <v>22257519</v>
          </cell>
          <cell r="J413">
            <v>107950</v>
          </cell>
          <cell r="K413">
            <v>100018744</v>
          </cell>
        </row>
        <row r="414">
          <cell r="B414">
            <v>1977</v>
          </cell>
          <cell r="E414" t="str">
            <v>WA</v>
          </cell>
          <cell r="F414">
            <v>40263</v>
          </cell>
          <cell r="G414">
            <v>58501340</v>
          </cell>
          <cell r="H414">
            <v>23650</v>
          </cell>
          <cell r="I414">
            <v>17892988</v>
          </cell>
          <cell r="J414">
            <v>64730</v>
          </cell>
          <cell r="K414">
            <v>76394328</v>
          </cell>
        </row>
        <row r="415">
          <cell r="B415">
            <v>1977</v>
          </cell>
          <cell r="E415" t="str">
            <v>WV</v>
          </cell>
          <cell r="F415">
            <v>25383</v>
          </cell>
          <cell r="G415">
            <v>26650344</v>
          </cell>
          <cell r="H415">
            <v>12390</v>
          </cell>
          <cell r="I415">
            <v>8493924</v>
          </cell>
          <cell r="J415">
            <v>38180</v>
          </cell>
          <cell r="K415">
            <v>35144268</v>
          </cell>
        </row>
        <row r="416">
          <cell r="B416">
            <v>1977</v>
          </cell>
          <cell r="E416" t="str">
            <v>WI</v>
          </cell>
          <cell r="F416">
            <v>57722</v>
          </cell>
          <cell r="G416">
            <v>73229389</v>
          </cell>
          <cell r="H416">
            <v>21200</v>
          </cell>
          <cell r="I416">
            <v>18709439</v>
          </cell>
          <cell r="J416">
            <v>80740</v>
          </cell>
          <cell r="K416">
            <v>91938828</v>
          </cell>
        </row>
        <row r="417">
          <cell r="B417">
            <v>1977</v>
          </cell>
          <cell r="E417" t="str">
            <v>WY</v>
          </cell>
          <cell r="F417">
            <v>6728</v>
          </cell>
          <cell r="G417">
            <v>7361466</v>
          </cell>
          <cell r="H417">
            <v>2650</v>
          </cell>
          <cell r="I417">
            <v>2274421</v>
          </cell>
          <cell r="J417">
            <v>9550</v>
          </cell>
          <cell r="K417">
            <v>9635887</v>
          </cell>
        </row>
        <row r="418">
          <cell r="B418">
            <v>1978</v>
          </cell>
          <cell r="E418" t="str">
            <v>US</v>
          </cell>
          <cell r="F418">
            <v>2690000</v>
          </cell>
          <cell r="G418">
            <v>3614675000</v>
          </cell>
          <cell r="H418">
            <v>1211281</v>
          </cell>
          <cell r="I418">
            <v>995539000</v>
          </cell>
          <cell r="J418">
            <v>4002507</v>
          </cell>
          <cell r="K418">
            <v>4610214000</v>
          </cell>
        </row>
        <row r="419">
          <cell r="B419">
            <v>1978</v>
          </cell>
          <cell r="E419" t="str">
            <v>AL</v>
          </cell>
          <cell r="F419">
            <v>-11111</v>
          </cell>
          <cell r="G419">
            <v>47033000</v>
          </cell>
          <cell r="H419">
            <v>17953</v>
          </cell>
          <cell r="I419">
            <v>10967000</v>
          </cell>
          <cell r="J419">
            <v>62386</v>
          </cell>
          <cell r="K419">
            <v>58000000</v>
          </cell>
        </row>
        <row r="420">
          <cell r="B420">
            <v>1978</v>
          </cell>
          <cell r="E420" t="str">
            <v>AK</v>
          </cell>
          <cell r="F420">
            <v>-11111</v>
          </cell>
          <cell r="G420">
            <v>12488000</v>
          </cell>
          <cell r="H420">
            <v>3437</v>
          </cell>
          <cell r="I420">
            <v>5339000</v>
          </cell>
          <cell r="J420">
            <v>9755</v>
          </cell>
          <cell r="K420">
            <v>17827000</v>
          </cell>
        </row>
        <row r="421">
          <cell r="B421">
            <v>1978</v>
          </cell>
          <cell r="E421" t="str">
            <v>AZ</v>
          </cell>
          <cell r="F421">
            <v>-11111</v>
          </cell>
          <cell r="G421">
            <v>42998000</v>
          </cell>
          <cell r="H421">
            <v>15936</v>
          </cell>
          <cell r="I421">
            <v>13107000</v>
          </cell>
          <cell r="J421">
            <v>49290</v>
          </cell>
          <cell r="K421">
            <v>56105000</v>
          </cell>
        </row>
        <row r="422">
          <cell r="B422">
            <v>1978</v>
          </cell>
          <cell r="E422" t="str">
            <v>AR</v>
          </cell>
          <cell r="F422">
            <v>-11111</v>
          </cell>
          <cell r="G422">
            <v>25582000</v>
          </cell>
          <cell r="H422">
            <v>11643</v>
          </cell>
          <cell r="I422">
            <v>6355000</v>
          </cell>
          <cell r="J422">
            <v>39959</v>
          </cell>
          <cell r="K422">
            <v>31937000</v>
          </cell>
        </row>
        <row r="423">
          <cell r="B423">
            <v>1978</v>
          </cell>
          <cell r="E423" t="str">
            <v>CA</v>
          </cell>
          <cell r="F423">
            <v>-11111</v>
          </cell>
          <cell r="G423">
            <v>394369000</v>
          </cell>
          <cell r="H423">
            <v>120445</v>
          </cell>
          <cell r="I423">
            <v>116641000</v>
          </cell>
          <cell r="J423">
            <v>360545</v>
          </cell>
          <cell r="K423">
            <v>511010000</v>
          </cell>
        </row>
        <row r="424">
          <cell r="B424">
            <v>1978</v>
          </cell>
          <cell r="E424" t="str">
            <v>CO</v>
          </cell>
          <cell r="F424">
            <v>-11111</v>
          </cell>
          <cell r="G424">
            <v>46143000</v>
          </cell>
          <cell r="H424">
            <v>17599</v>
          </cell>
          <cell r="I424">
            <v>15694000</v>
          </cell>
          <cell r="J424">
            <v>55308</v>
          </cell>
          <cell r="K424">
            <v>61837000</v>
          </cell>
        </row>
        <row r="425">
          <cell r="B425">
            <v>1978</v>
          </cell>
          <cell r="E425" t="str">
            <v>CT</v>
          </cell>
          <cell r="F425">
            <v>-11111</v>
          </cell>
          <cell r="G425">
            <v>56983000</v>
          </cell>
          <cell r="H425">
            <v>13307</v>
          </cell>
          <cell r="I425">
            <v>11467000</v>
          </cell>
          <cell r="J425">
            <v>56896</v>
          </cell>
          <cell r="K425">
            <v>68450000</v>
          </cell>
        </row>
        <row r="426">
          <cell r="B426">
            <v>1978</v>
          </cell>
          <cell r="E426" t="str">
            <v>DE</v>
          </cell>
          <cell r="F426">
            <v>-11111</v>
          </cell>
          <cell r="G426">
            <v>10271000</v>
          </cell>
          <cell r="H426">
            <v>2942</v>
          </cell>
          <cell r="I426">
            <v>2819000</v>
          </cell>
          <cell r="J426">
            <v>11717</v>
          </cell>
          <cell r="K426">
            <v>13090000</v>
          </cell>
        </row>
        <row r="427">
          <cell r="B427">
            <v>1978</v>
          </cell>
          <cell r="E427" t="str">
            <v>DC</v>
          </cell>
          <cell r="F427">
            <v>-11111</v>
          </cell>
          <cell r="G427">
            <v>12680000</v>
          </cell>
          <cell r="H427">
            <v>3856</v>
          </cell>
          <cell r="I427">
            <v>4408000</v>
          </cell>
          <cell r="J427">
            <v>11948</v>
          </cell>
          <cell r="K427">
            <v>17088000</v>
          </cell>
        </row>
        <row r="428">
          <cell r="B428">
            <v>1978</v>
          </cell>
          <cell r="E428" t="str">
            <v>FL</v>
          </cell>
          <cell r="F428">
            <v>-11111</v>
          </cell>
          <cell r="G428">
            <v>116023000</v>
          </cell>
          <cell r="H428">
            <v>51175</v>
          </cell>
          <cell r="I428">
            <v>39202000</v>
          </cell>
          <cell r="J428">
            <v>151189</v>
          </cell>
          <cell r="K428">
            <v>155225000</v>
          </cell>
        </row>
        <row r="429">
          <cell r="B429">
            <v>1978</v>
          </cell>
          <cell r="E429" t="str">
            <v>GA</v>
          </cell>
          <cell r="F429">
            <v>-11111</v>
          </cell>
          <cell r="G429">
            <v>66799000</v>
          </cell>
          <cell r="H429">
            <v>32220</v>
          </cell>
          <cell r="I429">
            <v>18104000</v>
          </cell>
          <cell r="J429">
            <v>101650</v>
          </cell>
          <cell r="K429">
            <v>84903000</v>
          </cell>
        </row>
        <row r="430">
          <cell r="B430">
            <v>1978</v>
          </cell>
          <cell r="E430" t="str">
            <v>HI</v>
          </cell>
          <cell r="F430">
            <v>-11111</v>
          </cell>
          <cell r="G430">
            <v>15036000</v>
          </cell>
          <cell r="H430">
            <v>3683</v>
          </cell>
          <cell r="I430">
            <v>4033000</v>
          </cell>
          <cell r="J430">
            <v>13823</v>
          </cell>
          <cell r="K430">
            <v>19069000</v>
          </cell>
        </row>
        <row r="431">
          <cell r="B431">
            <v>1978</v>
          </cell>
          <cell r="E431" t="str">
            <v>ID</v>
          </cell>
          <cell r="F431">
            <v>-11111</v>
          </cell>
          <cell r="G431">
            <v>12976000</v>
          </cell>
          <cell r="H431">
            <v>4571</v>
          </cell>
          <cell r="I431">
            <v>3315000</v>
          </cell>
          <cell r="J431">
            <v>17542</v>
          </cell>
          <cell r="K431">
            <v>16291000</v>
          </cell>
        </row>
        <row r="432">
          <cell r="B432">
            <v>1978</v>
          </cell>
          <cell r="E432" t="str">
            <v>IL</v>
          </cell>
          <cell r="F432">
            <v>-11111</v>
          </cell>
          <cell r="G432">
            <v>200824000</v>
          </cell>
          <cell r="H432">
            <v>57106</v>
          </cell>
          <cell r="I432">
            <v>53734000</v>
          </cell>
          <cell r="J432">
            <v>191602</v>
          </cell>
          <cell r="K432">
            <v>254558000</v>
          </cell>
        </row>
        <row r="433">
          <cell r="B433">
            <v>1978</v>
          </cell>
          <cell r="E433" t="str">
            <v>IN</v>
          </cell>
          <cell r="F433">
            <v>-11111</v>
          </cell>
          <cell r="G433">
            <v>80296000</v>
          </cell>
          <cell r="H433">
            <v>33069</v>
          </cell>
          <cell r="I433">
            <v>24368000</v>
          </cell>
          <cell r="J433">
            <v>98314</v>
          </cell>
          <cell r="K433">
            <v>104664000</v>
          </cell>
        </row>
        <row r="434">
          <cell r="B434">
            <v>1978</v>
          </cell>
          <cell r="E434" t="str">
            <v>IA</v>
          </cell>
          <cell r="F434">
            <v>-11111</v>
          </cell>
          <cell r="G434">
            <v>47716000</v>
          </cell>
          <cell r="H434">
            <v>17213</v>
          </cell>
          <cell r="I434">
            <v>14040000</v>
          </cell>
          <cell r="J434">
            <v>58550</v>
          </cell>
          <cell r="K434">
            <v>61756000</v>
          </cell>
        </row>
        <row r="435">
          <cell r="B435">
            <v>1978</v>
          </cell>
          <cell r="E435" t="str">
            <v>KS</v>
          </cell>
          <cell r="F435">
            <v>-11111</v>
          </cell>
          <cell r="G435">
            <v>33597000</v>
          </cell>
          <cell r="H435">
            <v>14288</v>
          </cell>
          <cell r="I435">
            <v>10469000</v>
          </cell>
          <cell r="J435">
            <v>47952</v>
          </cell>
          <cell r="K435">
            <v>44066000</v>
          </cell>
        </row>
        <row r="436">
          <cell r="B436">
            <v>1978</v>
          </cell>
          <cell r="E436" t="str">
            <v>KY</v>
          </cell>
          <cell r="F436">
            <v>-11111</v>
          </cell>
          <cell r="G436">
            <v>43456000</v>
          </cell>
          <cell r="H436">
            <v>17121</v>
          </cell>
          <cell r="I436">
            <v>12149000</v>
          </cell>
          <cell r="J436">
            <v>57629</v>
          </cell>
          <cell r="K436">
            <v>55605000</v>
          </cell>
        </row>
        <row r="437">
          <cell r="B437">
            <v>1978</v>
          </cell>
          <cell r="E437" t="str">
            <v>LA</v>
          </cell>
          <cell r="F437">
            <v>-11111</v>
          </cell>
          <cell r="G437">
            <v>55123000</v>
          </cell>
          <cell r="H437">
            <v>29454</v>
          </cell>
          <cell r="I437">
            <v>19583000</v>
          </cell>
          <cell r="J437">
            <v>83356</v>
          </cell>
          <cell r="K437">
            <v>74706000</v>
          </cell>
        </row>
        <row r="438">
          <cell r="B438">
            <v>1978</v>
          </cell>
          <cell r="E438" t="str">
            <v>ME</v>
          </cell>
          <cell r="F438">
            <v>-11111</v>
          </cell>
          <cell r="G438">
            <v>15549000</v>
          </cell>
          <cell r="H438">
            <v>6410</v>
          </cell>
          <cell r="I438">
            <v>4192000</v>
          </cell>
          <cell r="J438">
            <v>22117</v>
          </cell>
          <cell r="K438">
            <v>19741000</v>
          </cell>
        </row>
        <row r="439">
          <cell r="B439">
            <v>1978</v>
          </cell>
          <cell r="E439" t="str">
            <v>MD</v>
          </cell>
          <cell r="F439">
            <v>-11111</v>
          </cell>
          <cell r="G439">
            <v>83890000</v>
          </cell>
          <cell r="H439">
            <v>25830</v>
          </cell>
          <cell r="I439">
            <v>22897000</v>
          </cell>
          <cell r="J439">
            <v>82537</v>
          </cell>
          <cell r="K439">
            <v>106787000</v>
          </cell>
        </row>
        <row r="440">
          <cell r="B440">
            <v>1978</v>
          </cell>
          <cell r="E440" t="str">
            <v>MA</v>
          </cell>
          <cell r="F440">
            <v>-11111</v>
          </cell>
          <cell r="G440">
            <v>112206000</v>
          </cell>
          <cell r="H440">
            <v>29098</v>
          </cell>
          <cell r="I440">
            <v>26286000</v>
          </cell>
          <cell r="J440">
            <v>111554</v>
          </cell>
          <cell r="K440">
            <v>138492000</v>
          </cell>
        </row>
        <row r="441">
          <cell r="B441">
            <v>1978</v>
          </cell>
          <cell r="E441" t="str">
            <v>MI</v>
          </cell>
          <cell r="F441">
            <v>-11111</v>
          </cell>
          <cell r="G441">
            <v>190375000</v>
          </cell>
          <cell r="H441">
            <v>63469</v>
          </cell>
          <cell r="I441">
            <v>56374000</v>
          </cell>
          <cell r="J441">
            <v>187665</v>
          </cell>
          <cell r="K441">
            <v>246749000</v>
          </cell>
        </row>
        <row r="442">
          <cell r="B442">
            <v>1978</v>
          </cell>
          <cell r="E442" t="str">
            <v>MN</v>
          </cell>
          <cell r="F442">
            <v>-11111</v>
          </cell>
          <cell r="G442">
            <v>70766000</v>
          </cell>
          <cell r="H442">
            <v>21867</v>
          </cell>
          <cell r="I442">
            <v>20252000</v>
          </cell>
          <cell r="J442">
            <v>76348</v>
          </cell>
          <cell r="K442">
            <v>91018000</v>
          </cell>
        </row>
        <row r="443">
          <cell r="B443">
            <v>1978</v>
          </cell>
          <cell r="E443" t="str">
            <v>MS</v>
          </cell>
          <cell r="F443">
            <v>-11111</v>
          </cell>
          <cell r="G443">
            <v>28766000</v>
          </cell>
          <cell r="H443">
            <v>12876</v>
          </cell>
          <cell r="I443">
            <v>7554000</v>
          </cell>
          <cell r="J443">
            <v>44618</v>
          </cell>
          <cell r="K443">
            <v>36320000</v>
          </cell>
        </row>
        <row r="444">
          <cell r="B444">
            <v>1978</v>
          </cell>
          <cell r="E444" t="str">
            <v>MO</v>
          </cell>
          <cell r="F444">
            <v>-11111</v>
          </cell>
          <cell r="G444">
            <v>65014000</v>
          </cell>
          <cell r="H444">
            <v>26104</v>
          </cell>
          <cell r="I444">
            <v>18022000</v>
          </cell>
          <cell r="J444">
            <v>87002</v>
          </cell>
          <cell r="K444">
            <v>83036000</v>
          </cell>
        </row>
        <row r="445">
          <cell r="B445">
            <v>1978</v>
          </cell>
          <cell r="E445" t="str">
            <v>MT</v>
          </cell>
          <cell r="F445">
            <v>-11111</v>
          </cell>
          <cell r="G445">
            <v>15406000</v>
          </cell>
          <cell r="H445">
            <v>5295</v>
          </cell>
          <cell r="I445">
            <v>4062000</v>
          </cell>
          <cell r="J445">
            <v>19447</v>
          </cell>
          <cell r="K445">
            <v>19468000</v>
          </cell>
        </row>
        <row r="446">
          <cell r="B446">
            <v>1978</v>
          </cell>
          <cell r="E446" t="str">
            <v>NE</v>
          </cell>
          <cell r="F446">
            <v>-11111</v>
          </cell>
          <cell r="G446">
            <v>24223000</v>
          </cell>
          <cell r="H446">
            <v>8319</v>
          </cell>
          <cell r="I446">
            <v>6288000</v>
          </cell>
          <cell r="J446">
            <v>31519</v>
          </cell>
          <cell r="K446">
            <v>30511000</v>
          </cell>
        </row>
        <row r="447">
          <cell r="B447">
            <v>1978</v>
          </cell>
          <cell r="E447" t="str">
            <v>NV</v>
          </cell>
          <cell r="F447">
            <v>-11111</v>
          </cell>
          <cell r="G447">
            <v>10656000</v>
          </cell>
          <cell r="H447">
            <v>3703</v>
          </cell>
          <cell r="I447">
            <v>2151000</v>
          </cell>
          <cell r="J447">
            <v>12506</v>
          </cell>
          <cell r="K447">
            <v>12807000</v>
          </cell>
        </row>
        <row r="448">
          <cell r="B448">
            <v>1978</v>
          </cell>
          <cell r="E448" t="str">
            <v>NH</v>
          </cell>
          <cell r="F448">
            <v>-11111</v>
          </cell>
          <cell r="G448">
            <v>11894000</v>
          </cell>
          <cell r="H448">
            <v>3153</v>
          </cell>
          <cell r="I448">
            <v>2193000</v>
          </cell>
          <cell r="J448">
            <v>14831</v>
          </cell>
          <cell r="K448">
            <v>14087000</v>
          </cell>
        </row>
        <row r="449">
          <cell r="B449">
            <v>1978</v>
          </cell>
          <cell r="E449" t="str">
            <v>NJ</v>
          </cell>
          <cell r="F449">
            <v>-11111</v>
          </cell>
          <cell r="G449">
            <v>153190000</v>
          </cell>
          <cell r="H449">
            <v>40664</v>
          </cell>
          <cell r="I449">
            <v>38595000</v>
          </cell>
          <cell r="J449">
            <v>142187</v>
          </cell>
          <cell r="K449">
            <v>191785000</v>
          </cell>
        </row>
        <row r="450">
          <cell r="B450">
            <v>1978</v>
          </cell>
          <cell r="E450" t="str">
            <v>NM</v>
          </cell>
          <cell r="F450">
            <v>-11111</v>
          </cell>
          <cell r="G450">
            <v>20932000</v>
          </cell>
          <cell r="H450">
            <v>5747</v>
          </cell>
          <cell r="I450">
            <v>5323000</v>
          </cell>
          <cell r="J450">
            <v>25090</v>
          </cell>
          <cell r="K450">
            <v>26255000</v>
          </cell>
        </row>
        <row r="451">
          <cell r="B451">
            <v>1978</v>
          </cell>
          <cell r="E451" t="str">
            <v>NY</v>
          </cell>
          <cell r="F451">
            <v>-11111</v>
          </cell>
          <cell r="G451">
            <v>359264000</v>
          </cell>
          <cell r="H451">
            <v>87486</v>
          </cell>
          <cell r="I451">
            <v>83990000</v>
          </cell>
          <cell r="J451">
            <v>300243</v>
          </cell>
          <cell r="K451">
            <v>443254000</v>
          </cell>
        </row>
        <row r="452">
          <cell r="B452">
            <v>1978</v>
          </cell>
          <cell r="E452" t="str">
            <v>NC</v>
          </cell>
          <cell r="F452">
            <v>-11111</v>
          </cell>
          <cell r="G452">
            <v>81416000</v>
          </cell>
          <cell r="H452">
            <v>33303</v>
          </cell>
          <cell r="I452">
            <v>20483000</v>
          </cell>
          <cell r="J452">
            <v>105537</v>
          </cell>
          <cell r="K452">
            <v>101899000</v>
          </cell>
        </row>
        <row r="453">
          <cell r="B453">
            <v>1978</v>
          </cell>
          <cell r="E453" t="str">
            <v>ND</v>
          </cell>
          <cell r="F453">
            <v>-11111</v>
          </cell>
          <cell r="G453">
            <v>11599000</v>
          </cell>
          <cell r="H453">
            <v>3586</v>
          </cell>
          <cell r="I453">
            <v>2720000</v>
          </cell>
          <cell r="J453">
            <v>13568</v>
          </cell>
          <cell r="K453">
            <v>14319000</v>
          </cell>
        </row>
        <row r="454">
          <cell r="B454">
            <v>1978</v>
          </cell>
          <cell r="E454" t="str">
            <v>OH</v>
          </cell>
          <cell r="F454">
            <v>-11111</v>
          </cell>
          <cell r="G454">
            <v>154792000</v>
          </cell>
          <cell r="H454">
            <v>52998</v>
          </cell>
          <cell r="I454">
            <v>44152000</v>
          </cell>
          <cell r="J454">
            <v>178342</v>
          </cell>
          <cell r="K454">
            <v>198944000</v>
          </cell>
        </row>
        <row r="455">
          <cell r="B455">
            <v>1978</v>
          </cell>
          <cell r="E455" t="str">
            <v>OK</v>
          </cell>
          <cell r="F455">
            <v>-11111</v>
          </cell>
          <cell r="G455">
            <v>37551000</v>
          </cell>
          <cell r="H455">
            <v>15306</v>
          </cell>
          <cell r="I455">
            <v>10375000</v>
          </cell>
          <cell r="J455">
            <v>52627</v>
          </cell>
          <cell r="K455">
            <v>47926000</v>
          </cell>
        </row>
        <row r="456">
          <cell r="B456">
            <v>1978</v>
          </cell>
          <cell r="E456" t="str">
            <v>OR</v>
          </cell>
          <cell r="F456">
            <v>-11111</v>
          </cell>
          <cell r="G456">
            <v>40976000</v>
          </cell>
          <cell r="H456">
            <v>14914</v>
          </cell>
          <cell r="I456">
            <v>12982000</v>
          </cell>
          <cell r="J456">
            <v>48276</v>
          </cell>
          <cell r="K456">
            <v>53958000</v>
          </cell>
        </row>
        <row r="457">
          <cell r="B457">
            <v>1978</v>
          </cell>
          <cell r="E457" t="str">
            <v>PA</v>
          </cell>
          <cell r="F457">
            <v>-11111</v>
          </cell>
          <cell r="G457">
            <v>174665000</v>
          </cell>
          <cell r="H457">
            <v>58120</v>
          </cell>
          <cell r="I457">
            <v>51191000</v>
          </cell>
          <cell r="J457">
            <v>186092</v>
          </cell>
          <cell r="K457">
            <v>225856000</v>
          </cell>
        </row>
        <row r="458">
          <cell r="B458">
            <v>1978</v>
          </cell>
          <cell r="E458" t="str">
            <v>RI</v>
          </cell>
          <cell r="F458">
            <v>-11111</v>
          </cell>
          <cell r="G458">
            <v>17419000</v>
          </cell>
          <cell r="H458">
            <v>3658</v>
          </cell>
          <cell r="I458">
            <v>2949000</v>
          </cell>
          <cell r="J458">
            <v>15440</v>
          </cell>
          <cell r="K458">
            <v>20368000</v>
          </cell>
        </row>
        <row r="459">
          <cell r="B459">
            <v>1978</v>
          </cell>
          <cell r="E459" t="str">
            <v>SC</v>
          </cell>
          <cell r="F459">
            <v>-11111</v>
          </cell>
          <cell r="G459">
            <v>41738000</v>
          </cell>
          <cell r="H459">
            <v>17391</v>
          </cell>
          <cell r="I459">
            <v>10129000</v>
          </cell>
          <cell r="J459">
            <v>60601</v>
          </cell>
          <cell r="K459">
            <v>51869000</v>
          </cell>
        </row>
        <row r="460">
          <cell r="B460">
            <v>1978</v>
          </cell>
          <cell r="E460" t="str">
            <v>SD</v>
          </cell>
          <cell r="F460">
            <v>-11111</v>
          </cell>
          <cell r="G460">
            <v>11296000</v>
          </cell>
          <cell r="H460">
            <v>3812</v>
          </cell>
          <cell r="I460">
            <v>2168000</v>
          </cell>
          <cell r="J460">
            <v>14809</v>
          </cell>
          <cell r="K460">
            <v>13464000</v>
          </cell>
        </row>
        <row r="461">
          <cell r="B461">
            <v>1978</v>
          </cell>
          <cell r="E461" t="str">
            <v>TN</v>
          </cell>
          <cell r="F461">
            <v>-11111</v>
          </cell>
          <cell r="G461">
            <v>56945000</v>
          </cell>
          <cell r="H461">
            <v>22349</v>
          </cell>
          <cell r="I461">
            <v>14910000</v>
          </cell>
          <cell r="J461">
            <v>73595</v>
          </cell>
          <cell r="K461">
            <v>71855000</v>
          </cell>
        </row>
        <row r="462">
          <cell r="B462">
            <v>1978</v>
          </cell>
          <cell r="E462" t="str">
            <v>TX</v>
          </cell>
          <cell r="F462">
            <v>-11111</v>
          </cell>
          <cell r="G462">
            <v>208406000</v>
          </cell>
          <cell r="H462">
            <v>78980</v>
          </cell>
          <cell r="I462">
            <v>57362000</v>
          </cell>
          <cell r="J462">
            <v>278219</v>
          </cell>
          <cell r="K462">
            <v>265768000</v>
          </cell>
        </row>
        <row r="463">
          <cell r="B463">
            <v>1978</v>
          </cell>
          <cell r="E463" t="str">
            <v>UT</v>
          </cell>
          <cell r="F463">
            <v>-11111</v>
          </cell>
          <cell r="G463">
            <v>19940000</v>
          </cell>
          <cell r="H463">
            <v>5090</v>
          </cell>
          <cell r="I463">
            <v>5009000</v>
          </cell>
          <cell r="J463">
            <v>22472</v>
          </cell>
          <cell r="K463">
            <v>24949000</v>
          </cell>
        </row>
        <row r="464">
          <cell r="B464">
            <v>1978</v>
          </cell>
          <cell r="E464" t="str">
            <v>VT</v>
          </cell>
          <cell r="F464">
            <v>-11111</v>
          </cell>
          <cell r="G464">
            <v>7328000</v>
          </cell>
          <cell r="H464">
            <v>2113</v>
          </cell>
          <cell r="I464">
            <v>1506000</v>
          </cell>
          <cell r="J464">
            <v>9467</v>
          </cell>
          <cell r="K464">
            <v>8834000</v>
          </cell>
        </row>
        <row r="465">
          <cell r="B465">
            <v>1978</v>
          </cell>
          <cell r="E465" t="str">
            <v>VA</v>
          </cell>
          <cell r="F465">
            <v>-11111</v>
          </cell>
          <cell r="G465">
            <v>90115000</v>
          </cell>
          <cell r="H465">
            <v>38010</v>
          </cell>
          <cell r="I465">
            <v>26913000</v>
          </cell>
          <cell r="J465">
            <v>118710</v>
          </cell>
          <cell r="K465">
            <v>117028000</v>
          </cell>
        </row>
        <row r="466">
          <cell r="B466">
            <v>1978</v>
          </cell>
          <cell r="E466" t="str">
            <v>WA</v>
          </cell>
          <cell r="F466">
            <v>-11111</v>
          </cell>
          <cell r="G466">
            <v>64549000</v>
          </cell>
          <cell r="H466">
            <v>24503</v>
          </cell>
          <cell r="I466">
            <v>20329000</v>
          </cell>
          <cell r="J466">
            <v>66596</v>
          </cell>
          <cell r="K466">
            <v>84878000</v>
          </cell>
        </row>
        <row r="467">
          <cell r="B467">
            <v>1978</v>
          </cell>
          <cell r="E467" t="str">
            <v>WV</v>
          </cell>
          <cell r="F467">
            <v>-11111</v>
          </cell>
          <cell r="G467">
            <v>29142000</v>
          </cell>
          <cell r="H467">
            <v>9248</v>
          </cell>
          <cell r="I467">
            <v>9271000</v>
          </cell>
          <cell r="J467">
            <v>35640</v>
          </cell>
          <cell r="K467">
            <v>38413000</v>
          </cell>
        </row>
        <row r="468">
          <cell r="B468">
            <v>1978</v>
          </cell>
          <cell r="E468" t="str">
            <v>WI</v>
          </cell>
          <cell r="F468">
            <v>-11111</v>
          </cell>
          <cell r="G468">
            <v>76899000</v>
          </cell>
          <cell r="H468">
            <v>18276</v>
          </cell>
          <cell r="I468">
            <v>16889000</v>
          </cell>
          <cell r="J468">
            <v>76594</v>
          </cell>
          <cell r="K468">
            <v>93788000</v>
          </cell>
        </row>
        <row r="469">
          <cell r="B469">
            <v>1978</v>
          </cell>
          <cell r="E469" t="str">
            <v>WY</v>
          </cell>
          <cell r="F469">
            <v>-11111</v>
          </cell>
          <cell r="G469">
            <v>7373000</v>
          </cell>
          <cell r="H469">
            <v>2585</v>
          </cell>
          <cell r="I469">
            <v>2228000</v>
          </cell>
          <cell r="J469">
            <v>8847</v>
          </cell>
          <cell r="K469">
            <v>9601000</v>
          </cell>
        </row>
        <row r="470">
          <cell r="B470">
            <v>1979</v>
          </cell>
          <cell r="E470" t="str">
            <v>US</v>
          </cell>
          <cell r="F470">
            <v>2745000</v>
          </cell>
          <cell r="G470">
            <v>3942776000</v>
          </cell>
          <cell r="H470">
            <v>1237182</v>
          </cell>
          <cell r="I470">
            <v>1092186000</v>
          </cell>
          <cell r="J470">
            <v>4064878</v>
          </cell>
          <cell r="K470">
            <v>5034966000</v>
          </cell>
        </row>
        <row r="471">
          <cell r="B471">
            <v>1979</v>
          </cell>
          <cell r="E471" t="str">
            <v>AL</v>
          </cell>
          <cell r="F471">
            <v>-11111</v>
          </cell>
          <cell r="G471">
            <v>49816000</v>
          </cell>
          <cell r="H471">
            <v>19746</v>
          </cell>
          <cell r="I471">
            <v>12208000</v>
          </cell>
          <cell r="J471">
            <v>65489</v>
          </cell>
          <cell r="K471">
            <v>62025000</v>
          </cell>
        </row>
        <row r="472">
          <cell r="B472">
            <v>1979</v>
          </cell>
          <cell r="E472" t="str">
            <v>AK</v>
          </cell>
          <cell r="F472">
            <v>-11111</v>
          </cell>
          <cell r="G472">
            <v>14626000</v>
          </cell>
          <cell r="H472">
            <v>3604</v>
          </cell>
          <cell r="I472">
            <v>5618000</v>
          </cell>
          <cell r="J472">
            <v>10148</v>
          </cell>
          <cell r="K472">
            <v>20244000</v>
          </cell>
        </row>
        <row r="473">
          <cell r="B473">
            <v>1979</v>
          </cell>
          <cell r="E473" t="str">
            <v>AZ</v>
          </cell>
          <cell r="F473">
            <v>-11111</v>
          </cell>
          <cell r="G473">
            <v>49377000</v>
          </cell>
          <cell r="H473">
            <v>16664</v>
          </cell>
          <cell r="I473">
            <v>14740000</v>
          </cell>
          <cell r="J473">
            <v>50566</v>
          </cell>
          <cell r="K473">
            <v>64116000</v>
          </cell>
        </row>
        <row r="474">
          <cell r="B474">
            <v>1979</v>
          </cell>
          <cell r="E474" t="str">
            <v>AR</v>
          </cell>
          <cell r="F474">
            <v>-11111</v>
          </cell>
          <cell r="G474">
            <v>29259000</v>
          </cell>
          <cell r="H474">
            <v>11758</v>
          </cell>
          <cell r="I474">
            <v>7857000</v>
          </cell>
          <cell r="J474">
            <v>40700</v>
          </cell>
          <cell r="K474">
            <v>37116000</v>
          </cell>
        </row>
        <row r="475">
          <cell r="B475">
            <v>1979</v>
          </cell>
          <cell r="E475" t="str">
            <v>CA</v>
          </cell>
          <cell r="F475">
            <v>-11111</v>
          </cell>
          <cell r="G475">
            <v>440997000</v>
          </cell>
          <cell r="H475">
            <v>124601</v>
          </cell>
          <cell r="I475">
            <v>133925000</v>
          </cell>
          <cell r="J475">
            <v>368760</v>
          </cell>
          <cell r="K475">
            <v>574921000</v>
          </cell>
        </row>
        <row r="476">
          <cell r="B476">
            <v>1979</v>
          </cell>
          <cell r="E476" t="str">
            <v>CO</v>
          </cell>
          <cell r="F476">
            <v>-11111</v>
          </cell>
          <cell r="G476">
            <v>48778000</v>
          </cell>
          <cell r="H476">
            <v>18278</v>
          </cell>
          <cell r="I476">
            <v>17650000</v>
          </cell>
          <cell r="J476">
            <v>55308</v>
          </cell>
          <cell r="K476">
            <v>66428000</v>
          </cell>
        </row>
        <row r="477">
          <cell r="B477">
            <v>1979</v>
          </cell>
          <cell r="E477" t="str">
            <v>CT</v>
          </cell>
          <cell r="F477">
            <v>-11111</v>
          </cell>
          <cell r="G477">
            <v>61950000</v>
          </cell>
          <cell r="H477">
            <v>14149</v>
          </cell>
          <cell r="I477">
            <v>12478000</v>
          </cell>
          <cell r="J477">
            <v>59080</v>
          </cell>
          <cell r="K477">
            <v>74428000</v>
          </cell>
        </row>
        <row r="478">
          <cell r="B478">
            <v>1979</v>
          </cell>
          <cell r="E478" t="str">
            <v>DE</v>
          </cell>
          <cell r="F478">
            <v>-11111</v>
          </cell>
          <cell r="G478">
            <v>9779000</v>
          </cell>
          <cell r="H478">
            <v>2951</v>
          </cell>
          <cell r="I478">
            <v>3384000</v>
          </cell>
          <cell r="J478">
            <v>10391</v>
          </cell>
          <cell r="K478">
            <v>13164000</v>
          </cell>
        </row>
        <row r="479">
          <cell r="B479">
            <v>1979</v>
          </cell>
          <cell r="E479" t="str">
            <v>DC</v>
          </cell>
          <cell r="F479">
            <v>-11111</v>
          </cell>
          <cell r="G479">
            <v>13395000</v>
          </cell>
          <cell r="H479">
            <v>3921</v>
          </cell>
          <cell r="I479">
            <v>4672000</v>
          </cell>
          <cell r="J479">
            <v>11640</v>
          </cell>
          <cell r="K479">
            <v>18067000</v>
          </cell>
        </row>
        <row r="480">
          <cell r="B480">
            <v>1979</v>
          </cell>
          <cell r="E480" t="str">
            <v>FL</v>
          </cell>
          <cell r="F480">
            <v>-11111</v>
          </cell>
          <cell r="G480">
            <v>127609000</v>
          </cell>
          <cell r="H480">
            <v>53239</v>
          </cell>
          <cell r="I480">
            <v>44179000</v>
          </cell>
          <cell r="J480">
            <v>155189</v>
          </cell>
          <cell r="K480">
            <v>171788000</v>
          </cell>
        </row>
        <row r="481">
          <cell r="B481">
            <v>1979</v>
          </cell>
          <cell r="E481" t="str">
            <v>GA</v>
          </cell>
          <cell r="F481">
            <v>-11111</v>
          </cell>
          <cell r="G481">
            <v>76022000</v>
          </cell>
          <cell r="H481">
            <v>32911</v>
          </cell>
          <cell r="I481">
            <v>20370000</v>
          </cell>
          <cell r="J481">
            <v>107167</v>
          </cell>
          <cell r="K481">
            <v>96392000</v>
          </cell>
        </row>
        <row r="482">
          <cell r="B482">
            <v>1979</v>
          </cell>
          <cell r="E482" t="str">
            <v>HI</v>
          </cell>
          <cell r="F482">
            <v>-11111</v>
          </cell>
          <cell r="G482">
            <v>14992000</v>
          </cell>
          <cell r="H482">
            <v>4193</v>
          </cell>
          <cell r="I482">
            <v>4125000</v>
          </cell>
          <cell r="J482">
            <v>14544</v>
          </cell>
          <cell r="K482">
            <v>19116000</v>
          </cell>
        </row>
        <row r="483">
          <cell r="B483">
            <v>1979</v>
          </cell>
          <cell r="E483" t="str">
            <v>ID</v>
          </cell>
          <cell r="F483">
            <v>-11111</v>
          </cell>
          <cell r="G483">
            <v>13835000</v>
          </cell>
          <cell r="H483">
            <v>4317</v>
          </cell>
          <cell r="I483">
            <v>3517000</v>
          </cell>
          <cell r="J483">
            <v>17168</v>
          </cell>
          <cell r="K483">
            <v>17352000</v>
          </cell>
        </row>
        <row r="484">
          <cell r="B484">
            <v>1979</v>
          </cell>
          <cell r="E484" t="str">
            <v>IL</v>
          </cell>
          <cell r="F484">
            <v>-11111</v>
          </cell>
          <cell r="G484">
            <v>213875000</v>
          </cell>
          <cell r="H484">
            <v>57084</v>
          </cell>
          <cell r="I484">
            <v>56785000</v>
          </cell>
          <cell r="J484">
            <v>193448</v>
          </cell>
          <cell r="K484">
            <v>270659000</v>
          </cell>
        </row>
        <row r="485">
          <cell r="B485">
            <v>1979</v>
          </cell>
          <cell r="E485" t="str">
            <v>IN</v>
          </cell>
          <cell r="F485">
            <v>-11111</v>
          </cell>
          <cell r="G485">
            <v>87793000</v>
          </cell>
          <cell r="H485">
            <v>31899</v>
          </cell>
          <cell r="I485">
            <v>25693000</v>
          </cell>
          <cell r="J485">
            <v>99240</v>
          </cell>
          <cell r="K485">
            <v>113486000</v>
          </cell>
        </row>
        <row r="486">
          <cell r="B486">
            <v>1979</v>
          </cell>
          <cell r="E486" t="str">
            <v>IA</v>
          </cell>
          <cell r="F486">
            <v>-11111</v>
          </cell>
          <cell r="G486">
            <v>50206000</v>
          </cell>
          <cell r="H486">
            <v>17457</v>
          </cell>
          <cell r="I486">
            <v>15575000</v>
          </cell>
          <cell r="J486">
            <v>57687</v>
          </cell>
          <cell r="K486">
            <v>65781000</v>
          </cell>
        </row>
        <row r="487">
          <cell r="B487">
            <v>1979</v>
          </cell>
          <cell r="E487" t="str">
            <v>KS</v>
          </cell>
          <cell r="F487">
            <v>-11111</v>
          </cell>
          <cell r="G487">
            <v>37309000</v>
          </cell>
          <cell r="H487">
            <v>14445</v>
          </cell>
          <cell r="I487">
            <v>11484000</v>
          </cell>
          <cell r="J487">
            <v>48030</v>
          </cell>
          <cell r="K487">
            <v>48793000</v>
          </cell>
        </row>
        <row r="488">
          <cell r="B488">
            <v>1979</v>
          </cell>
          <cell r="E488" t="str">
            <v>KY</v>
          </cell>
          <cell r="F488">
            <v>-11111</v>
          </cell>
          <cell r="G488">
            <v>50025000</v>
          </cell>
          <cell r="H488">
            <v>19599</v>
          </cell>
          <cell r="I488">
            <v>14036000</v>
          </cell>
          <cell r="J488">
            <v>60957</v>
          </cell>
          <cell r="K488">
            <v>64061000</v>
          </cell>
        </row>
        <row r="489">
          <cell r="B489">
            <v>1979</v>
          </cell>
          <cell r="E489" t="str">
            <v>LA</v>
          </cell>
          <cell r="F489">
            <v>-11111</v>
          </cell>
          <cell r="G489">
            <v>61649000</v>
          </cell>
          <cell r="H489">
            <v>28911</v>
          </cell>
          <cell r="I489">
            <v>22147000</v>
          </cell>
          <cell r="J489">
            <v>82290</v>
          </cell>
          <cell r="K489">
            <v>83796000</v>
          </cell>
        </row>
        <row r="490">
          <cell r="B490">
            <v>1979</v>
          </cell>
          <cell r="E490" t="str">
            <v>ME</v>
          </cell>
          <cell r="F490">
            <v>-11111</v>
          </cell>
          <cell r="G490">
            <v>17550000</v>
          </cell>
          <cell r="H490">
            <v>6546</v>
          </cell>
          <cell r="I490">
            <v>4634000</v>
          </cell>
          <cell r="J490">
            <v>22875</v>
          </cell>
          <cell r="K490">
            <v>22184000</v>
          </cell>
        </row>
        <row r="491">
          <cell r="B491">
            <v>1979</v>
          </cell>
          <cell r="E491" t="str">
            <v>MD</v>
          </cell>
          <cell r="F491">
            <v>-11111</v>
          </cell>
          <cell r="G491">
            <v>90297000</v>
          </cell>
          <cell r="H491">
            <v>26206</v>
          </cell>
          <cell r="I491">
            <v>23842000</v>
          </cell>
          <cell r="J491">
            <v>83202</v>
          </cell>
          <cell r="K491">
            <v>114139000</v>
          </cell>
        </row>
        <row r="492">
          <cell r="B492">
            <v>1979</v>
          </cell>
          <cell r="E492" t="str">
            <v>MA</v>
          </cell>
          <cell r="F492">
            <v>-11111</v>
          </cell>
          <cell r="G492">
            <v>124037000</v>
          </cell>
          <cell r="H492">
            <v>30280</v>
          </cell>
          <cell r="I492">
            <v>27905000</v>
          </cell>
          <cell r="J492">
            <v>115334</v>
          </cell>
          <cell r="K492">
            <v>151941000</v>
          </cell>
        </row>
        <row r="493">
          <cell r="B493">
            <v>1979</v>
          </cell>
          <cell r="E493" t="str">
            <v>MI</v>
          </cell>
          <cell r="F493">
            <v>-11111</v>
          </cell>
          <cell r="G493">
            <v>199201000</v>
          </cell>
          <cell r="H493">
            <v>58566</v>
          </cell>
          <cell r="I493">
            <v>62182000</v>
          </cell>
          <cell r="J493">
            <v>173934</v>
          </cell>
          <cell r="K493">
            <v>261383000</v>
          </cell>
        </row>
        <row r="494">
          <cell r="B494">
            <v>1979</v>
          </cell>
          <cell r="E494" t="str">
            <v>MN</v>
          </cell>
          <cell r="F494">
            <v>-11111</v>
          </cell>
          <cell r="G494">
            <v>76164000</v>
          </cell>
          <cell r="H494">
            <v>22797</v>
          </cell>
          <cell r="I494">
            <v>22948000</v>
          </cell>
          <cell r="J494">
            <v>79842</v>
          </cell>
          <cell r="K494">
            <v>99112000</v>
          </cell>
        </row>
        <row r="495">
          <cell r="B495">
            <v>1979</v>
          </cell>
          <cell r="E495" t="str">
            <v>MS</v>
          </cell>
          <cell r="F495">
            <v>-11111</v>
          </cell>
          <cell r="G495">
            <v>30932000</v>
          </cell>
          <cell r="H495">
            <v>13913</v>
          </cell>
          <cell r="I495">
            <v>8593000</v>
          </cell>
          <cell r="J495">
            <v>46155</v>
          </cell>
          <cell r="K495">
            <v>39525000</v>
          </cell>
        </row>
        <row r="496">
          <cell r="B496">
            <v>1979</v>
          </cell>
          <cell r="E496" t="str">
            <v>MO</v>
          </cell>
          <cell r="F496">
            <v>-11111</v>
          </cell>
          <cell r="G496">
            <v>69323000</v>
          </cell>
          <cell r="H496">
            <v>28815</v>
          </cell>
          <cell r="I496">
            <v>20440000</v>
          </cell>
          <cell r="J496">
            <v>89148</v>
          </cell>
          <cell r="K496">
            <v>89762000</v>
          </cell>
        </row>
        <row r="497">
          <cell r="B497">
            <v>1979</v>
          </cell>
          <cell r="E497" t="str">
            <v>MT</v>
          </cell>
          <cell r="F497">
            <v>-11111</v>
          </cell>
          <cell r="G497">
            <v>15146000</v>
          </cell>
          <cell r="H497">
            <v>4704</v>
          </cell>
          <cell r="I497">
            <v>4240000</v>
          </cell>
          <cell r="J497">
            <v>16997</v>
          </cell>
          <cell r="K497">
            <v>19385000</v>
          </cell>
        </row>
        <row r="498">
          <cell r="B498">
            <v>1979</v>
          </cell>
          <cell r="E498" t="str">
            <v>NE</v>
          </cell>
          <cell r="F498">
            <v>-11111</v>
          </cell>
          <cell r="G498">
            <v>26117000</v>
          </cell>
          <cell r="H498">
            <v>8368</v>
          </cell>
          <cell r="I498">
            <v>6751000</v>
          </cell>
          <cell r="J498">
            <v>31604</v>
          </cell>
          <cell r="K498">
            <v>32868000</v>
          </cell>
        </row>
        <row r="499">
          <cell r="B499">
            <v>1979</v>
          </cell>
          <cell r="E499" t="str">
            <v>NV</v>
          </cell>
          <cell r="F499">
            <v>-11111</v>
          </cell>
          <cell r="G499">
            <v>12074000</v>
          </cell>
          <cell r="H499">
            <v>4270</v>
          </cell>
          <cell r="I499">
            <v>3749000</v>
          </cell>
          <cell r="J499">
            <v>13281</v>
          </cell>
          <cell r="K499">
            <v>15823000</v>
          </cell>
        </row>
        <row r="500">
          <cell r="B500">
            <v>1979</v>
          </cell>
          <cell r="E500" t="str">
            <v>NH</v>
          </cell>
          <cell r="F500">
            <v>-11111</v>
          </cell>
          <cell r="G500">
            <v>12854000</v>
          </cell>
          <cell r="H500">
            <v>3668</v>
          </cell>
          <cell r="I500">
            <v>2743000</v>
          </cell>
          <cell r="J500">
            <v>15331</v>
          </cell>
          <cell r="K500">
            <v>15597000</v>
          </cell>
        </row>
        <row r="501">
          <cell r="B501">
            <v>1979</v>
          </cell>
          <cell r="E501" t="str">
            <v>NJ</v>
          </cell>
          <cell r="F501">
            <v>-11111</v>
          </cell>
          <cell r="G501">
            <v>167190000</v>
          </cell>
          <cell r="H501">
            <v>42581</v>
          </cell>
          <cell r="I501">
            <v>41976000</v>
          </cell>
          <cell r="J501">
            <v>146300</v>
          </cell>
          <cell r="K501">
            <v>209166000</v>
          </cell>
        </row>
        <row r="502">
          <cell r="B502">
            <v>1979</v>
          </cell>
          <cell r="E502" t="str">
            <v>NM</v>
          </cell>
          <cell r="F502">
            <v>-11111</v>
          </cell>
          <cell r="G502">
            <v>23183000</v>
          </cell>
          <cell r="H502">
            <v>7466</v>
          </cell>
          <cell r="I502">
            <v>6079000</v>
          </cell>
          <cell r="J502">
            <v>27372</v>
          </cell>
          <cell r="K502">
            <v>29262000</v>
          </cell>
        </row>
        <row r="503">
          <cell r="B503">
            <v>1979</v>
          </cell>
          <cell r="E503" t="str">
            <v>NY</v>
          </cell>
          <cell r="F503">
            <v>-11111</v>
          </cell>
          <cell r="G503">
            <v>384180000</v>
          </cell>
          <cell r="H503">
            <v>78698</v>
          </cell>
          <cell r="I503">
            <v>83091000</v>
          </cell>
          <cell r="J503">
            <v>291899</v>
          </cell>
          <cell r="K503">
            <v>467272000</v>
          </cell>
        </row>
        <row r="504">
          <cell r="B504">
            <v>1979</v>
          </cell>
          <cell r="E504" t="str">
            <v>NC</v>
          </cell>
          <cell r="F504">
            <v>-11111</v>
          </cell>
          <cell r="G504">
            <v>94257000</v>
          </cell>
          <cell r="H504">
            <v>33464</v>
          </cell>
          <cell r="I504">
            <v>21475000</v>
          </cell>
          <cell r="J504">
            <v>114915</v>
          </cell>
          <cell r="K504">
            <v>115732000</v>
          </cell>
        </row>
        <row r="505">
          <cell r="B505">
            <v>1979</v>
          </cell>
          <cell r="E505" t="str">
            <v>ND</v>
          </cell>
          <cell r="F505">
            <v>-11111</v>
          </cell>
          <cell r="G505">
            <v>13042000</v>
          </cell>
          <cell r="H505">
            <v>3162</v>
          </cell>
          <cell r="I505">
            <v>2808000</v>
          </cell>
          <cell r="J505">
            <v>12749</v>
          </cell>
          <cell r="K505">
            <v>15850000</v>
          </cell>
        </row>
        <row r="506">
          <cell r="B506">
            <v>1979</v>
          </cell>
          <cell r="E506" t="str">
            <v>OH</v>
          </cell>
          <cell r="F506">
            <v>-11111</v>
          </cell>
          <cell r="G506">
            <v>175228000</v>
          </cell>
          <cell r="H506">
            <v>55900</v>
          </cell>
          <cell r="I506">
            <v>48953000</v>
          </cell>
          <cell r="J506">
            <v>185189</v>
          </cell>
          <cell r="K506">
            <v>224181000</v>
          </cell>
        </row>
        <row r="507">
          <cell r="B507">
            <v>1979</v>
          </cell>
          <cell r="E507" t="str">
            <v>OK</v>
          </cell>
          <cell r="F507">
            <v>-11111</v>
          </cell>
          <cell r="G507">
            <v>44012000</v>
          </cell>
          <cell r="H507">
            <v>17390</v>
          </cell>
          <cell r="I507">
            <v>12520000</v>
          </cell>
          <cell r="J507">
            <v>57528</v>
          </cell>
          <cell r="K507">
            <v>56532000</v>
          </cell>
        </row>
        <row r="508">
          <cell r="B508">
            <v>1979</v>
          </cell>
          <cell r="E508" t="str">
            <v>OR</v>
          </cell>
          <cell r="F508">
            <v>-11111</v>
          </cell>
          <cell r="G508">
            <v>45663000</v>
          </cell>
          <cell r="H508">
            <v>16042</v>
          </cell>
          <cell r="I508">
            <v>15197000</v>
          </cell>
          <cell r="J508">
            <v>49509</v>
          </cell>
          <cell r="K508">
            <v>60860000</v>
          </cell>
        </row>
        <row r="509">
          <cell r="B509">
            <v>1979</v>
          </cell>
          <cell r="E509" t="str">
            <v>PA</v>
          </cell>
          <cell r="F509">
            <v>-11111</v>
          </cell>
          <cell r="G509">
            <v>189299000</v>
          </cell>
          <cell r="H509">
            <v>58224</v>
          </cell>
          <cell r="I509">
            <v>55970000</v>
          </cell>
          <cell r="J509">
            <v>188073</v>
          </cell>
          <cell r="K509">
            <v>245269000</v>
          </cell>
        </row>
        <row r="510">
          <cell r="B510">
            <v>1979</v>
          </cell>
          <cell r="E510" t="str">
            <v>RI</v>
          </cell>
          <cell r="F510">
            <v>-11111</v>
          </cell>
          <cell r="G510">
            <v>18939000</v>
          </cell>
          <cell r="H510">
            <v>3709</v>
          </cell>
          <cell r="I510">
            <v>3144000</v>
          </cell>
          <cell r="J510">
            <v>15154</v>
          </cell>
          <cell r="K510">
            <v>22084000</v>
          </cell>
        </row>
        <row r="511">
          <cell r="B511">
            <v>1979</v>
          </cell>
          <cell r="E511" t="str">
            <v>SC</v>
          </cell>
          <cell r="F511">
            <v>-11111</v>
          </cell>
          <cell r="G511">
            <v>44739000</v>
          </cell>
          <cell r="H511">
            <v>17844</v>
          </cell>
          <cell r="I511">
            <v>11588000</v>
          </cell>
          <cell r="J511">
            <v>62077</v>
          </cell>
          <cell r="K511">
            <v>56327000</v>
          </cell>
        </row>
        <row r="512">
          <cell r="B512">
            <v>1979</v>
          </cell>
          <cell r="E512" t="str">
            <v>SD</v>
          </cell>
          <cell r="F512">
            <v>-11111</v>
          </cell>
          <cell r="G512">
            <v>10487000</v>
          </cell>
          <cell r="H512">
            <v>3737</v>
          </cell>
          <cell r="I512">
            <v>2876000</v>
          </cell>
          <cell r="J512">
            <v>14259</v>
          </cell>
          <cell r="K512">
            <v>13363000</v>
          </cell>
        </row>
        <row r="513">
          <cell r="B513">
            <v>1979</v>
          </cell>
          <cell r="E513" t="str">
            <v>TN</v>
          </cell>
          <cell r="F513">
            <v>-11111</v>
          </cell>
          <cell r="G513">
            <v>60962000</v>
          </cell>
          <cell r="H513">
            <v>22792</v>
          </cell>
          <cell r="I513">
            <v>15495000</v>
          </cell>
          <cell r="J513">
            <v>72989</v>
          </cell>
          <cell r="K513">
            <v>76457000</v>
          </cell>
        </row>
        <row r="514">
          <cell r="B514">
            <v>1979</v>
          </cell>
          <cell r="E514" t="str">
            <v>TX</v>
          </cell>
          <cell r="F514">
            <v>-11111</v>
          </cell>
          <cell r="G514">
            <v>232618000</v>
          </cell>
          <cell r="H514">
            <v>84746</v>
          </cell>
          <cell r="I514">
            <v>66100000</v>
          </cell>
          <cell r="J514">
            <v>287241</v>
          </cell>
          <cell r="K514">
            <v>298718000</v>
          </cell>
        </row>
        <row r="515">
          <cell r="B515">
            <v>1979</v>
          </cell>
          <cell r="E515" t="str">
            <v>UT</v>
          </cell>
          <cell r="F515">
            <v>-11111</v>
          </cell>
          <cell r="G515">
            <v>21753000</v>
          </cell>
          <cell r="H515">
            <v>7674</v>
          </cell>
          <cell r="I515">
            <v>5836000</v>
          </cell>
          <cell r="J515">
            <v>25474</v>
          </cell>
          <cell r="K515">
            <v>27588000</v>
          </cell>
        </row>
        <row r="516">
          <cell r="B516">
            <v>1979</v>
          </cell>
          <cell r="E516" t="str">
            <v>VT</v>
          </cell>
          <cell r="F516">
            <v>-11111</v>
          </cell>
          <cell r="G516">
            <v>8102000</v>
          </cell>
          <cell r="H516">
            <v>2378</v>
          </cell>
          <cell r="I516">
            <v>1783000</v>
          </cell>
          <cell r="J516">
            <v>10123</v>
          </cell>
          <cell r="K516">
            <v>9885000</v>
          </cell>
        </row>
        <row r="517">
          <cell r="B517">
            <v>1979</v>
          </cell>
          <cell r="E517" t="str">
            <v>VA</v>
          </cell>
          <cell r="F517">
            <v>-11111</v>
          </cell>
          <cell r="G517">
            <v>89187000</v>
          </cell>
          <cell r="H517">
            <v>33169</v>
          </cell>
          <cell r="I517">
            <v>24132000</v>
          </cell>
          <cell r="J517">
            <v>110888</v>
          </cell>
          <cell r="K517">
            <v>113319000</v>
          </cell>
        </row>
        <row r="518">
          <cell r="B518">
            <v>1979</v>
          </cell>
          <cell r="E518" t="str">
            <v>WA</v>
          </cell>
          <cell r="F518">
            <v>-11111</v>
          </cell>
          <cell r="G518">
            <v>70827000</v>
          </cell>
          <cell r="H518">
            <v>25323</v>
          </cell>
          <cell r="I518">
            <v>22496000</v>
          </cell>
          <cell r="J518">
            <v>67960</v>
          </cell>
          <cell r="K518">
            <v>93323000</v>
          </cell>
        </row>
        <row r="519">
          <cell r="B519">
            <v>1979</v>
          </cell>
          <cell r="E519" t="str">
            <v>WV</v>
          </cell>
          <cell r="F519">
            <v>-11111</v>
          </cell>
          <cell r="G519">
            <v>32840000</v>
          </cell>
          <cell r="H519">
            <v>12567</v>
          </cell>
          <cell r="I519">
            <v>10350000</v>
          </cell>
          <cell r="J519">
            <v>39800</v>
          </cell>
          <cell r="K519">
            <v>43190000</v>
          </cell>
        </row>
        <row r="520">
          <cell r="B520">
            <v>1979</v>
          </cell>
          <cell r="E520" t="str">
            <v>WI</v>
          </cell>
          <cell r="F520">
            <v>-11111</v>
          </cell>
          <cell r="G520">
            <v>83385000</v>
          </cell>
          <cell r="H520">
            <v>19514</v>
          </cell>
          <cell r="I520">
            <v>19475000</v>
          </cell>
          <cell r="J520">
            <v>79742</v>
          </cell>
          <cell r="K520">
            <v>102860000</v>
          </cell>
        </row>
        <row r="521">
          <cell r="B521">
            <v>1979</v>
          </cell>
          <cell r="E521" t="str">
            <v>WY</v>
          </cell>
          <cell r="F521">
            <v>-11111</v>
          </cell>
          <cell r="G521">
            <v>7902000</v>
          </cell>
          <cell r="H521">
            <v>2942</v>
          </cell>
          <cell r="I521">
            <v>2374000</v>
          </cell>
          <cell r="J521">
            <v>10132</v>
          </cell>
          <cell r="K521">
            <v>10275000</v>
          </cell>
        </row>
        <row r="522">
          <cell r="B522">
            <v>1980</v>
          </cell>
          <cell r="E522" t="str">
            <v>US</v>
          </cell>
          <cell r="F522">
            <v>2763707</v>
          </cell>
          <cell r="G522">
            <v>4324251000</v>
          </cell>
          <cell r="H522">
            <v>1236200</v>
          </cell>
          <cell r="I522">
            <v>1197577000</v>
          </cell>
          <cell r="J522">
            <v>4083841</v>
          </cell>
          <cell r="K522">
            <v>5521829000</v>
          </cell>
        </row>
        <row r="523">
          <cell r="B523">
            <v>1980</v>
          </cell>
          <cell r="E523" t="str">
            <v>AL</v>
          </cell>
          <cell r="F523">
            <v>45423</v>
          </cell>
          <cell r="G523">
            <v>55878000</v>
          </cell>
          <cell r="H523">
            <v>18774</v>
          </cell>
          <cell r="I523">
            <v>13628000</v>
          </cell>
          <cell r="J523">
            <v>64462</v>
          </cell>
          <cell r="K523">
            <v>69506000</v>
          </cell>
        </row>
        <row r="524">
          <cell r="B524">
            <v>1980</v>
          </cell>
          <cell r="E524" t="str">
            <v>AK</v>
          </cell>
          <cell r="F524">
            <v>7166</v>
          </cell>
          <cell r="G524">
            <v>17303000</v>
          </cell>
          <cell r="H524">
            <v>2843</v>
          </cell>
          <cell r="I524">
            <v>4903000</v>
          </cell>
          <cell r="J524">
            <v>10284</v>
          </cell>
          <cell r="K524">
            <v>22206000</v>
          </cell>
        </row>
        <row r="525">
          <cell r="B525">
            <v>1980</v>
          </cell>
          <cell r="E525" t="str">
            <v>AZ</v>
          </cell>
          <cell r="F525">
            <v>31721</v>
          </cell>
          <cell r="G525">
            <v>52579000</v>
          </cell>
          <cell r="H525">
            <v>17580</v>
          </cell>
          <cell r="I525">
            <v>17481000</v>
          </cell>
          <cell r="J525">
            <v>50424</v>
          </cell>
          <cell r="K525">
            <v>70060000</v>
          </cell>
        </row>
        <row r="526">
          <cell r="B526">
            <v>1980</v>
          </cell>
          <cell r="E526" t="str">
            <v>AR</v>
          </cell>
          <cell r="F526">
            <v>29019</v>
          </cell>
          <cell r="G526">
            <v>32095000</v>
          </cell>
          <cell r="H526">
            <v>11913</v>
          </cell>
          <cell r="I526">
            <v>8333000</v>
          </cell>
          <cell r="J526">
            <v>41283</v>
          </cell>
          <cell r="K526">
            <v>40429000</v>
          </cell>
        </row>
        <row r="527">
          <cell r="B527">
            <v>1980</v>
          </cell>
          <cell r="E527" t="str">
            <v>CA</v>
          </cell>
          <cell r="F527">
            <v>221266</v>
          </cell>
          <cell r="G527">
            <v>456317000</v>
          </cell>
          <cell r="H527">
            <v>114458</v>
          </cell>
          <cell r="I527">
            <v>131552000</v>
          </cell>
          <cell r="J527">
            <v>358936</v>
          </cell>
          <cell r="K527">
            <v>587869000</v>
          </cell>
        </row>
        <row r="528">
          <cell r="B528">
            <v>1980</v>
          </cell>
          <cell r="E528" t="str">
            <v>CO</v>
          </cell>
          <cell r="F528">
            <v>35394</v>
          </cell>
          <cell r="G528">
            <v>53376000</v>
          </cell>
          <cell r="H528">
            <v>18500</v>
          </cell>
          <cell r="I528">
            <v>19154000</v>
          </cell>
          <cell r="J528">
            <v>55154</v>
          </cell>
          <cell r="K528">
            <v>72530000</v>
          </cell>
        </row>
        <row r="529">
          <cell r="B529">
            <v>1980</v>
          </cell>
          <cell r="E529" t="str">
            <v>CT</v>
          </cell>
          <cell r="F529">
            <v>43137</v>
          </cell>
          <cell r="G529">
            <v>76174000</v>
          </cell>
          <cell r="H529">
            <v>13682</v>
          </cell>
          <cell r="I529">
            <v>12880000</v>
          </cell>
          <cell r="J529">
            <v>57930</v>
          </cell>
          <cell r="K529">
            <v>89055000</v>
          </cell>
        </row>
        <row r="530">
          <cell r="B530">
            <v>1980</v>
          </cell>
          <cell r="E530" t="str">
            <v>DE</v>
          </cell>
          <cell r="F530">
            <v>7384</v>
          </cell>
          <cell r="G530">
            <v>9270000</v>
          </cell>
          <cell r="H530">
            <v>3050</v>
          </cell>
          <cell r="I530">
            <v>3501000</v>
          </cell>
          <cell r="J530">
            <v>10571</v>
          </cell>
          <cell r="K530">
            <v>12772000</v>
          </cell>
        </row>
        <row r="531">
          <cell r="B531">
            <v>1980</v>
          </cell>
          <cell r="E531" t="str">
            <v>DC</v>
          </cell>
          <cell r="F531">
            <v>7404</v>
          </cell>
          <cell r="G531">
            <v>14926000</v>
          </cell>
          <cell r="H531">
            <v>3443</v>
          </cell>
          <cell r="I531">
            <v>5482000</v>
          </cell>
          <cell r="J531">
            <v>10942</v>
          </cell>
          <cell r="K531">
            <v>20409000</v>
          </cell>
        </row>
        <row r="532">
          <cell r="B532">
            <v>1980</v>
          </cell>
          <cell r="E532" t="str">
            <v>FL</v>
          </cell>
          <cell r="F532">
            <v>101704</v>
          </cell>
          <cell r="G532">
            <v>140018000</v>
          </cell>
          <cell r="H532">
            <v>55696</v>
          </cell>
          <cell r="I532">
            <v>50730000</v>
          </cell>
          <cell r="J532">
            <v>160214</v>
          </cell>
          <cell r="K532">
            <v>190748000</v>
          </cell>
        </row>
        <row r="533">
          <cell r="B533">
            <v>1980</v>
          </cell>
          <cell r="E533" t="str">
            <v>GA</v>
          </cell>
          <cell r="F533">
            <v>73860</v>
          </cell>
          <cell r="G533">
            <v>86460000</v>
          </cell>
          <cell r="H533">
            <v>36156</v>
          </cell>
          <cell r="I533">
            <v>24348000</v>
          </cell>
          <cell r="J533">
            <v>111181</v>
          </cell>
          <cell r="K533">
            <v>110808000</v>
          </cell>
        </row>
        <row r="534">
          <cell r="B534">
            <v>1980</v>
          </cell>
          <cell r="E534" t="str">
            <v>HI</v>
          </cell>
          <cell r="F534">
            <v>11205</v>
          </cell>
          <cell r="G534">
            <v>17854000</v>
          </cell>
          <cell r="H534">
            <v>4081</v>
          </cell>
          <cell r="I534">
            <v>4737000</v>
          </cell>
          <cell r="J534">
            <v>15773</v>
          </cell>
          <cell r="K534">
            <v>22591000</v>
          </cell>
        </row>
        <row r="535">
          <cell r="B535">
            <v>1980</v>
          </cell>
          <cell r="E535" t="str">
            <v>ID</v>
          </cell>
          <cell r="F535">
            <v>12833</v>
          </cell>
          <cell r="G535">
            <v>15601000</v>
          </cell>
          <cell r="H535">
            <v>3943</v>
          </cell>
          <cell r="I535">
            <v>3690000</v>
          </cell>
          <cell r="J535">
            <v>16979</v>
          </cell>
          <cell r="K535">
            <v>19292000</v>
          </cell>
        </row>
        <row r="536">
          <cell r="B536">
            <v>1980</v>
          </cell>
          <cell r="E536" t="str">
            <v>IL</v>
          </cell>
          <cell r="F536">
            <v>132900</v>
          </cell>
          <cell r="G536">
            <v>225842000</v>
          </cell>
          <cell r="H536">
            <v>56057</v>
          </cell>
          <cell r="I536">
            <v>60692000</v>
          </cell>
          <cell r="J536">
            <v>191897</v>
          </cell>
          <cell r="K536">
            <v>286535000</v>
          </cell>
        </row>
        <row r="537">
          <cell r="B537">
            <v>1980</v>
          </cell>
          <cell r="E537" t="str">
            <v>IN</v>
          </cell>
          <cell r="F537">
            <v>63654</v>
          </cell>
          <cell r="G537">
            <v>91177000</v>
          </cell>
          <cell r="H537">
            <v>32303</v>
          </cell>
          <cell r="I537">
            <v>27366000</v>
          </cell>
          <cell r="J537">
            <v>97488</v>
          </cell>
          <cell r="K537">
            <v>118543000</v>
          </cell>
        </row>
        <row r="538">
          <cell r="B538">
            <v>1980</v>
          </cell>
          <cell r="E538" t="str">
            <v>IA</v>
          </cell>
          <cell r="F538">
            <v>40783</v>
          </cell>
          <cell r="G538">
            <v>58101000</v>
          </cell>
          <cell r="H538">
            <v>19010</v>
          </cell>
          <cell r="I538">
            <v>19652000</v>
          </cell>
          <cell r="J538">
            <v>61105</v>
          </cell>
          <cell r="K538">
            <v>77754000</v>
          </cell>
        </row>
        <row r="539">
          <cell r="B539">
            <v>1980</v>
          </cell>
          <cell r="E539" t="str">
            <v>KS</v>
          </cell>
          <cell r="F539">
            <v>33590</v>
          </cell>
          <cell r="G539">
            <v>42463000</v>
          </cell>
          <cell r="H539">
            <v>14414</v>
          </cell>
          <cell r="I539">
            <v>13026000</v>
          </cell>
          <cell r="J539">
            <v>48978</v>
          </cell>
          <cell r="K539">
            <v>55489000</v>
          </cell>
        </row>
        <row r="540">
          <cell r="B540">
            <v>1980</v>
          </cell>
          <cell r="E540" t="str">
            <v>KY</v>
          </cell>
          <cell r="F540">
            <v>41415</v>
          </cell>
          <cell r="G540">
            <v>54907000</v>
          </cell>
          <cell r="H540">
            <v>20397</v>
          </cell>
          <cell r="I540">
            <v>15918000</v>
          </cell>
          <cell r="J540">
            <v>62067</v>
          </cell>
          <cell r="K540">
            <v>70826000</v>
          </cell>
        </row>
        <row r="541">
          <cell r="B541">
            <v>1980</v>
          </cell>
          <cell r="E541" t="str">
            <v>LA</v>
          </cell>
          <cell r="F541">
            <v>53499</v>
          </cell>
          <cell r="G541">
            <v>67290000</v>
          </cell>
          <cell r="H541">
            <v>28999</v>
          </cell>
          <cell r="I541">
            <v>24374000</v>
          </cell>
          <cell r="J541">
            <v>82938</v>
          </cell>
          <cell r="K541">
            <v>91665000</v>
          </cell>
        </row>
        <row r="542">
          <cell r="B542">
            <v>1980</v>
          </cell>
          <cell r="E542" t="str">
            <v>ME</v>
          </cell>
          <cell r="F542">
            <v>16415</v>
          </cell>
          <cell r="G542">
            <v>20621000</v>
          </cell>
          <cell r="H542">
            <v>6458</v>
          </cell>
          <cell r="I542">
            <v>5026000</v>
          </cell>
          <cell r="J542">
            <v>23293</v>
          </cell>
          <cell r="K542">
            <v>25647000</v>
          </cell>
        </row>
        <row r="543">
          <cell r="B543">
            <v>1980</v>
          </cell>
          <cell r="E543" t="str">
            <v>MD</v>
          </cell>
          <cell r="F543">
            <v>52906</v>
          </cell>
          <cell r="G543">
            <v>95726000</v>
          </cell>
          <cell r="H543">
            <v>24297</v>
          </cell>
          <cell r="I543">
            <v>26094000</v>
          </cell>
          <cell r="J543">
            <v>79922</v>
          </cell>
          <cell r="K543">
            <v>121820000</v>
          </cell>
        </row>
        <row r="544">
          <cell r="B544">
            <v>1980</v>
          </cell>
          <cell r="E544" t="str">
            <v>MA</v>
          </cell>
          <cell r="F544">
            <v>82287</v>
          </cell>
          <cell r="G544">
            <v>143633000</v>
          </cell>
          <cell r="H544">
            <v>28165</v>
          </cell>
          <cell r="I544">
            <v>28442000</v>
          </cell>
          <cell r="J544">
            <v>112866</v>
          </cell>
          <cell r="K544">
            <v>172075000</v>
          </cell>
        </row>
        <row r="545">
          <cell r="B545">
            <v>1980</v>
          </cell>
          <cell r="E545" t="str">
            <v>MI</v>
          </cell>
          <cell r="F545">
            <v>109922</v>
          </cell>
          <cell r="G545">
            <v>218424000</v>
          </cell>
          <cell r="H545">
            <v>59158</v>
          </cell>
          <cell r="I545">
            <v>68389000</v>
          </cell>
          <cell r="J545">
            <v>172272</v>
          </cell>
          <cell r="K545">
            <v>286813000</v>
          </cell>
        </row>
        <row r="546">
          <cell r="B546">
            <v>1980</v>
          </cell>
          <cell r="E546" t="str">
            <v>MN</v>
          </cell>
          <cell r="F546">
            <v>54921</v>
          </cell>
          <cell r="G546">
            <v>85189000</v>
          </cell>
          <cell r="H546">
            <v>23172</v>
          </cell>
          <cell r="I546">
            <v>26139000</v>
          </cell>
          <cell r="J546">
            <v>80078</v>
          </cell>
          <cell r="K546">
            <v>111329000</v>
          </cell>
        </row>
        <row r="547">
          <cell r="B547">
            <v>1980</v>
          </cell>
          <cell r="E547" t="str">
            <v>MS</v>
          </cell>
          <cell r="F547">
            <v>32563</v>
          </cell>
          <cell r="G547">
            <v>33711000</v>
          </cell>
          <cell r="H547">
            <v>13708</v>
          </cell>
          <cell r="I547">
            <v>9190000</v>
          </cell>
          <cell r="J547">
            <v>46436</v>
          </cell>
          <cell r="K547">
            <v>42902000</v>
          </cell>
        </row>
        <row r="548">
          <cell r="B548">
            <v>1980</v>
          </cell>
          <cell r="E548" t="str">
            <v>MO</v>
          </cell>
          <cell r="F548">
            <v>60864</v>
          </cell>
          <cell r="G548">
            <v>75235000</v>
          </cell>
          <cell r="H548">
            <v>27867</v>
          </cell>
          <cell r="I548">
            <v>22390000</v>
          </cell>
          <cell r="J548">
            <v>90162</v>
          </cell>
          <cell r="K548">
            <v>97626000</v>
          </cell>
        </row>
        <row r="549">
          <cell r="B549">
            <v>1980</v>
          </cell>
          <cell r="E549" t="str">
            <v>MT</v>
          </cell>
          <cell r="F549">
            <v>12010</v>
          </cell>
          <cell r="G549">
            <v>16464000</v>
          </cell>
          <cell r="H549">
            <v>4806</v>
          </cell>
          <cell r="I549">
            <v>4969000</v>
          </cell>
          <cell r="J549">
            <v>17026</v>
          </cell>
          <cell r="K549">
            <v>21434000</v>
          </cell>
        </row>
        <row r="550">
          <cell r="B550">
            <v>1980</v>
          </cell>
          <cell r="E550" t="str">
            <v>NE</v>
          </cell>
          <cell r="F550">
            <v>22028</v>
          </cell>
          <cell r="G550">
            <v>28851000</v>
          </cell>
          <cell r="H550">
            <v>8282</v>
          </cell>
          <cell r="I550">
            <v>7936000</v>
          </cell>
          <cell r="J550">
            <v>30895</v>
          </cell>
          <cell r="K550">
            <v>36787000</v>
          </cell>
        </row>
        <row r="551">
          <cell r="B551">
            <v>1980</v>
          </cell>
          <cell r="E551" t="str">
            <v>NV</v>
          </cell>
          <cell r="F551">
            <v>8299</v>
          </cell>
          <cell r="G551">
            <v>12986000</v>
          </cell>
          <cell r="H551">
            <v>3496</v>
          </cell>
          <cell r="I551">
            <v>3849000</v>
          </cell>
          <cell r="J551">
            <v>12142</v>
          </cell>
          <cell r="K551">
            <v>16836000</v>
          </cell>
        </row>
        <row r="552">
          <cell r="B552">
            <v>1980</v>
          </cell>
          <cell r="E552" t="str">
            <v>NH</v>
          </cell>
          <cell r="F552">
            <v>11919</v>
          </cell>
          <cell r="G552">
            <v>14243000</v>
          </cell>
          <cell r="H552">
            <v>3695</v>
          </cell>
          <cell r="I552">
            <v>3134000</v>
          </cell>
          <cell r="J552">
            <v>15997</v>
          </cell>
          <cell r="K552">
            <v>17378000</v>
          </cell>
        </row>
        <row r="553">
          <cell r="B553">
            <v>1980</v>
          </cell>
          <cell r="E553" t="str">
            <v>NJ</v>
          </cell>
          <cell r="F553">
            <v>101734</v>
          </cell>
          <cell r="G553">
            <v>184876000</v>
          </cell>
          <cell r="H553">
            <v>42374</v>
          </cell>
          <cell r="I553">
            <v>43477000</v>
          </cell>
          <cell r="J553">
            <v>145842</v>
          </cell>
          <cell r="K553">
            <v>228354000</v>
          </cell>
        </row>
        <row r="554">
          <cell r="B554">
            <v>1980</v>
          </cell>
          <cell r="E554" t="str">
            <v>NM</v>
          </cell>
          <cell r="F554">
            <v>19117</v>
          </cell>
          <cell r="G554">
            <v>24903000</v>
          </cell>
          <cell r="H554">
            <v>7659</v>
          </cell>
          <cell r="I554">
            <v>7074000</v>
          </cell>
          <cell r="J554">
            <v>27002</v>
          </cell>
          <cell r="K554">
            <v>31978000</v>
          </cell>
        </row>
        <row r="555">
          <cell r="B555">
            <v>1980</v>
          </cell>
          <cell r="E555" t="str">
            <v>NY</v>
          </cell>
          <cell r="F555">
            <v>199568</v>
          </cell>
          <cell r="G555">
            <v>394699000</v>
          </cell>
          <cell r="H555">
            <v>76565</v>
          </cell>
          <cell r="I555">
            <v>89916000</v>
          </cell>
          <cell r="J555">
            <v>285181</v>
          </cell>
          <cell r="K555">
            <v>484615000</v>
          </cell>
        </row>
        <row r="556">
          <cell r="B556">
            <v>1980</v>
          </cell>
          <cell r="E556" t="str">
            <v>NC</v>
          </cell>
          <cell r="F556">
            <v>86790</v>
          </cell>
          <cell r="G556">
            <v>110040000</v>
          </cell>
          <cell r="H556">
            <v>33659</v>
          </cell>
          <cell r="I556">
            <v>24886000</v>
          </cell>
          <cell r="J556">
            <v>121116</v>
          </cell>
          <cell r="K556">
            <v>134926000</v>
          </cell>
        </row>
        <row r="557">
          <cell r="B557">
            <v>1980</v>
          </cell>
          <cell r="E557" t="str">
            <v>ND</v>
          </cell>
          <cell r="F557">
            <v>9055</v>
          </cell>
          <cell r="G557">
            <v>14614000</v>
          </cell>
          <cell r="H557">
            <v>3199</v>
          </cell>
          <cell r="I557">
            <v>2983000</v>
          </cell>
          <cell r="J557">
            <v>12566</v>
          </cell>
          <cell r="K557">
            <v>17598000</v>
          </cell>
        </row>
        <row r="558">
          <cell r="B558">
            <v>1980</v>
          </cell>
          <cell r="E558" t="str">
            <v>OH</v>
          </cell>
          <cell r="F558">
            <v>124180</v>
          </cell>
          <cell r="G558">
            <v>195103000</v>
          </cell>
          <cell r="H558">
            <v>56292</v>
          </cell>
          <cell r="I558">
            <v>55901000</v>
          </cell>
          <cell r="J558">
            <v>183854</v>
          </cell>
          <cell r="K558">
            <v>251005000</v>
          </cell>
        </row>
        <row r="559">
          <cell r="B559">
            <v>1980</v>
          </cell>
          <cell r="E559" t="str">
            <v>OK</v>
          </cell>
          <cell r="F559">
            <v>41101</v>
          </cell>
          <cell r="G559">
            <v>48905000</v>
          </cell>
          <cell r="H559">
            <v>18071</v>
          </cell>
          <cell r="I559">
            <v>14282000</v>
          </cell>
          <cell r="J559">
            <v>59708</v>
          </cell>
          <cell r="K559">
            <v>63187000</v>
          </cell>
        </row>
        <row r="560">
          <cell r="B560">
            <v>1980</v>
          </cell>
          <cell r="E560" t="str">
            <v>OR</v>
          </cell>
          <cell r="F560">
            <v>32295</v>
          </cell>
          <cell r="G560">
            <v>50847000</v>
          </cell>
          <cell r="H560">
            <v>16296</v>
          </cell>
          <cell r="I560">
            <v>17169000</v>
          </cell>
          <cell r="J560">
            <v>50451</v>
          </cell>
          <cell r="K560">
            <v>68017000</v>
          </cell>
        </row>
        <row r="561">
          <cell r="B561">
            <v>1980</v>
          </cell>
          <cell r="E561" t="str">
            <v>PA</v>
          </cell>
          <cell r="F561">
            <v>131542</v>
          </cell>
          <cell r="G561">
            <v>210120000</v>
          </cell>
          <cell r="H561">
            <v>60957</v>
          </cell>
          <cell r="I561">
            <v>62010000</v>
          </cell>
          <cell r="J561">
            <v>195654</v>
          </cell>
          <cell r="K561">
            <v>272131000</v>
          </cell>
        </row>
        <row r="562">
          <cell r="B562">
            <v>1980</v>
          </cell>
          <cell r="E562" t="str">
            <v>RI</v>
          </cell>
          <cell r="F562">
            <v>11319</v>
          </cell>
          <cell r="G562">
            <v>20129000</v>
          </cell>
          <cell r="H562">
            <v>3533</v>
          </cell>
          <cell r="I562">
            <v>3520000</v>
          </cell>
          <cell r="J562">
            <v>15010</v>
          </cell>
          <cell r="K562">
            <v>23650000</v>
          </cell>
        </row>
        <row r="563">
          <cell r="B563">
            <v>1980</v>
          </cell>
          <cell r="E563" t="str">
            <v>SC</v>
          </cell>
          <cell r="F563">
            <v>44561</v>
          </cell>
          <cell r="G563">
            <v>50303000</v>
          </cell>
          <cell r="H563">
            <v>17629</v>
          </cell>
          <cell r="I563">
            <v>12429000</v>
          </cell>
          <cell r="J563">
            <v>62840</v>
          </cell>
          <cell r="K563">
            <v>62732000</v>
          </cell>
        </row>
        <row r="564">
          <cell r="B564">
            <v>1980</v>
          </cell>
          <cell r="E564" t="str">
            <v>SD</v>
          </cell>
          <cell r="F564">
            <v>10058</v>
          </cell>
          <cell r="G564">
            <v>11348000</v>
          </cell>
          <cell r="H564">
            <v>3740</v>
          </cell>
          <cell r="I564">
            <v>3096000</v>
          </cell>
          <cell r="J564">
            <v>14111</v>
          </cell>
          <cell r="K564">
            <v>14445000</v>
          </cell>
        </row>
        <row r="565">
          <cell r="B565">
            <v>1980</v>
          </cell>
          <cell r="E565" t="str">
            <v>TN</v>
          </cell>
          <cell r="F565">
            <v>54991</v>
          </cell>
          <cell r="G565">
            <v>73108000</v>
          </cell>
          <cell r="H565">
            <v>25821</v>
          </cell>
          <cell r="I565">
            <v>20055000</v>
          </cell>
          <cell r="J565">
            <v>81506</v>
          </cell>
          <cell r="K565">
            <v>93164000</v>
          </cell>
        </row>
        <row r="566">
          <cell r="B566">
            <v>1980</v>
          </cell>
          <cell r="E566" t="str">
            <v>TX</v>
          </cell>
          <cell r="F566">
            <v>203381</v>
          </cell>
          <cell r="G566">
            <v>261720000</v>
          </cell>
          <cell r="H566">
            <v>87812</v>
          </cell>
          <cell r="I566">
            <v>76846000</v>
          </cell>
          <cell r="J566">
            <v>292903</v>
          </cell>
          <cell r="K566">
            <v>338566000</v>
          </cell>
        </row>
        <row r="567">
          <cell r="B567">
            <v>1980</v>
          </cell>
          <cell r="E567" t="str">
            <v>UT</v>
          </cell>
          <cell r="F567">
            <v>18228</v>
          </cell>
          <cell r="G567">
            <v>25244000</v>
          </cell>
          <cell r="H567">
            <v>7152</v>
          </cell>
          <cell r="I567">
            <v>6841000</v>
          </cell>
          <cell r="J567">
            <v>26184</v>
          </cell>
          <cell r="K567">
            <v>32086000</v>
          </cell>
        </row>
        <row r="568">
          <cell r="B568">
            <v>1980</v>
          </cell>
          <cell r="E568" t="str">
            <v>VT</v>
          </cell>
          <cell r="F568">
            <v>7611</v>
          </cell>
          <cell r="G568">
            <v>8814000</v>
          </cell>
          <cell r="H568">
            <v>2447</v>
          </cell>
          <cell r="I568">
            <v>2001000</v>
          </cell>
          <cell r="J568">
            <v>10306</v>
          </cell>
          <cell r="K568">
            <v>10816000</v>
          </cell>
        </row>
        <row r="569">
          <cell r="B569">
            <v>1980</v>
          </cell>
          <cell r="E569" t="str">
            <v>VA</v>
          </cell>
          <cell r="F569">
            <v>74857</v>
          </cell>
          <cell r="G569">
            <v>101422000</v>
          </cell>
          <cell r="H569">
            <v>33103</v>
          </cell>
          <cell r="I569">
            <v>27119000</v>
          </cell>
          <cell r="J569">
            <v>109106</v>
          </cell>
          <cell r="K569">
            <v>128541000</v>
          </cell>
        </row>
        <row r="570">
          <cell r="B570">
            <v>1980</v>
          </cell>
          <cell r="E570" t="str">
            <v>WA</v>
          </cell>
          <cell r="F570">
            <v>41748</v>
          </cell>
          <cell r="G570">
            <v>80588000</v>
          </cell>
          <cell r="H570">
            <v>25520</v>
          </cell>
          <cell r="I570">
            <v>25013000</v>
          </cell>
          <cell r="J570">
            <v>68222</v>
          </cell>
          <cell r="K570">
            <v>105602000</v>
          </cell>
        </row>
        <row r="571">
          <cell r="B571">
            <v>1980</v>
          </cell>
          <cell r="E571" t="str">
            <v>WV</v>
          </cell>
          <cell r="F571">
            <v>27233</v>
          </cell>
          <cell r="G571">
            <v>35232000</v>
          </cell>
          <cell r="H571">
            <v>13098</v>
          </cell>
          <cell r="I571">
            <v>11645000</v>
          </cell>
          <cell r="J571">
            <v>40791</v>
          </cell>
          <cell r="K571">
            <v>46878000</v>
          </cell>
        </row>
        <row r="572">
          <cell r="B572">
            <v>1980</v>
          </cell>
          <cell r="E572" t="str">
            <v>WI</v>
          </cell>
          <cell r="F572">
            <v>58372</v>
          </cell>
          <cell r="G572">
            <v>96965000</v>
          </cell>
          <cell r="H572">
            <v>19572</v>
          </cell>
          <cell r="I572">
            <v>20906000</v>
          </cell>
          <cell r="J572">
            <v>79747</v>
          </cell>
          <cell r="K572">
            <v>117872000</v>
          </cell>
        </row>
        <row r="573">
          <cell r="B573">
            <v>1980</v>
          </cell>
          <cell r="E573" t="str">
            <v>WY</v>
          </cell>
          <cell r="F573">
            <v>8475</v>
          </cell>
          <cell r="G573">
            <v>12534000</v>
          </cell>
          <cell r="H573">
            <v>3298</v>
          </cell>
          <cell r="I573">
            <v>3373000</v>
          </cell>
          <cell r="J573">
            <v>12046</v>
          </cell>
          <cell r="K573">
            <v>15908000</v>
          </cell>
        </row>
        <row r="574">
          <cell r="B574">
            <v>1981</v>
          </cell>
          <cell r="E574" t="str">
            <v>US</v>
          </cell>
          <cell r="F574">
            <v>2718803</v>
          </cell>
          <cell r="G574">
            <v>4588773000</v>
          </cell>
          <cell r="H574">
            <v>1242666</v>
          </cell>
          <cell r="I574">
            <v>1293769000</v>
          </cell>
          <cell r="J574">
            <v>4048117</v>
          </cell>
          <cell r="K574">
            <v>5882542000</v>
          </cell>
        </row>
        <row r="575">
          <cell r="B575">
            <v>1981</v>
          </cell>
          <cell r="E575" t="str">
            <v>AL</v>
          </cell>
          <cell r="F575">
            <v>45209</v>
          </cell>
          <cell r="G575">
            <v>56574000</v>
          </cell>
          <cell r="H575">
            <v>18711</v>
          </cell>
          <cell r="I575">
            <v>14364000</v>
          </cell>
          <cell r="J575">
            <v>64184</v>
          </cell>
          <cell r="K575">
            <v>70939000</v>
          </cell>
        </row>
        <row r="576">
          <cell r="B576">
            <v>1981</v>
          </cell>
          <cell r="E576" t="str">
            <v>AK</v>
          </cell>
          <cell r="F576">
            <v>6717</v>
          </cell>
          <cell r="G576">
            <v>18436000</v>
          </cell>
          <cell r="H576">
            <v>3318</v>
          </cell>
          <cell r="I576">
            <v>6989000</v>
          </cell>
          <cell r="J576">
            <v>10350</v>
          </cell>
          <cell r="K576">
            <v>25425000</v>
          </cell>
        </row>
        <row r="577">
          <cell r="B577">
            <v>1981</v>
          </cell>
          <cell r="E577" t="str">
            <v>AZ</v>
          </cell>
          <cell r="F577">
            <v>31467</v>
          </cell>
          <cell r="G577">
            <v>55339000</v>
          </cell>
          <cell r="H577">
            <v>17508</v>
          </cell>
          <cell r="I577">
            <v>19140000</v>
          </cell>
          <cell r="J577">
            <v>50093</v>
          </cell>
          <cell r="K577">
            <v>74479000</v>
          </cell>
        </row>
        <row r="578">
          <cell r="B578">
            <v>1981</v>
          </cell>
          <cell r="E578" t="str">
            <v>AR</v>
          </cell>
          <cell r="F578">
            <v>28666</v>
          </cell>
          <cell r="G578">
            <v>33977000</v>
          </cell>
          <cell r="H578">
            <v>12675</v>
          </cell>
          <cell r="I578">
            <v>8970000</v>
          </cell>
          <cell r="J578">
            <v>41702</v>
          </cell>
          <cell r="K578">
            <v>42948000</v>
          </cell>
        </row>
        <row r="579">
          <cell r="B579">
            <v>1981</v>
          </cell>
          <cell r="E579" t="str">
            <v>CA</v>
          </cell>
          <cell r="F579">
            <v>220198</v>
          </cell>
          <cell r="G579">
            <v>493046000</v>
          </cell>
          <cell r="H579">
            <v>122289</v>
          </cell>
          <cell r="I579">
            <v>152948000</v>
          </cell>
          <cell r="J579">
            <v>366418</v>
          </cell>
          <cell r="K579">
            <v>645995000</v>
          </cell>
        </row>
        <row r="580">
          <cell r="B580">
            <v>1981</v>
          </cell>
          <cell r="E580" t="str">
            <v>CO</v>
          </cell>
          <cell r="F580">
            <v>35829</v>
          </cell>
          <cell r="G580">
            <v>58261000</v>
          </cell>
          <cell r="H580">
            <v>18398</v>
          </cell>
          <cell r="I580">
            <v>21395000</v>
          </cell>
          <cell r="J580">
            <v>55687</v>
          </cell>
          <cell r="K580">
            <v>79656000</v>
          </cell>
        </row>
        <row r="581">
          <cell r="B581">
            <v>1981</v>
          </cell>
          <cell r="E581" t="str">
            <v>CT</v>
          </cell>
          <cell r="F581">
            <v>42837</v>
          </cell>
          <cell r="G581">
            <v>71528000</v>
          </cell>
          <cell r="H581">
            <v>13567</v>
          </cell>
          <cell r="I581">
            <v>13757000</v>
          </cell>
          <cell r="J581">
            <v>57608</v>
          </cell>
          <cell r="K581">
            <v>85285000</v>
          </cell>
        </row>
        <row r="582">
          <cell r="B582">
            <v>1981</v>
          </cell>
          <cell r="E582" t="str">
            <v>DE</v>
          </cell>
          <cell r="F582">
            <v>7141</v>
          </cell>
          <cell r="G582">
            <v>11471000</v>
          </cell>
          <cell r="H582">
            <v>2871</v>
          </cell>
          <cell r="I582">
            <v>3336000</v>
          </cell>
          <cell r="J582">
            <v>10193</v>
          </cell>
          <cell r="K582">
            <v>14808000</v>
          </cell>
        </row>
        <row r="583">
          <cell r="B583">
            <v>1981</v>
          </cell>
          <cell r="E583" t="str">
            <v>DC</v>
          </cell>
          <cell r="F583">
            <v>6456</v>
          </cell>
          <cell r="G583">
            <v>15992000</v>
          </cell>
          <cell r="H583">
            <v>4778</v>
          </cell>
          <cell r="I583">
            <v>6626000</v>
          </cell>
          <cell r="J583">
            <v>11337</v>
          </cell>
          <cell r="K583">
            <v>22619000</v>
          </cell>
        </row>
        <row r="584">
          <cell r="B584">
            <v>1981</v>
          </cell>
          <cell r="E584" t="str">
            <v>FL</v>
          </cell>
          <cell r="F584">
            <v>103390</v>
          </cell>
          <cell r="G584">
            <v>150406000</v>
          </cell>
          <cell r="H584">
            <v>55952</v>
          </cell>
          <cell r="I584">
            <v>52992000</v>
          </cell>
          <cell r="J584">
            <v>162683</v>
          </cell>
          <cell r="K584">
            <v>203398000</v>
          </cell>
        </row>
        <row r="585">
          <cell r="B585">
            <v>1981</v>
          </cell>
          <cell r="E585" t="str">
            <v>GA</v>
          </cell>
          <cell r="F585">
            <v>72597</v>
          </cell>
          <cell r="G585">
            <v>93204000</v>
          </cell>
          <cell r="H585">
            <v>34206</v>
          </cell>
          <cell r="I585">
            <v>25387000</v>
          </cell>
          <cell r="J585">
            <v>108089</v>
          </cell>
          <cell r="K585">
            <v>118592000</v>
          </cell>
        </row>
        <row r="586">
          <cell r="B586">
            <v>1981</v>
          </cell>
          <cell r="E586" t="str">
            <v>HI</v>
          </cell>
          <cell r="F586">
            <v>11346</v>
          </cell>
          <cell r="G586">
            <v>19103000</v>
          </cell>
          <cell r="H586">
            <v>4753</v>
          </cell>
          <cell r="I586">
            <v>5640000</v>
          </cell>
          <cell r="J586">
            <v>16365</v>
          </cell>
          <cell r="K586">
            <v>24744000</v>
          </cell>
        </row>
        <row r="587">
          <cell r="B587">
            <v>1981</v>
          </cell>
          <cell r="E587" t="str">
            <v>ID</v>
          </cell>
          <cell r="F587">
            <v>12511</v>
          </cell>
          <cell r="G587">
            <v>17100000</v>
          </cell>
          <cell r="H587">
            <v>4550</v>
          </cell>
          <cell r="I587">
            <v>4322000</v>
          </cell>
          <cell r="J587">
            <v>17353</v>
          </cell>
          <cell r="K587">
            <v>21422000</v>
          </cell>
        </row>
        <row r="588">
          <cell r="B588">
            <v>1981</v>
          </cell>
          <cell r="E588" t="str">
            <v>IL</v>
          </cell>
          <cell r="F588">
            <v>129498</v>
          </cell>
          <cell r="G588">
            <v>233943000</v>
          </cell>
          <cell r="H588">
            <v>57882</v>
          </cell>
          <cell r="I588">
            <v>66653000</v>
          </cell>
          <cell r="J588">
            <v>190238</v>
          </cell>
          <cell r="K588">
            <v>300596000</v>
          </cell>
        </row>
        <row r="589">
          <cell r="B589">
            <v>1981</v>
          </cell>
          <cell r="E589" t="str">
            <v>IN</v>
          </cell>
          <cell r="F589">
            <v>63058</v>
          </cell>
          <cell r="G589">
            <v>99968000</v>
          </cell>
          <cell r="H589">
            <v>32662</v>
          </cell>
          <cell r="I589">
            <v>30125000</v>
          </cell>
          <cell r="J589">
            <v>97139</v>
          </cell>
          <cell r="K589">
            <v>130094000</v>
          </cell>
        </row>
        <row r="590">
          <cell r="B590">
            <v>1981</v>
          </cell>
          <cell r="E590" t="str">
            <v>IA</v>
          </cell>
          <cell r="F590">
            <v>38948</v>
          </cell>
          <cell r="G590">
            <v>61089000</v>
          </cell>
          <cell r="H590">
            <v>16779</v>
          </cell>
          <cell r="I590">
            <v>18501000</v>
          </cell>
          <cell r="J590">
            <v>56965</v>
          </cell>
          <cell r="K590">
            <v>79590000</v>
          </cell>
        </row>
        <row r="591">
          <cell r="B591">
            <v>1981</v>
          </cell>
          <cell r="E591" t="str">
            <v>KS</v>
          </cell>
          <cell r="F591">
            <v>33140</v>
          </cell>
          <cell r="G591">
            <v>45893000</v>
          </cell>
          <cell r="H591">
            <v>14766</v>
          </cell>
          <cell r="I591">
            <v>14167000</v>
          </cell>
          <cell r="J591">
            <v>48902</v>
          </cell>
          <cell r="K591">
            <v>60061000</v>
          </cell>
        </row>
        <row r="592">
          <cell r="B592">
            <v>1981</v>
          </cell>
          <cell r="E592" t="str">
            <v>KY</v>
          </cell>
          <cell r="F592">
            <v>39710</v>
          </cell>
          <cell r="G592">
            <v>58013000</v>
          </cell>
          <cell r="H592">
            <v>20299</v>
          </cell>
          <cell r="I592">
            <v>16961000</v>
          </cell>
          <cell r="J592">
            <v>60430</v>
          </cell>
          <cell r="K592">
            <v>74974000</v>
          </cell>
        </row>
        <row r="593">
          <cell r="B593">
            <v>1981</v>
          </cell>
          <cell r="E593" t="str">
            <v>LA</v>
          </cell>
          <cell r="F593">
            <v>52259</v>
          </cell>
          <cell r="G593">
            <v>77336000</v>
          </cell>
          <cell r="H593">
            <v>28362</v>
          </cell>
          <cell r="I593">
            <v>26024000</v>
          </cell>
          <cell r="J593">
            <v>81125</v>
          </cell>
          <cell r="K593">
            <v>103361000</v>
          </cell>
        </row>
        <row r="594">
          <cell r="B594">
            <v>1981</v>
          </cell>
          <cell r="E594" t="str">
            <v>ME</v>
          </cell>
          <cell r="F594">
            <v>16212</v>
          </cell>
          <cell r="G594">
            <v>20750000</v>
          </cell>
          <cell r="H594">
            <v>6378</v>
          </cell>
          <cell r="I594">
            <v>5553000</v>
          </cell>
          <cell r="J594">
            <v>23003</v>
          </cell>
          <cell r="K594">
            <v>26303000</v>
          </cell>
        </row>
        <row r="595">
          <cell r="B595">
            <v>1981</v>
          </cell>
          <cell r="E595" t="str">
            <v>MD</v>
          </cell>
          <cell r="F595">
            <v>49100</v>
          </cell>
          <cell r="G595">
            <v>103602000</v>
          </cell>
          <cell r="H595">
            <v>23031</v>
          </cell>
          <cell r="I595">
            <v>28127000</v>
          </cell>
          <cell r="J595">
            <v>74340</v>
          </cell>
          <cell r="K595">
            <v>131729000</v>
          </cell>
        </row>
        <row r="596">
          <cell r="B596">
            <v>1981</v>
          </cell>
          <cell r="E596" t="str">
            <v>MA</v>
          </cell>
          <cell r="F596">
            <v>76986</v>
          </cell>
          <cell r="G596">
            <v>133951000</v>
          </cell>
          <cell r="H596">
            <v>27027</v>
          </cell>
          <cell r="I596">
            <v>29225000</v>
          </cell>
          <cell r="J596">
            <v>106461</v>
          </cell>
          <cell r="K596">
            <v>163176000</v>
          </cell>
        </row>
        <row r="597">
          <cell r="B597">
            <v>1981</v>
          </cell>
          <cell r="E597" t="str">
            <v>MI</v>
          </cell>
          <cell r="F597">
            <v>103004</v>
          </cell>
          <cell r="G597">
            <v>224288000</v>
          </cell>
          <cell r="H597">
            <v>53075</v>
          </cell>
          <cell r="I597">
            <v>67199000</v>
          </cell>
          <cell r="J597">
            <v>159060</v>
          </cell>
          <cell r="K597">
            <v>291487000</v>
          </cell>
        </row>
        <row r="598">
          <cell r="B598">
            <v>1981</v>
          </cell>
          <cell r="E598" t="str">
            <v>MN</v>
          </cell>
          <cell r="F598">
            <v>53319</v>
          </cell>
          <cell r="G598">
            <v>77945000</v>
          </cell>
          <cell r="H598">
            <v>22897</v>
          </cell>
          <cell r="I598">
            <v>26384000</v>
          </cell>
          <cell r="J598">
            <v>78207</v>
          </cell>
          <cell r="K598">
            <v>104329000</v>
          </cell>
        </row>
        <row r="599">
          <cell r="B599">
            <v>1981</v>
          </cell>
          <cell r="E599" t="str">
            <v>MS</v>
          </cell>
          <cell r="F599">
            <v>32245</v>
          </cell>
          <cell r="G599">
            <v>36908000</v>
          </cell>
          <cell r="H599">
            <v>13903</v>
          </cell>
          <cell r="I599">
            <v>9896000</v>
          </cell>
          <cell r="J599">
            <v>46365</v>
          </cell>
          <cell r="K599">
            <v>46804000</v>
          </cell>
        </row>
        <row r="600">
          <cell r="B600">
            <v>1981</v>
          </cell>
          <cell r="E600" t="str">
            <v>MO</v>
          </cell>
          <cell r="F600">
            <v>59745</v>
          </cell>
          <cell r="G600">
            <v>79180000</v>
          </cell>
          <cell r="H600">
            <v>27908</v>
          </cell>
          <cell r="I600">
            <v>24670000</v>
          </cell>
          <cell r="J600">
            <v>88897</v>
          </cell>
          <cell r="K600">
            <v>103851000</v>
          </cell>
        </row>
        <row r="601">
          <cell r="B601">
            <v>1981</v>
          </cell>
          <cell r="E601" t="str">
            <v>MT</v>
          </cell>
          <cell r="F601">
            <v>12011</v>
          </cell>
          <cell r="G601">
            <v>17867000</v>
          </cell>
          <cell r="H601">
            <v>5042</v>
          </cell>
          <cell r="I601">
            <v>5224000</v>
          </cell>
          <cell r="J601">
            <v>17298</v>
          </cell>
          <cell r="K601">
            <v>23092000</v>
          </cell>
        </row>
        <row r="602">
          <cell r="B602">
            <v>1981</v>
          </cell>
          <cell r="E602" t="str">
            <v>NE</v>
          </cell>
          <cell r="F602">
            <v>21535</v>
          </cell>
          <cell r="G602">
            <v>31383000</v>
          </cell>
          <cell r="H602">
            <v>8307</v>
          </cell>
          <cell r="I602">
            <v>8727000</v>
          </cell>
          <cell r="J602">
            <v>30652</v>
          </cell>
          <cell r="K602">
            <v>40111000</v>
          </cell>
        </row>
        <row r="603">
          <cell r="B603">
            <v>1981</v>
          </cell>
          <cell r="E603" t="str">
            <v>NV</v>
          </cell>
          <cell r="F603">
            <v>8410</v>
          </cell>
          <cell r="G603">
            <v>13701000</v>
          </cell>
          <cell r="H603">
            <v>4302</v>
          </cell>
          <cell r="I603">
            <v>4863000</v>
          </cell>
          <cell r="J603">
            <v>12985</v>
          </cell>
          <cell r="K603">
            <v>18565000</v>
          </cell>
        </row>
        <row r="604">
          <cell r="B604">
            <v>1981</v>
          </cell>
          <cell r="E604" t="str">
            <v>NH</v>
          </cell>
          <cell r="F604">
            <v>11937</v>
          </cell>
          <cell r="G604">
            <v>18593000</v>
          </cell>
          <cell r="H604">
            <v>3696</v>
          </cell>
          <cell r="I604">
            <v>3312000</v>
          </cell>
          <cell r="J604">
            <v>16073</v>
          </cell>
          <cell r="K604">
            <v>21905000</v>
          </cell>
        </row>
        <row r="605">
          <cell r="B605">
            <v>1981</v>
          </cell>
          <cell r="E605" t="str">
            <v>NJ</v>
          </cell>
          <cell r="F605">
            <v>100561</v>
          </cell>
          <cell r="G605">
            <v>199951000</v>
          </cell>
          <cell r="H605">
            <v>43168</v>
          </cell>
          <cell r="I605">
            <v>47273000</v>
          </cell>
          <cell r="J605">
            <v>145549</v>
          </cell>
          <cell r="K605">
            <v>247224000</v>
          </cell>
        </row>
        <row r="606">
          <cell r="B606">
            <v>1981</v>
          </cell>
          <cell r="E606" t="str">
            <v>NM</v>
          </cell>
          <cell r="F606">
            <v>19844</v>
          </cell>
          <cell r="G606">
            <v>28952000</v>
          </cell>
          <cell r="H606">
            <v>8169</v>
          </cell>
          <cell r="I606">
            <v>8003000</v>
          </cell>
          <cell r="J606">
            <v>28243</v>
          </cell>
          <cell r="K606">
            <v>36956000</v>
          </cell>
        </row>
        <row r="607">
          <cell r="B607">
            <v>1981</v>
          </cell>
          <cell r="E607" t="str">
            <v>NY</v>
          </cell>
          <cell r="F607">
            <v>199367</v>
          </cell>
          <cell r="G607">
            <v>433349000</v>
          </cell>
          <cell r="H607">
            <v>75180</v>
          </cell>
          <cell r="I607">
            <v>94075000</v>
          </cell>
          <cell r="J607">
            <v>284540</v>
          </cell>
          <cell r="K607">
            <v>527425000</v>
          </cell>
        </row>
        <row r="608">
          <cell r="B608">
            <v>1981</v>
          </cell>
          <cell r="E608" t="str">
            <v>NC</v>
          </cell>
          <cell r="F608">
            <v>79692</v>
          </cell>
          <cell r="G608">
            <v>111383000</v>
          </cell>
          <cell r="H608">
            <v>32591</v>
          </cell>
          <cell r="I608">
            <v>25355000</v>
          </cell>
          <cell r="J608">
            <v>113259</v>
          </cell>
          <cell r="K608">
            <v>136738000</v>
          </cell>
        </row>
        <row r="609">
          <cell r="B609">
            <v>1981</v>
          </cell>
          <cell r="E609" t="str">
            <v>ND</v>
          </cell>
          <cell r="F609">
            <v>8974</v>
          </cell>
          <cell r="G609">
            <v>16805000</v>
          </cell>
          <cell r="H609">
            <v>3635</v>
          </cell>
          <cell r="I609">
            <v>4215000</v>
          </cell>
          <cell r="J609">
            <v>12965</v>
          </cell>
          <cell r="K609">
            <v>21020000</v>
          </cell>
        </row>
        <row r="610">
          <cell r="B610">
            <v>1981</v>
          </cell>
          <cell r="E610" t="str">
            <v>OH</v>
          </cell>
          <cell r="F610">
            <v>120483</v>
          </cell>
          <cell r="G610">
            <v>199400000</v>
          </cell>
          <cell r="H610">
            <v>57418</v>
          </cell>
          <cell r="I610">
            <v>60186000</v>
          </cell>
          <cell r="J610">
            <v>181406</v>
          </cell>
          <cell r="K610">
            <v>259586000</v>
          </cell>
        </row>
        <row r="611">
          <cell r="B611">
            <v>1981</v>
          </cell>
          <cell r="E611" t="str">
            <v>OK</v>
          </cell>
          <cell r="F611">
            <v>42302</v>
          </cell>
          <cell r="G611">
            <v>53555000</v>
          </cell>
          <cell r="H611">
            <v>19713</v>
          </cell>
          <cell r="I611">
            <v>16487000</v>
          </cell>
          <cell r="J611">
            <v>62579</v>
          </cell>
          <cell r="K611">
            <v>70043000</v>
          </cell>
        </row>
        <row r="612">
          <cell r="B612">
            <v>1981</v>
          </cell>
          <cell r="E612" t="str">
            <v>OR</v>
          </cell>
          <cell r="F612">
            <v>33141</v>
          </cell>
          <cell r="G612">
            <v>56502000</v>
          </cell>
          <cell r="H612">
            <v>15451</v>
          </cell>
          <cell r="I612">
            <v>17632000</v>
          </cell>
          <cell r="J612">
            <v>50298</v>
          </cell>
          <cell r="K612">
            <v>74134000</v>
          </cell>
        </row>
        <row r="613">
          <cell r="B613">
            <v>1981</v>
          </cell>
          <cell r="E613" t="str">
            <v>PA</v>
          </cell>
          <cell r="F613">
            <v>131541</v>
          </cell>
          <cell r="G613">
            <v>226036000</v>
          </cell>
          <cell r="H613">
            <v>62593</v>
          </cell>
          <cell r="I613">
            <v>67885000</v>
          </cell>
          <cell r="J613">
            <v>197218</v>
          </cell>
          <cell r="K613">
            <v>293921000</v>
          </cell>
        </row>
        <row r="614">
          <cell r="B614">
            <v>1981</v>
          </cell>
          <cell r="E614" t="str">
            <v>RI</v>
          </cell>
          <cell r="F614">
            <v>10977</v>
          </cell>
          <cell r="G614">
            <v>21377000</v>
          </cell>
          <cell r="H614">
            <v>3240</v>
          </cell>
          <cell r="I614">
            <v>3425000</v>
          </cell>
          <cell r="J614">
            <v>14412</v>
          </cell>
          <cell r="K614">
            <v>24803000</v>
          </cell>
        </row>
        <row r="615">
          <cell r="B615">
            <v>1981</v>
          </cell>
          <cell r="E615" t="str">
            <v>SC</v>
          </cell>
          <cell r="F615">
            <v>43686</v>
          </cell>
          <cell r="G615">
            <v>55717000</v>
          </cell>
          <cell r="H615">
            <v>18305</v>
          </cell>
          <cell r="I615">
            <v>14542000</v>
          </cell>
          <cell r="J615">
            <v>62594</v>
          </cell>
          <cell r="K615">
            <v>70260000</v>
          </cell>
        </row>
        <row r="616">
          <cell r="B616">
            <v>1981</v>
          </cell>
          <cell r="E616" t="str">
            <v>SD</v>
          </cell>
          <cell r="F616">
            <v>9905</v>
          </cell>
          <cell r="G616">
            <v>12174000</v>
          </cell>
          <cell r="H616">
            <v>3823</v>
          </cell>
          <cell r="I616">
            <v>3386000</v>
          </cell>
          <cell r="J616">
            <v>14051</v>
          </cell>
          <cell r="K616">
            <v>15560000</v>
          </cell>
        </row>
        <row r="617">
          <cell r="B617">
            <v>1981</v>
          </cell>
          <cell r="E617" t="str">
            <v>TN</v>
          </cell>
          <cell r="F617">
            <v>52905</v>
          </cell>
          <cell r="G617">
            <v>77022000</v>
          </cell>
          <cell r="H617">
            <v>24072</v>
          </cell>
          <cell r="I617">
            <v>18953000</v>
          </cell>
          <cell r="J617">
            <v>77648</v>
          </cell>
          <cell r="K617">
            <v>95975000</v>
          </cell>
        </row>
        <row r="618">
          <cell r="B618">
            <v>1981</v>
          </cell>
          <cell r="E618" t="str">
            <v>TX</v>
          </cell>
          <cell r="F618">
            <v>207129</v>
          </cell>
          <cell r="G618">
            <v>288682000</v>
          </cell>
          <cell r="H618">
            <v>94362</v>
          </cell>
          <cell r="I618">
            <v>87198000</v>
          </cell>
          <cell r="J618">
            <v>303267</v>
          </cell>
          <cell r="K618">
            <v>375880000</v>
          </cell>
        </row>
        <row r="619">
          <cell r="B619">
            <v>1981</v>
          </cell>
          <cell r="E619" t="str">
            <v>UT</v>
          </cell>
          <cell r="F619">
            <v>17713</v>
          </cell>
          <cell r="G619">
            <v>26387000</v>
          </cell>
          <cell r="H619">
            <v>7120</v>
          </cell>
          <cell r="I619">
            <v>7167000</v>
          </cell>
          <cell r="J619">
            <v>25546</v>
          </cell>
          <cell r="K619">
            <v>33554000</v>
          </cell>
        </row>
        <row r="620">
          <cell r="B620">
            <v>1981</v>
          </cell>
          <cell r="E620" t="str">
            <v>VT</v>
          </cell>
          <cell r="F620">
            <v>7645</v>
          </cell>
          <cell r="G620">
            <v>9434000</v>
          </cell>
          <cell r="H620">
            <v>2342</v>
          </cell>
          <cell r="I620">
            <v>2117000</v>
          </cell>
          <cell r="J620">
            <v>10226</v>
          </cell>
          <cell r="K620">
            <v>11552000</v>
          </cell>
        </row>
        <row r="621">
          <cell r="B621">
            <v>1981</v>
          </cell>
          <cell r="E621" t="str">
            <v>VA</v>
          </cell>
          <cell r="F621">
            <v>73404</v>
          </cell>
          <cell r="G621">
            <v>106681000</v>
          </cell>
          <cell r="H621">
            <v>32992</v>
          </cell>
          <cell r="I621">
            <v>30459000</v>
          </cell>
          <cell r="J621">
            <v>107659</v>
          </cell>
          <cell r="K621">
            <v>137141000</v>
          </cell>
        </row>
        <row r="622">
          <cell r="B622">
            <v>1981</v>
          </cell>
          <cell r="E622" t="str">
            <v>WA</v>
          </cell>
          <cell r="F622">
            <v>40515</v>
          </cell>
          <cell r="G622">
            <v>84123000</v>
          </cell>
          <cell r="H622">
            <v>23078</v>
          </cell>
          <cell r="I622">
            <v>24742000</v>
          </cell>
          <cell r="J622">
            <v>64751</v>
          </cell>
          <cell r="K622">
            <v>108866000</v>
          </cell>
        </row>
        <row r="623">
          <cell r="B623">
            <v>1981</v>
          </cell>
          <cell r="E623" t="str">
            <v>WV</v>
          </cell>
          <cell r="F623">
            <v>27089</v>
          </cell>
          <cell r="G623">
            <v>39537000</v>
          </cell>
          <cell r="H623">
            <v>12931</v>
          </cell>
          <cell r="I623">
            <v>12537000</v>
          </cell>
          <cell r="J623">
            <v>40396</v>
          </cell>
          <cell r="K623">
            <v>52074000</v>
          </cell>
        </row>
        <row r="624">
          <cell r="B624">
            <v>1981</v>
          </cell>
          <cell r="E624" t="str">
            <v>WI</v>
          </cell>
          <cell r="F624">
            <v>57794</v>
          </cell>
          <cell r="G624">
            <v>98495000</v>
          </cell>
          <cell r="H624">
            <v>19050</v>
          </cell>
          <cell r="I624">
            <v>22223000</v>
          </cell>
          <cell r="J624">
            <v>78803</v>
          </cell>
          <cell r="K624">
            <v>120718000</v>
          </cell>
        </row>
        <row r="625">
          <cell r="B625">
            <v>1981</v>
          </cell>
          <cell r="E625" t="str">
            <v>WY</v>
          </cell>
          <cell r="F625">
            <v>8655</v>
          </cell>
          <cell r="G625">
            <v>14341000</v>
          </cell>
          <cell r="H625">
            <v>3541</v>
          </cell>
          <cell r="I625">
            <v>4409000</v>
          </cell>
          <cell r="J625">
            <v>12505</v>
          </cell>
          <cell r="K625">
            <v>18750000</v>
          </cell>
        </row>
        <row r="626">
          <cell r="B626">
            <v>1982</v>
          </cell>
          <cell r="E626" t="str">
            <v>US</v>
          </cell>
          <cell r="F626">
            <v>2675734</v>
          </cell>
          <cell r="G626">
            <v>4911141270</v>
          </cell>
          <cell r="H626">
            <v>1218709</v>
          </cell>
          <cell r="I626">
            <v>1390326558</v>
          </cell>
          <cell r="J626">
            <v>3983673</v>
          </cell>
          <cell r="K626">
            <v>6301467828</v>
          </cell>
        </row>
        <row r="627">
          <cell r="B627">
            <v>1982</v>
          </cell>
          <cell r="E627" t="str">
            <v>AL</v>
          </cell>
          <cell r="F627">
            <v>45036</v>
          </cell>
          <cell r="G627">
            <v>63867353</v>
          </cell>
          <cell r="H627">
            <v>19837</v>
          </cell>
          <cell r="I627">
            <v>15812610</v>
          </cell>
          <cell r="J627">
            <v>65166</v>
          </cell>
          <cell r="K627">
            <v>79679963</v>
          </cell>
        </row>
        <row r="628">
          <cell r="B628">
            <v>1982</v>
          </cell>
          <cell r="E628" t="str">
            <v>AK</v>
          </cell>
          <cell r="F628">
            <v>7465</v>
          </cell>
          <cell r="G628">
            <v>22585721</v>
          </cell>
          <cell r="H628">
            <v>3723</v>
          </cell>
          <cell r="I628">
            <v>8194311</v>
          </cell>
          <cell r="J628">
            <v>11477</v>
          </cell>
          <cell r="K628">
            <v>30780032</v>
          </cell>
        </row>
        <row r="629">
          <cell r="B629">
            <v>1982</v>
          </cell>
          <cell r="E629" t="str">
            <v>AZ</v>
          </cell>
          <cell r="F629">
            <v>33425</v>
          </cell>
          <cell r="G629">
            <v>63576227</v>
          </cell>
          <cell r="H629">
            <v>16761</v>
          </cell>
          <cell r="I629">
            <v>20674783</v>
          </cell>
          <cell r="J629">
            <v>51354</v>
          </cell>
          <cell r="K629">
            <v>84251010</v>
          </cell>
        </row>
        <row r="630">
          <cell r="B630">
            <v>1982</v>
          </cell>
          <cell r="E630" t="str">
            <v>AR</v>
          </cell>
          <cell r="F630">
            <v>28601</v>
          </cell>
          <cell r="G630">
            <v>36100307</v>
          </cell>
          <cell r="H630">
            <v>13019</v>
          </cell>
          <cell r="I630">
            <v>9925824</v>
          </cell>
          <cell r="J630">
            <v>42067</v>
          </cell>
          <cell r="K630">
            <v>46026131</v>
          </cell>
        </row>
        <row r="631">
          <cell r="B631">
            <v>1982</v>
          </cell>
          <cell r="E631" t="str">
            <v>CA</v>
          </cell>
          <cell r="F631">
            <v>223211</v>
          </cell>
          <cell r="G631">
            <v>546478638</v>
          </cell>
          <cell r="H631">
            <v>120905</v>
          </cell>
          <cell r="I631">
            <v>172460539</v>
          </cell>
          <cell r="J631">
            <v>364697</v>
          </cell>
          <cell r="K631">
            <v>718939177</v>
          </cell>
        </row>
        <row r="632">
          <cell r="B632">
            <v>1982</v>
          </cell>
          <cell r="E632" t="str">
            <v>CO</v>
          </cell>
          <cell r="F632">
            <v>36384</v>
          </cell>
          <cell r="G632">
            <v>63103674</v>
          </cell>
          <cell r="H632">
            <v>18192</v>
          </cell>
          <cell r="I632">
            <v>22960810</v>
          </cell>
          <cell r="J632">
            <v>56071</v>
          </cell>
          <cell r="K632">
            <v>86064484</v>
          </cell>
        </row>
        <row r="633">
          <cell r="B633">
            <v>1982</v>
          </cell>
          <cell r="E633" t="str">
            <v>CT</v>
          </cell>
          <cell r="F633">
            <v>41394</v>
          </cell>
          <cell r="G633">
            <v>75316746</v>
          </cell>
          <cell r="H633">
            <v>13564</v>
          </cell>
          <cell r="I633">
            <v>14995213</v>
          </cell>
          <cell r="J633">
            <v>56004</v>
          </cell>
          <cell r="K633">
            <v>90311959</v>
          </cell>
        </row>
        <row r="634">
          <cell r="B634">
            <v>1982</v>
          </cell>
          <cell r="E634" t="str">
            <v>DE</v>
          </cell>
          <cell r="F634">
            <v>7029</v>
          </cell>
          <cell r="G634">
            <v>12159720</v>
          </cell>
          <cell r="H634">
            <v>3020</v>
          </cell>
          <cell r="I634">
            <v>3711495</v>
          </cell>
          <cell r="J634">
            <v>10125</v>
          </cell>
          <cell r="K634">
            <v>15871215</v>
          </cell>
        </row>
        <row r="635">
          <cell r="B635">
            <v>1982</v>
          </cell>
          <cell r="E635" t="str">
            <v>DC</v>
          </cell>
          <cell r="F635">
            <v>5361</v>
          </cell>
          <cell r="G635">
            <v>13565266</v>
          </cell>
          <cell r="H635">
            <v>4555</v>
          </cell>
          <cell r="I635">
            <v>8289839</v>
          </cell>
          <cell r="J635">
            <v>10367</v>
          </cell>
          <cell r="K635">
            <v>21855105</v>
          </cell>
        </row>
        <row r="636">
          <cell r="B636">
            <v>1982</v>
          </cell>
          <cell r="E636" t="str">
            <v>FL</v>
          </cell>
          <cell r="F636">
            <v>106521</v>
          </cell>
          <cell r="G636">
            <v>166858780</v>
          </cell>
          <cell r="H636">
            <v>51298</v>
          </cell>
          <cell r="I636">
            <v>54717196</v>
          </cell>
          <cell r="J636">
            <v>161210</v>
          </cell>
          <cell r="K636">
            <v>221575976</v>
          </cell>
        </row>
        <row r="637">
          <cell r="B637">
            <v>1982</v>
          </cell>
          <cell r="E637" t="str">
            <v>GA</v>
          </cell>
          <cell r="F637">
            <v>72527</v>
          </cell>
          <cell r="G637">
            <v>100381721</v>
          </cell>
          <cell r="H637">
            <v>32927</v>
          </cell>
          <cell r="I637">
            <v>26769051</v>
          </cell>
          <cell r="J637">
            <v>107018</v>
          </cell>
          <cell r="K637">
            <v>127150772</v>
          </cell>
        </row>
        <row r="638">
          <cell r="B638">
            <v>1982</v>
          </cell>
          <cell r="E638" t="str">
            <v>HI</v>
          </cell>
          <cell r="F638">
            <v>11212</v>
          </cell>
          <cell r="G638">
            <v>20485210</v>
          </cell>
          <cell r="H638">
            <v>4827</v>
          </cell>
          <cell r="I638">
            <v>6630712</v>
          </cell>
          <cell r="J638">
            <v>16406</v>
          </cell>
          <cell r="K638">
            <v>27115922</v>
          </cell>
        </row>
        <row r="639">
          <cell r="B639">
            <v>1982</v>
          </cell>
          <cell r="E639" t="str">
            <v>ID</v>
          </cell>
          <cell r="F639">
            <v>12688</v>
          </cell>
          <cell r="G639">
            <v>18525961</v>
          </cell>
          <cell r="H639">
            <v>4651</v>
          </cell>
          <cell r="I639">
            <v>4761641</v>
          </cell>
          <cell r="J639">
            <v>17653</v>
          </cell>
          <cell r="K639">
            <v>23287602</v>
          </cell>
        </row>
        <row r="640">
          <cell r="B640">
            <v>1982</v>
          </cell>
          <cell r="E640" t="str">
            <v>IL</v>
          </cell>
          <cell r="F640">
            <v>120838</v>
          </cell>
          <cell r="G640">
            <v>251142766</v>
          </cell>
          <cell r="H640">
            <v>51475</v>
          </cell>
          <cell r="I640">
            <v>70035181</v>
          </cell>
          <cell r="J640">
            <v>174496</v>
          </cell>
          <cell r="K640">
            <v>321177947</v>
          </cell>
        </row>
        <row r="641">
          <cell r="B641">
            <v>1982</v>
          </cell>
          <cell r="E641" t="str">
            <v>IN</v>
          </cell>
          <cell r="F641">
            <v>61623</v>
          </cell>
          <cell r="G641">
            <v>106879452</v>
          </cell>
          <cell r="H641">
            <v>32082</v>
          </cell>
          <cell r="I641">
            <v>31896910</v>
          </cell>
          <cell r="J641">
            <v>95227</v>
          </cell>
          <cell r="K641">
            <v>138776362</v>
          </cell>
        </row>
        <row r="642">
          <cell r="B642">
            <v>1982</v>
          </cell>
          <cell r="E642" t="str">
            <v>IA</v>
          </cell>
          <cell r="F642">
            <v>35757</v>
          </cell>
          <cell r="G642">
            <v>59545470</v>
          </cell>
          <cell r="H642">
            <v>16384</v>
          </cell>
          <cell r="I642">
            <v>18806438</v>
          </cell>
          <cell r="J642">
            <v>53337</v>
          </cell>
          <cell r="K642">
            <v>78351908</v>
          </cell>
        </row>
        <row r="643">
          <cell r="B643">
            <v>1982</v>
          </cell>
          <cell r="E643" t="str">
            <v>KS</v>
          </cell>
          <cell r="F643">
            <v>33137</v>
          </cell>
          <cell r="G643">
            <v>49969197</v>
          </cell>
          <cell r="H643">
            <v>14402</v>
          </cell>
          <cell r="I643">
            <v>15406287</v>
          </cell>
          <cell r="J643">
            <v>48469</v>
          </cell>
          <cell r="K643">
            <v>65375484</v>
          </cell>
        </row>
        <row r="644">
          <cell r="B644">
            <v>1982</v>
          </cell>
          <cell r="E644" t="str">
            <v>KY</v>
          </cell>
          <cell r="F644">
            <v>39022</v>
          </cell>
          <cell r="G644">
            <v>60711113</v>
          </cell>
          <cell r="H644">
            <v>20629</v>
          </cell>
          <cell r="I644">
            <v>18700633</v>
          </cell>
          <cell r="J644">
            <v>60000</v>
          </cell>
          <cell r="K644">
            <v>79411746</v>
          </cell>
        </row>
        <row r="645">
          <cell r="B645">
            <v>1982</v>
          </cell>
          <cell r="E645" t="str">
            <v>LA</v>
          </cell>
          <cell r="F645">
            <v>53304</v>
          </cell>
          <cell r="G645">
            <v>84852086</v>
          </cell>
          <cell r="H645">
            <v>29385</v>
          </cell>
          <cell r="I645">
            <v>29086772</v>
          </cell>
          <cell r="J645">
            <v>83277</v>
          </cell>
          <cell r="K645">
            <v>113938858</v>
          </cell>
        </row>
        <row r="646">
          <cell r="B646">
            <v>1982</v>
          </cell>
          <cell r="E646" t="str">
            <v>ME</v>
          </cell>
          <cell r="F646">
            <v>15953</v>
          </cell>
          <cell r="G646">
            <v>21406718</v>
          </cell>
          <cell r="H646">
            <v>6477</v>
          </cell>
          <cell r="I646">
            <v>6157854</v>
          </cell>
          <cell r="J646">
            <v>22882</v>
          </cell>
          <cell r="K646">
            <v>27564572</v>
          </cell>
        </row>
        <row r="647">
          <cell r="B647">
            <v>1982</v>
          </cell>
          <cell r="E647" t="str">
            <v>MD</v>
          </cell>
          <cell r="F647">
            <v>47582</v>
          </cell>
          <cell r="G647">
            <v>107844372</v>
          </cell>
          <cell r="H647">
            <v>22782</v>
          </cell>
          <cell r="I647">
            <v>29315168</v>
          </cell>
          <cell r="J647">
            <v>72478</v>
          </cell>
          <cell r="K647">
            <v>137159540</v>
          </cell>
        </row>
        <row r="648">
          <cell r="B648">
            <v>1982</v>
          </cell>
          <cell r="E648" t="str">
            <v>MA</v>
          </cell>
          <cell r="F648">
            <v>70953</v>
          </cell>
          <cell r="G648">
            <v>135700407</v>
          </cell>
          <cell r="H648">
            <v>24329</v>
          </cell>
          <cell r="I648">
            <v>27291524</v>
          </cell>
          <cell r="J648">
            <v>97542</v>
          </cell>
          <cell r="K648">
            <v>162991931</v>
          </cell>
        </row>
        <row r="649">
          <cell r="B649">
            <v>1982</v>
          </cell>
          <cell r="E649" t="str">
            <v>MI</v>
          </cell>
          <cell r="F649">
            <v>97610</v>
          </cell>
          <cell r="G649">
            <v>234094032</v>
          </cell>
          <cell r="H649">
            <v>52754</v>
          </cell>
          <cell r="I649">
            <v>72776015</v>
          </cell>
          <cell r="J649">
            <v>154428</v>
          </cell>
          <cell r="K649">
            <v>306870047</v>
          </cell>
        </row>
        <row r="650">
          <cell r="B650">
            <v>1982</v>
          </cell>
          <cell r="E650" t="str">
            <v>MN</v>
          </cell>
          <cell r="F650">
            <v>46089</v>
          </cell>
          <cell r="G650">
            <v>93715517</v>
          </cell>
          <cell r="H650">
            <v>20602</v>
          </cell>
          <cell r="I650">
            <v>27399603</v>
          </cell>
          <cell r="J650">
            <v>69178</v>
          </cell>
          <cell r="K650">
            <v>121115120</v>
          </cell>
        </row>
        <row r="651">
          <cell r="B651">
            <v>1982</v>
          </cell>
          <cell r="E651" t="str">
            <v>MS</v>
          </cell>
          <cell r="F651">
            <v>31952</v>
          </cell>
          <cell r="G651">
            <v>37382616</v>
          </cell>
          <cell r="H651">
            <v>14446</v>
          </cell>
          <cell r="I651">
            <v>10463111</v>
          </cell>
          <cell r="J651">
            <v>46643</v>
          </cell>
          <cell r="K651">
            <v>47845727</v>
          </cell>
        </row>
        <row r="652">
          <cell r="B652">
            <v>1982</v>
          </cell>
          <cell r="E652" t="str">
            <v>MO</v>
          </cell>
          <cell r="F652">
            <v>55586</v>
          </cell>
          <cell r="G652">
            <v>86786086</v>
          </cell>
          <cell r="H652">
            <v>25448</v>
          </cell>
          <cell r="I652">
            <v>25210775</v>
          </cell>
          <cell r="J652">
            <v>82705</v>
          </cell>
          <cell r="K652">
            <v>111996861</v>
          </cell>
        </row>
        <row r="653">
          <cell r="B653">
            <v>1982</v>
          </cell>
          <cell r="E653" t="str">
            <v>MT</v>
          </cell>
          <cell r="F653">
            <v>12660</v>
          </cell>
          <cell r="G653">
            <v>23677419</v>
          </cell>
          <cell r="H653">
            <v>4665</v>
          </cell>
          <cell r="I653">
            <v>5969160</v>
          </cell>
          <cell r="J653">
            <v>17680</v>
          </cell>
          <cell r="K653">
            <v>29646579</v>
          </cell>
        </row>
        <row r="654">
          <cell r="B654">
            <v>1982</v>
          </cell>
          <cell r="E654" t="str">
            <v>NE</v>
          </cell>
          <cell r="F654">
            <v>20997</v>
          </cell>
          <cell r="G654">
            <v>33495701</v>
          </cell>
          <cell r="H654">
            <v>8082</v>
          </cell>
          <cell r="I654">
            <v>9109079</v>
          </cell>
          <cell r="J654">
            <v>30165</v>
          </cell>
          <cell r="K654">
            <v>42604780</v>
          </cell>
        </row>
        <row r="655">
          <cell r="B655">
            <v>1982</v>
          </cell>
          <cell r="E655" t="str">
            <v>NV</v>
          </cell>
          <cell r="F655">
            <v>8651</v>
          </cell>
          <cell r="G655">
            <v>16389603</v>
          </cell>
          <cell r="H655">
            <v>3652</v>
          </cell>
          <cell r="I655">
            <v>6073196</v>
          </cell>
          <cell r="J655">
            <v>12694</v>
          </cell>
          <cell r="K655">
            <v>22462799</v>
          </cell>
        </row>
        <row r="656">
          <cell r="B656">
            <v>1982</v>
          </cell>
          <cell r="E656" t="str">
            <v>NH</v>
          </cell>
          <cell r="F656">
            <v>11619</v>
          </cell>
          <cell r="G656">
            <v>16371239</v>
          </cell>
          <cell r="H656">
            <v>3550</v>
          </cell>
          <cell r="I656">
            <v>3268609</v>
          </cell>
          <cell r="J656">
            <v>15594</v>
          </cell>
          <cell r="K656">
            <v>19639848</v>
          </cell>
        </row>
        <row r="657">
          <cell r="B657">
            <v>1982</v>
          </cell>
          <cell r="E657" t="str">
            <v>NJ</v>
          </cell>
          <cell r="F657">
            <v>99275</v>
          </cell>
          <cell r="G657">
            <v>209220823</v>
          </cell>
          <cell r="H657">
            <v>43893</v>
          </cell>
          <cell r="I657">
            <v>51232596</v>
          </cell>
          <cell r="J657">
            <v>144973</v>
          </cell>
          <cell r="K657">
            <v>260453419</v>
          </cell>
        </row>
        <row r="658">
          <cell r="B658">
            <v>1982</v>
          </cell>
          <cell r="E658" t="str">
            <v>NM</v>
          </cell>
          <cell r="F658">
            <v>19905</v>
          </cell>
          <cell r="G658">
            <v>32227235</v>
          </cell>
          <cell r="H658">
            <v>7900</v>
          </cell>
          <cell r="I658">
            <v>8613797</v>
          </cell>
          <cell r="J658">
            <v>28240</v>
          </cell>
          <cell r="K658">
            <v>40841032</v>
          </cell>
        </row>
        <row r="659">
          <cell r="B659">
            <v>1982</v>
          </cell>
          <cell r="E659" t="str">
            <v>NY</v>
          </cell>
          <cell r="F659">
            <v>201327</v>
          </cell>
          <cell r="G659">
            <v>458411814</v>
          </cell>
          <cell r="H659">
            <v>77352</v>
          </cell>
          <cell r="I659">
            <v>99183428</v>
          </cell>
          <cell r="J659">
            <v>290426</v>
          </cell>
          <cell r="K659">
            <v>557595242</v>
          </cell>
        </row>
        <row r="660">
          <cell r="B660">
            <v>1982</v>
          </cell>
          <cell r="E660" t="str">
            <v>NC</v>
          </cell>
          <cell r="F660">
            <v>77975</v>
          </cell>
          <cell r="G660">
            <v>116157079</v>
          </cell>
          <cell r="H660">
            <v>31385</v>
          </cell>
          <cell r="I660">
            <v>26976984</v>
          </cell>
          <cell r="J660">
            <v>111151</v>
          </cell>
          <cell r="K660">
            <v>143134063</v>
          </cell>
        </row>
        <row r="661">
          <cell r="B661">
            <v>1982</v>
          </cell>
          <cell r="E661" t="str">
            <v>ND</v>
          </cell>
          <cell r="F661">
            <v>8839</v>
          </cell>
          <cell r="G661">
            <v>19339451</v>
          </cell>
          <cell r="H661">
            <v>3593</v>
          </cell>
          <cell r="I661">
            <v>4801601</v>
          </cell>
          <cell r="J661">
            <v>12824</v>
          </cell>
          <cell r="K661">
            <v>24141052</v>
          </cell>
        </row>
        <row r="662">
          <cell r="B662">
            <v>1982</v>
          </cell>
          <cell r="E662" t="str">
            <v>OH</v>
          </cell>
          <cell r="F662">
            <v>117075</v>
          </cell>
          <cell r="G662">
            <v>215658611</v>
          </cell>
          <cell r="H662">
            <v>55103</v>
          </cell>
          <cell r="I662">
            <v>64059146</v>
          </cell>
          <cell r="J662">
            <v>175763</v>
          </cell>
          <cell r="K662">
            <v>279717757</v>
          </cell>
        </row>
        <row r="663">
          <cell r="B663">
            <v>1982</v>
          </cell>
          <cell r="E663" t="str">
            <v>OK</v>
          </cell>
          <cell r="F663">
            <v>41523</v>
          </cell>
          <cell r="G663">
            <v>63028186</v>
          </cell>
          <cell r="H663">
            <v>19497</v>
          </cell>
          <cell r="I663">
            <v>18339714</v>
          </cell>
          <cell r="J663">
            <v>61613</v>
          </cell>
          <cell r="K663">
            <v>81367900</v>
          </cell>
        </row>
        <row r="664">
          <cell r="B664">
            <v>1982</v>
          </cell>
          <cell r="E664" t="str">
            <v>OR</v>
          </cell>
          <cell r="F664">
            <v>31832</v>
          </cell>
          <cell r="G664">
            <v>58697762</v>
          </cell>
          <cell r="H664">
            <v>14634</v>
          </cell>
          <cell r="I664">
            <v>18492615</v>
          </cell>
          <cell r="J664">
            <v>48356</v>
          </cell>
          <cell r="K664">
            <v>77190377</v>
          </cell>
        </row>
        <row r="665">
          <cell r="B665">
            <v>1982</v>
          </cell>
          <cell r="E665" t="str">
            <v>PA</v>
          </cell>
          <cell r="F665">
            <v>127312</v>
          </cell>
          <cell r="G665">
            <v>227368535</v>
          </cell>
          <cell r="H665">
            <v>56737</v>
          </cell>
          <cell r="I665">
            <v>68363165</v>
          </cell>
          <cell r="J665">
            <v>187015</v>
          </cell>
          <cell r="K665">
            <v>295731700</v>
          </cell>
        </row>
        <row r="666">
          <cell r="B666">
            <v>1982</v>
          </cell>
          <cell r="E666" t="str">
            <v>RI</v>
          </cell>
          <cell r="F666">
            <v>10737</v>
          </cell>
          <cell r="G666">
            <v>22580790</v>
          </cell>
          <cell r="H666">
            <v>3378</v>
          </cell>
          <cell r="I666">
            <v>3879638</v>
          </cell>
          <cell r="J666">
            <v>14274</v>
          </cell>
          <cell r="K666">
            <v>26460428</v>
          </cell>
        </row>
        <row r="667">
          <cell r="B667">
            <v>1982</v>
          </cell>
          <cell r="E667" t="str">
            <v>SC</v>
          </cell>
          <cell r="F667">
            <v>43072</v>
          </cell>
          <cell r="G667">
            <v>57545500</v>
          </cell>
          <cell r="H667">
            <v>17557</v>
          </cell>
          <cell r="I667">
            <v>14175821</v>
          </cell>
          <cell r="J667">
            <v>61144</v>
          </cell>
          <cell r="K667">
            <v>71721321</v>
          </cell>
        </row>
        <row r="668">
          <cell r="B668">
            <v>1982</v>
          </cell>
          <cell r="E668" t="str">
            <v>SD</v>
          </cell>
          <cell r="F668">
            <v>9772</v>
          </cell>
          <cell r="G668">
            <v>13136801</v>
          </cell>
          <cell r="H668">
            <v>3894</v>
          </cell>
          <cell r="I668">
            <v>3747422</v>
          </cell>
          <cell r="J668">
            <v>14000</v>
          </cell>
          <cell r="K668">
            <v>16884223</v>
          </cell>
        </row>
        <row r="669">
          <cell r="B669">
            <v>1982</v>
          </cell>
          <cell r="E669" t="str">
            <v>TN</v>
          </cell>
          <cell r="F669">
            <v>51652</v>
          </cell>
          <cell r="G669">
            <v>75735136</v>
          </cell>
          <cell r="H669">
            <v>23060</v>
          </cell>
          <cell r="I669">
            <v>18917258</v>
          </cell>
          <cell r="J669">
            <v>75326</v>
          </cell>
          <cell r="K669">
            <v>94652394</v>
          </cell>
        </row>
        <row r="670">
          <cell r="B670">
            <v>1982</v>
          </cell>
          <cell r="E670" t="str">
            <v>TX</v>
          </cell>
          <cell r="F670">
            <v>214401</v>
          </cell>
          <cell r="G670">
            <v>324604820</v>
          </cell>
          <cell r="H670">
            <v>97850</v>
          </cell>
          <cell r="I670">
            <v>96684723</v>
          </cell>
          <cell r="J670">
            <v>314404</v>
          </cell>
          <cell r="K670">
            <v>421289543</v>
          </cell>
        </row>
        <row r="671">
          <cell r="B671">
            <v>1982</v>
          </cell>
          <cell r="E671" t="str">
            <v>UT</v>
          </cell>
          <cell r="F671">
            <v>17954</v>
          </cell>
          <cell r="G671">
            <v>31202622</v>
          </cell>
          <cell r="H671">
            <v>8505</v>
          </cell>
          <cell r="I671">
            <v>9678126</v>
          </cell>
          <cell r="J671">
            <v>27282</v>
          </cell>
          <cell r="K671">
            <v>40880748</v>
          </cell>
        </row>
        <row r="672">
          <cell r="B672">
            <v>1982</v>
          </cell>
          <cell r="E672" t="str">
            <v>VT</v>
          </cell>
          <cell r="F672">
            <v>7510</v>
          </cell>
          <cell r="G672">
            <v>10079825</v>
          </cell>
          <cell r="H672">
            <v>2402</v>
          </cell>
          <cell r="I672">
            <v>2338789</v>
          </cell>
          <cell r="J672">
            <v>10200</v>
          </cell>
          <cell r="K672">
            <v>12418614</v>
          </cell>
        </row>
        <row r="673">
          <cell r="B673">
            <v>1982</v>
          </cell>
          <cell r="E673" t="str">
            <v>VA</v>
          </cell>
          <cell r="F673">
            <v>72560</v>
          </cell>
          <cell r="G673">
            <v>114136497</v>
          </cell>
          <cell r="H673">
            <v>32692</v>
          </cell>
          <cell r="I673">
            <v>33968855</v>
          </cell>
          <cell r="J673">
            <v>106499</v>
          </cell>
          <cell r="K673">
            <v>148105352</v>
          </cell>
        </row>
        <row r="674">
          <cell r="B674">
            <v>1982</v>
          </cell>
          <cell r="E674" t="str">
            <v>WA</v>
          </cell>
          <cell r="F674">
            <v>39181</v>
          </cell>
          <cell r="G674">
            <v>82594038</v>
          </cell>
          <cell r="H674">
            <v>22438</v>
          </cell>
          <cell r="I674">
            <v>24220508</v>
          </cell>
          <cell r="J674">
            <v>62873</v>
          </cell>
          <cell r="K674">
            <v>106814546</v>
          </cell>
        </row>
        <row r="675">
          <cell r="B675">
            <v>1982</v>
          </cell>
          <cell r="E675" t="str">
            <v>WV</v>
          </cell>
          <cell r="F675">
            <v>27194</v>
          </cell>
          <cell r="G675">
            <v>39970467</v>
          </cell>
          <cell r="H675">
            <v>13285</v>
          </cell>
          <cell r="I675">
            <v>13513539</v>
          </cell>
          <cell r="J675">
            <v>41092</v>
          </cell>
          <cell r="K675">
            <v>53484006</v>
          </cell>
        </row>
        <row r="676">
          <cell r="B676">
            <v>1982</v>
          </cell>
          <cell r="E676" t="str">
            <v>WI</v>
          </cell>
          <cell r="F676">
            <v>54471</v>
          </cell>
          <cell r="G676">
            <v>100901783</v>
          </cell>
          <cell r="H676">
            <v>21826</v>
          </cell>
          <cell r="I676">
            <v>27765253</v>
          </cell>
          <cell r="J676">
            <v>78232</v>
          </cell>
          <cell r="K676">
            <v>128667036</v>
          </cell>
        </row>
        <row r="677">
          <cell r="B677">
            <v>1982</v>
          </cell>
          <cell r="E677" t="str">
            <v>WY</v>
          </cell>
          <cell r="F677">
            <v>7980</v>
          </cell>
          <cell r="G677">
            <v>15574377</v>
          </cell>
          <cell r="H677">
            <v>3305</v>
          </cell>
          <cell r="I677">
            <v>4503241</v>
          </cell>
          <cell r="J677">
            <v>11576</v>
          </cell>
          <cell r="K677">
            <v>20077618</v>
          </cell>
        </row>
        <row r="678">
          <cell r="B678">
            <v>1983</v>
          </cell>
          <cell r="E678" t="str">
            <v>US</v>
          </cell>
          <cell r="F678">
            <v>2685123</v>
          </cell>
          <cell r="G678">
            <v>5209689000</v>
          </cell>
          <cell r="H678">
            <v>1210738</v>
          </cell>
          <cell r="I678">
            <v>1457683000</v>
          </cell>
          <cell r="J678">
            <v>3990036</v>
          </cell>
          <cell r="K678">
            <v>6667372000</v>
          </cell>
        </row>
        <row r="679">
          <cell r="B679">
            <v>1983</v>
          </cell>
          <cell r="E679" t="str">
            <v>AL</v>
          </cell>
          <cell r="F679">
            <v>45201</v>
          </cell>
          <cell r="G679">
            <v>64079000</v>
          </cell>
          <cell r="H679">
            <v>19908</v>
          </cell>
          <cell r="I679">
            <v>16552000</v>
          </cell>
          <cell r="J679">
            <v>65520</v>
          </cell>
          <cell r="K679">
            <v>80631000</v>
          </cell>
        </row>
        <row r="680">
          <cell r="B680">
            <v>1983</v>
          </cell>
          <cell r="E680" t="str">
            <v>AK</v>
          </cell>
          <cell r="F680">
            <v>7897</v>
          </cell>
          <cell r="G680">
            <v>27090000</v>
          </cell>
          <cell r="H680">
            <v>3952</v>
          </cell>
          <cell r="I680">
            <v>9278000</v>
          </cell>
          <cell r="J680">
            <v>12266</v>
          </cell>
          <cell r="K680">
            <v>36369000</v>
          </cell>
        </row>
        <row r="681">
          <cell r="B681">
            <v>1983</v>
          </cell>
          <cell r="E681" t="str">
            <v>AZ</v>
          </cell>
          <cell r="F681">
            <v>32980</v>
          </cell>
          <cell r="G681">
            <v>67095000</v>
          </cell>
          <cell r="H681">
            <v>16464</v>
          </cell>
          <cell r="I681">
            <v>21571000</v>
          </cell>
          <cell r="J681">
            <v>50588</v>
          </cell>
          <cell r="K681">
            <v>88666000</v>
          </cell>
        </row>
        <row r="682">
          <cell r="B682">
            <v>1983</v>
          </cell>
          <cell r="E682" t="str">
            <v>AR</v>
          </cell>
          <cell r="F682">
            <v>28716</v>
          </cell>
          <cell r="G682">
            <v>38009000</v>
          </cell>
          <cell r="H682">
            <v>13094</v>
          </cell>
          <cell r="I682">
            <v>10069000</v>
          </cell>
          <cell r="J682">
            <v>42215</v>
          </cell>
          <cell r="K682">
            <v>48079000</v>
          </cell>
        </row>
        <row r="683">
          <cell r="B683">
            <v>1983</v>
          </cell>
          <cell r="E683" t="str">
            <v>CA</v>
          </cell>
          <cell r="F683">
            <v>221336</v>
          </cell>
          <cell r="G683">
            <v>585649000</v>
          </cell>
          <cell r="H683">
            <v>116537</v>
          </cell>
          <cell r="I683">
            <v>174537000</v>
          </cell>
          <cell r="J683">
            <v>361392</v>
          </cell>
          <cell r="K683">
            <v>760187000</v>
          </cell>
        </row>
        <row r="684">
          <cell r="B684">
            <v>1983</v>
          </cell>
          <cell r="E684" t="str">
            <v>CO</v>
          </cell>
          <cell r="F684">
            <v>35715</v>
          </cell>
          <cell r="G684">
            <v>67663000</v>
          </cell>
          <cell r="H684">
            <v>17740</v>
          </cell>
          <cell r="I684">
            <v>22990000</v>
          </cell>
          <cell r="J684">
            <v>55345</v>
          </cell>
          <cell r="K684">
            <v>90654000</v>
          </cell>
        </row>
        <row r="685">
          <cell r="B685">
            <v>1983</v>
          </cell>
          <cell r="E685" t="str">
            <v>CT</v>
          </cell>
          <cell r="F685">
            <v>41215</v>
          </cell>
          <cell r="G685">
            <v>81390000</v>
          </cell>
          <cell r="H685">
            <v>13307</v>
          </cell>
          <cell r="I685">
            <v>15558000</v>
          </cell>
          <cell r="J685">
            <v>55544</v>
          </cell>
          <cell r="K685">
            <v>96949000</v>
          </cell>
        </row>
        <row r="686">
          <cell r="B686">
            <v>1983</v>
          </cell>
          <cell r="E686" t="str">
            <v>DE</v>
          </cell>
          <cell r="F686">
            <v>7087</v>
          </cell>
          <cell r="G686">
            <v>11980000</v>
          </cell>
          <cell r="H686">
            <v>2708</v>
          </cell>
          <cell r="I686">
            <v>3570000</v>
          </cell>
          <cell r="J686">
            <v>9898</v>
          </cell>
          <cell r="K686">
            <v>15551000</v>
          </cell>
        </row>
        <row r="687">
          <cell r="B687">
            <v>1983</v>
          </cell>
          <cell r="E687" t="str">
            <v>DC</v>
          </cell>
          <cell r="F687">
            <v>5433</v>
          </cell>
          <cell r="G687">
            <v>16497000</v>
          </cell>
          <cell r="H687">
            <v>4285</v>
          </cell>
          <cell r="I687">
            <v>6700000</v>
          </cell>
          <cell r="J687">
            <v>9861</v>
          </cell>
          <cell r="K687">
            <v>23198000</v>
          </cell>
        </row>
        <row r="688">
          <cell r="B688">
            <v>1983</v>
          </cell>
          <cell r="E688" t="str">
            <v>FL</v>
          </cell>
          <cell r="F688">
            <v>99009</v>
          </cell>
          <cell r="G688">
            <v>177529000</v>
          </cell>
          <cell r="H688">
            <v>58233</v>
          </cell>
          <cell r="I688">
            <v>61622000</v>
          </cell>
          <cell r="J688">
            <v>160578</v>
          </cell>
          <cell r="K688">
            <v>239151000</v>
          </cell>
        </row>
        <row r="689">
          <cell r="B689">
            <v>1983</v>
          </cell>
          <cell r="E689" t="str">
            <v>GA</v>
          </cell>
          <cell r="F689">
            <v>74139</v>
          </cell>
          <cell r="G689">
            <v>105164000</v>
          </cell>
          <cell r="H689">
            <v>34046</v>
          </cell>
          <cell r="I689">
            <v>29087000</v>
          </cell>
          <cell r="J689">
            <v>109833</v>
          </cell>
          <cell r="K689">
            <v>134251000</v>
          </cell>
        </row>
        <row r="690">
          <cell r="B690">
            <v>1983</v>
          </cell>
          <cell r="E690" t="str">
            <v>HI</v>
          </cell>
          <cell r="F690">
            <v>11001</v>
          </cell>
          <cell r="G690">
            <v>19943000</v>
          </cell>
          <cell r="H690">
            <v>4900</v>
          </cell>
          <cell r="I690">
            <v>6714000</v>
          </cell>
          <cell r="J690">
            <v>16262</v>
          </cell>
          <cell r="K690">
            <v>26658000</v>
          </cell>
        </row>
        <row r="691">
          <cell r="B691">
            <v>1983</v>
          </cell>
          <cell r="E691" t="str">
            <v>ID</v>
          </cell>
          <cell r="F691">
            <v>12716</v>
          </cell>
          <cell r="G691">
            <v>19008000</v>
          </cell>
          <cell r="H691">
            <v>4467</v>
          </cell>
          <cell r="I691">
            <v>4632000</v>
          </cell>
          <cell r="J691">
            <v>17598</v>
          </cell>
          <cell r="K691">
            <v>23641000</v>
          </cell>
        </row>
        <row r="692">
          <cell r="B692">
            <v>1983</v>
          </cell>
          <cell r="E692" t="str">
            <v>IL</v>
          </cell>
          <cell r="F692">
            <v>119815</v>
          </cell>
          <cell r="G692">
            <v>254354000</v>
          </cell>
          <cell r="H692">
            <v>51962</v>
          </cell>
          <cell r="I692">
            <v>74058000</v>
          </cell>
          <cell r="J692">
            <v>174266</v>
          </cell>
          <cell r="K692">
            <v>328412000</v>
          </cell>
        </row>
        <row r="693">
          <cell r="B693">
            <v>1983</v>
          </cell>
          <cell r="E693" t="str">
            <v>IN</v>
          </cell>
          <cell r="F693">
            <v>63044</v>
          </cell>
          <cell r="G693">
            <v>114231000</v>
          </cell>
          <cell r="H693">
            <v>30973</v>
          </cell>
          <cell r="I693">
            <v>32909000</v>
          </cell>
          <cell r="J693">
            <v>95586</v>
          </cell>
          <cell r="K693">
            <v>147140000</v>
          </cell>
        </row>
        <row r="694">
          <cell r="B694">
            <v>1983</v>
          </cell>
          <cell r="E694" t="str">
            <v>IA</v>
          </cell>
          <cell r="F694">
            <v>37291</v>
          </cell>
          <cell r="G694">
            <v>65085000</v>
          </cell>
          <cell r="H694">
            <v>16540</v>
          </cell>
          <cell r="I694">
            <v>20877000</v>
          </cell>
          <cell r="J694">
            <v>55513</v>
          </cell>
          <cell r="K694">
            <v>85963000</v>
          </cell>
        </row>
        <row r="695">
          <cell r="B695">
            <v>1983</v>
          </cell>
          <cell r="E695" t="str">
            <v>KS</v>
          </cell>
          <cell r="F695">
            <v>34266</v>
          </cell>
          <cell r="G695">
            <v>54210000</v>
          </cell>
          <cell r="H695">
            <v>14245</v>
          </cell>
          <cell r="I695">
            <v>15948000</v>
          </cell>
          <cell r="J695">
            <v>49582</v>
          </cell>
          <cell r="K695">
            <v>70158000</v>
          </cell>
        </row>
        <row r="696">
          <cell r="B696">
            <v>1983</v>
          </cell>
          <cell r="E696" t="str">
            <v>KY</v>
          </cell>
          <cell r="F696">
            <v>40383</v>
          </cell>
          <cell r="G696">
            <v>64799000</v>
          </cell>
          <cell r="H696">
            <v>21404</v>
          </cell>
          <cell r="I696">
            <v>21788000</v>
          </cell>
          <cell r="J696">
            <v>62358</v>
          </cell>
          <cell r="K696">
            <v>86588000</v>
          </cell>
        </row>
        <row r="697">
          <cell r="B697">
            <v>1983</v>
          </cell>
          <cell r="E697" t="str">
            <v>LA</v>
          </cell>
          <cell r="F697">
            <v>53843</v>
          </cell>
          <cell r="G697">
            <v>85569000</v>
          </cell>
          <cell r="H697">
            <v>29442</v>
          </cell>
          <cell r="I697">
            <v>28733000</v>
          </cell>
          <cell r="J697">
            <v>83773</v>
          </cell>
          <cell r="K697">
            <v>114302000</v>
          </cell>
        </row>
        <row r="698">
          <cell r="B698">
            <v>1983</v>
          </cell>
          <cell r="E698" t="str">
            <v>ME</v>
          </cell>
          <cell r="F698">
            <v>16326</v>
          </cell>
          <cell r="G698">
            <v>23172000</v>
          </cell>
          <cell r="H698">
            <v>6384</v>
          </cell>
          <cell r="I698">
            <v>6343000</v>
          </cell>
          <cell r="J698">
            <v>23212</v>
          </cell>
          <cell r="K698">
            <v>29515000</v>
          </cell>
        </row>
        <row r="699">
          <cell r="B699">
            <v>1983</v>
          </cell>
          <cell r="E699" t="str">
            <v>MD</v>
          </cell>
          <cell r="F699">
            <v>47647</v>
          </cell>
          <cell r="G699">
            <v>113070000</v>
          </cell>
          <cell r="H699">
            <v>22178</v>
          </cell>
          <cell r="I699">
            <v>31085000</v>
          </cell>
          <cell r="J699">
            <v>71627</v>
          </cell>
          <cell r="K699">
            <v>144156000</v>
          </cell>
        </row>
        <row r="700">
          <cell r="B700">
            <v>1983</v>
          </cell>
          <cell r="E700" t="str">
            <v>MA</v>
          </cell>
          <cell r="F700">
            <v>71438</v>
          </cell>
          <cell r="G700">
            <v>144681000</v>
          </cell>
          <cell r="H700">
            <v>23684</v>
          </cell>
          <cell r="I700">
            <v>28272000</v>
          </cell>
          <cell r="J700">
            <v>97676</v>
          </cell>
          <cell r="K700">
            <v>172954000</v>
          </cell>
        </row>
        <row r="701">
          <cell r="B701">
            <v>1983</v>
          </cell>
          <cell r="E701" t="str">
            <v>MI</v>
          </cell>
          <cell r="F701">
            <v>97271</v>
          </cell>
          <cell r="G701">
            <v>245288000</v>
          </cell>
          <cell r="H701">
            <v>50388</v>
          </cell>
          <cell r="I701">
            <v>73120000</v>
          </cell>
          <cell r="J701">
            <v>151663</v>
          </cell>
          <cell r="K701">
            <v>318408000</v>
          </cell>
        </row>
        <row r="702">
          <cell r="B702">
            <v>1983</v>
          </cell>
          <cell r="E702" t="str">
            <v>MN</v>
          </cell>
          <cell r="F702">
            <v>46699</v>
          </cell>
          <cell r="G702">
            <v>96605000</v>
          </cell>
          <cell r="H702">
            <v>21266</v>
          </cell>
          <cell r="I702">
            <v>29182000</v>
          </cell>
          <cell r="J702">
            <v>72763</v>
          </cell>
          <cell r="K702">
            <v>125787000</v>
          </cell>
        </row>
        <row r="703">
          <cell r="B703">
            <v>1983</v>
          </cell>
          <cell r="E703" t="str">
            <v>MS</v>
          </cell>
          <cell r="F703">
            <v>33925</v>
          </cell>
          <cell r="G703">
            <v>42574000</v>
          </cell>
          <cell r="H703">
            <v>12908</v>
          </cell>
          <cell r="I703">
            <v>10854000</v>
          </cell>
          <cell r="J703">
            <v>47194</v>
          </cell>
          <cell r="K703">
            <v>53428000</v>
          </cell>
        </row>
        <row r="704">
          <cell r="B704">
            <v>1983</v>
          </cell>
          <cell r="E704" t="str">
            <v>MO</v>
          </cell>
          <cell r="F704">
            <v>57044</v>
          </cell>
          <cell r="G704">
            <v>95041000</v>
          </cell>
          <cell r="H704">
            <v>24143</v>
          </cell>
          <cell r="I704">
            <v>25374000</v>
          </cell>
          <cell r="J704">
            <v>82428</v>
          </cell>
          <cell r="K704">
            <v>120416000</v>
          </cell>
        </row>
        <row r="705">
          <cell r="B705">
            <v>1983</v>
          </cell>
          <cell r="E705" t="str">
            <v>MT</v>
          </cell>
          <cell r="F705">
            <v>11421</v>
          </cell>
          <cell r="G705">
            <v>22700000</v>
          </cell>
          <cell r="H705">
            <v>4731</v>
          </cell>
          <cell r="I705">
            <v>6201000</v>
          </cell>
          <cell r="J705">
            <v>16621</v>
          </cell>
          <cell r="K705">
            <v>28902000</v>
          </cell>
        </row>
        <row r="706">
          <cell r="B706">
            <v>1983</v>
          </cell>
          <cell r="E706" t="str">
            <v>NE</v>
          </cell>
          <cell r="F706">
            <v>21306</v>
          </cell>
          <cell r="G706">
            <v>34818000</v>
          </cell>
          <cell r="H706">
            <v>8031</v>
          </cell>
          <cell r="I706">
            <v>9445000</v>
          </cell>
          <cell r="J706">
            <v>30399</v>
          </cell>
          <cell r="K706">
            <v>44264000</v>
          </cell>
        </row>
        <row r="707">
          <cell r="B707">
            <v>1983</v>
          </cell>
          <cell r="E707" t="str">
            <v>NV</v>
          </cell>
          <cell r="F707">
            <v>8566</v>
          </cell>
          <cell r="G707">
            <v>16303000</v>
          </cell>
          <cell r="H707">
            <v>4023</v>
          </cell>
          <cell r="I707">
            <v>6456000</v>
          </cell>
          <cell r="J707">
            <v>13049</v>
          </cell>
          <cell r="K707">
            <v>22760000</v>
          </cell>
        </row>
        <row r="708">
          <cell r="B708">
            <v>1983</v>
          </cell>
          <cell r="E708" t="str">
            <v>NH</v>
          </cell>
          <cell r="F708">
            <v>12028</v>
          </cell>
          <cell r="G708">
            <v>17892000</v>
          </cell>
          <cell r="H708">
            <v>3757</v>
          </cell>
          <cell r="I708">
            <v>3908000</v>
          </cell>
          <cell r="J708">
            <v>16265</v>
          </cell>
          <cell r="K708">
            <v>21801000</v>
          </cell>
        </row>
        <row r="709">
          <cell r="B709">
            <v>1983</v>
          </cell>
          <cell r="E709" t="str">
            <v>NJ</v>
          </cell>
          <cell r="F709">
            <v>99381</v>
          </cell>
          <cell r="G709">
            <v>226505000</v>
          </cell>
          <cell r="H709">
            <v>42779</v>
          </cell>
          <cell r="I709">
            <v>54371000</v>
          </cell>
          <cell r="J709">
            <v>144227</v>
          </cell>
          <cell r="K709">
            <v>280877000</v>
          </cell>
        </row>
        <row r="710">
          <cell r="B710">
            <v>1983</v>
          </cell>
          <cell r="E710" t="str">
            <v>NM</v>
          </cell>
          <cell r="F710">
            <v>19919</v>
          </cell>
          <cell r="G710">
            <v>32934000</v>
          </cell>
          <cell r="H710">
            <v>7921</v>
          </cell>
          <cell r="I710">
            <v>8965000</v>
          </cell>
          <cell r="J710">
            <v>28364</v>
          </cell>
          <cell r="K710">
            <v>41899000</v>
          </cell>
        </row>
        <row r="711">
          <cell r="B711">
            <v>1983</v>
          </cell>
          <cell r="E711" t="str">
            <v>NY</v>
          </cell>
          <cell r="F711">
            <v>199083</v>
          </cell>
          <cell r="G711">
            <v>492373000</v>
          </cell>
          <cell r="H711">
            <v>81198</v>
          </cell>
          <cell r="I711">
            <v>116254000</v>
          </cell>
          <cell r="J711">
            <v>288044</v>
          </cell>
          <cell r="K711">
            <v>608627000</v>
          </cell>
        </row>
        <row r="712">
          <cell r="B712">
            <v>1983</v>
          </cell>
          <cell r="E712" t="str">
            <v>NC</v>
          </cell>
          <cell r="F712">
            <v>78115</v>
          </cell>
          <cell r="G712">
            <v>121543000</v>
          </cell>
          <cell r="H712">
            <v>29927</v>
          </cell>
          <cell r="I712">
            <v>28410000</v>
          </cell>
          <cell r="J712">
            <v>109808</v>
          </cell>
          <cell r="K712">
            <v>149953000</v>
          </cell>
        </row>
        <row r="713">
          <cell r="B713">
            <v>1983</v>
          </cell>
          <cell r="E713" t="str">
            <v>ND</v>
          </cell>
          <cell r="F713">
            <v>9237</v>
          </cell>
          <cell r="G713">
            <v>19789000</v>
          </cell>
          <cell r="H713">
            <v>3194</v>
          </cell>
          <cell r="I713">
            <v>3829000</v>
          </cell>
          <cell r="J713">
            <v>12860</v>
          </cell>
          <cell r="K713">
            <v>23619000</v>
          </cell>
        </row>
        <row r="714">
          <cell r="B714">
            <v>1983</v>
          </cell>
          <cell r="E714" t="str">
            <v>OH</v>
          </cell>
          <cell r="F714">
            <v>117120</v>
          </cell>
          <cell r="G714">
            <v>227087000</v>
          </cell>
          <cell r="H714">
            <v>56136</v>
          </cell>
          <cell r="I714">
            <v>66429000</v>
          </cell>
          <cell r="J714">
            <v>177106</v>
          </cell>
          <cell r="K714">
            <v>293517000</v>
          </cell>
        </row>
        <row r="715">
          <cell r="B715">
            <v>1983</v>
          </cell>
          <cell r="E715" t="str">
            <v>OK</v>
          </cell>
          <cell r="F715">
            <v>44222</v>
          </cell>
          <cell r="G715">
            <v>66014000</v>
          </cell>
          <cell r="H715">
            <v>19346</v>
          </cell>
          <cell r="I715">
            <v>19407000</v>
          </cell>
          <cell r="J715">
            <v>64111</v>
          </cell>
          <cell r="K715">
            <v>85421000</v>
          </cell>
        </row>
        <row r="716">
          <cell r="B716">
            <v>1983</v>
          </cell>
          <cell r="E716" t="str">
            <v>OR</v>
          </cell>
          <cell r="F716">
            <v>32394</v>
          </cell>
          <cell r="G716">
            <v>60469000</v>
          </cell>
          <cell r="H716">
            <v>14231</v>
          </cell>
          <cell r="I716">
            <v>18761000</v>
          </cell>
          <cell r="J716">
            <v>48621</v>
          </cell>
          <cell r="K716">
            <v>79230000</v>
          </cell>
        </row>
        <row r="717">
          <cell r="B717">
            <v>1983</v>
          </cell>
          <cell r="E717" t="str">
            <v>PA</v>
          </cell>
          <cell r="F717">
            <v>128163</v>
          </cell>
          <cell r="G717">
            <v>240107000</v>
          </cell>
          <cell r="H717">
            <v>56362</v>
          </cell>
          <cell r="I717">
            <v>70766000</v>
          </cell>
          <cell r="J717">
            <v>188132</v>
          </cell>
          <cell r="K717">
            <v>310874000</v>
          </cell>
        </row>
        <row r="718">
          <cell r="B718">
            <v>1983</v>
          </cell>
          <cell r="E718" t="str">
            <v>RI</v>
          </cell>
          <cell r="F718">
            <v>10856</v>
          </cell>
          <cell r="G718">
            <v>24287000</v>
          </cell>
          <cell r="H718">
            <v>3528</v>
          </cell>
          <cell r="I718">
            <v>4436000</v>
          </cell>
          <cell r="J718">
            <v>14544</v>
          </cell>
          <cell r="K718">
            <v>28724000</v>
          </cell>
        </row>
        <row r="719">
          <cell r="B719">
            <v>1983</v>
          </cell>
          <cell r="E719" t="str">
            <v>SC</v>
          </cell>
          <cell r="F719">
            <v>43577</v>
          </cell>
          <cell r="G719">
            <v>60610000</v>
          </cell>
          <cell r="H719">
            <v>18036</v>
          </cell>
          <cell r="I719">
            <v>14809000</v>
          </cell>
          <cell r="J719">
            <v>62178</v>
          </cell>
          <cell r="K719">
            <v>75420000</v>
          </cell>
        </row>
        <row r="720">
          <cell r="B720">
            <v>1983</v>
          </cell>
          <cell r="E720" t="str">
            <v>SD</v>
          </cell>
          <cell r="F720">
            <v>10065</v>
          </cell>
          <cell r="G720">
            <v>13783000</v>
          </cell>
          <cell r="H720">
            <v>3874</v>
          </cell>
          <cell r="I720">
            <v>3929000</v>
          </cell>
          <cell r="J720">
            <v>14273</v>
          </cell>
          <cell r="K720">
            <v>17713000</v>
          </cell>
        </row>
        <row r="721">
          <cell r="B721">
            <v>1983</v>
          </cell>
          <cell r="E721" t="str">
            <v>TN</v>
          </cell>
          <cell r="F721">
            <v>51597</v>
          </cell>
          <cell r="G721">
            <v>87816000</v>
          </cell>
          <cell r="H721">
            <v>23386</v>
          </cell>
          <cell r="I721">
            <v>20343000</v>
          </cell>
          <cell r="J721">
            <v>75540</v>
          </cell>
          <cell r="K721">
            <v>108160000</v>
          </cell>
        </row>
        <row r="722">
          <cell r="B722">
            <v>1983</v>
          </cell>
          <cell r="E722" t="str">
            <v>TX</v>
          </cell>
          <cell r="F722">
            <v>218062</v>
          </cell>
          <cell r="G722">
            <v>343923000</v>
          </cell>
          <cell r="H722">
            <v>95259</v>
          </cell>
          <cell r="I722">
            <v>101682000</v>
          </cell>
          <cell r="J722">
            <v>315394</v>
          </cell>
          <cell r="K722">
            <v>445606000</v>
          </cell>
        </row>
        <row r="723">
          <cell r="B723">
            <v>1983</v>
          </cell>
          <cell r="E723" t="str">
            <v>UT</v>
          </cell>
          <cell r="F723">
            <v>18822</v>
          </cell>
          <cell r="G723">
            <v>33044000</v>
          </cell>
          <cell r="H723">
            <v>7048</v>
          </cell>
          <cell r="I723">
            <v>9127000</v>
          </cell>
          <cell r="J723">
            <v>26771</v>
          </cell>
          <cell r="K723">
            <v>42171000</v>
          </cell>
        </row>
        <row r="724">
          <cell r="B724">
            <v>1983</v>
          </cell>
          <cell r="E724" t="str">
            <v>VT</v>
          </cell>
          <cell r="F724">
            <v>7584</v>
          </cell>
          <cell r="G724">
            <v>10939000</v>
          </cell>
          <cell r="H724">
            <v>2393</v>
          </cell>
          <cell r="I724">
            <v>2432000</v>
          </cell>
          <cell r="J724">
            <v>10303</v>
          </cell>
          <cell r="K724">
            <v>13372000</v>
          </cell>
        </row>
        <row r="725">
          <cell r="B725">
            <v>1983</v>
          </cell>
          <cell r="E725" t="str">
            <v>VA</v>
          </cell>
          <cell r="F725">
            <v>72026</v>
          </cell>
          <cell r="G725">
            <v>123089000</v>
          </cell>
          <cell r="H725">
            <v>32097</v>
          </cell>
          <cell r="I725">
            <v>35370000</v>
          </cell>
          <cell r="J725">
            <v>106025</v>
          </cell>
          <cell r="K725">
            <v>158460000</v>
          </cell>
        </row>
        <row r="726">
          <cell r="B726">
            <v>1983</v>
          </cell>
          <cell r="E726" t="str">
            <v>WA</v>
          </cell>
          <cell r="F726">
            <v>39858</v>
          </cell>
          <cell r="G726">
            <v>88046000</v>
          </cell>
          <cell r="H726">
            <v>22957</v>
          </cell>
          <cell r="I726">
            <v>25973000</v>
          </cell>
          <cell r="J726">
            <v>64191</v>
          </cell>
          <cell r="K726">
            <v>114020000</v>
          </cell>
        </row>
        <row r="727">
          <cell r="B727">
            <v>1983</v>
          </cell>
          <cell r="E727" t="str">
            <v>WV</v>
          </cell>
          <cell r="F727">
            <v>27827</v>
          </cell>
          <cell r="G727">
            <v>43231000</v>
          </cell>
          <cell r="H727">
            <v>13366</v>
          </cell>
          <cell r="I727">
            <v>14141000</v>
          </cell>
          <cell r="J727">
            <v>41603</v>
          </cell>
          <cell r="K727">
            <v>57372000</v>
          </cell>
        </row>
        <row r="728">
          <cell r="B728">
            <v>1983</v>
          </cell>
          <cell r="E728" t="str">
            <v>WI</v>
          </cell>
          <cell r="F728">
            <v>53497</v>
          </cell>
          <cell r="G728">
            <v>104678000</v>
          </cell>
          <cell r="H728">
            <v>18235</v>
          </cell>
          <cell r="I728">
            <v>25616000</v>
          </cell>
          <cell r="J728">
            <v>74003</v>
          </cell>
          <cell r="K728">
            <v>130294000</v>
          </cell>
        </row>
        <row r="729">
          <cell r="B729">
            <v>1983</v>
          </cell>
          <cell r="E729" t="str">
            <v>WY</v>
          </cell>
          <cell r="F729">
            <v>8960</v>
          </cell>
          <cell r="G729">
            <v>17906000</v>
          </cell>
          <cell r="H729">
            <v>3765</v>
          </cell>
          <cell r="I729">
            <v>5173000</v>
          </cell>
          <cell r="J729">
            <v>13063</v>
          </cell>
          <cell r="K729">
            <v>23080000</v>
          </cell>
        </row>
        <row r="730">
          <cell r="B730">
            <v>1984</v>
          </cell>
          <cell r="E730" t="str">
            <v>US</v>
          </cell>
          <cell r="F730">
            <v>2761957</v>
          </cell>
          <cell r="G730">
            <v>5646394000</v>
          </cell>
          <cell r="H730">
            <v>1273136</v>
          </cell>
          <cell r="I730">
            <v>1628147000</v>
          </cell>
          <cell r="J730">
            <v>4125268</v>
          </cell>
          <cell r="K730">
            <v>7274541000</v>
          </cell>
        </row>
        <row r="731">
          <cell r="B731">
            <v>1984</v>
          </cell>
          <cell r="E731" t="str">
            <v>AL</v>
          </cell>
          <cell r="F731">
            <v>46729</v>
          </cell>
          <cell r="G731">
            <v>74178000</v>
          </cell>
          <cell r="H731">
            <v>20165</v>
          </cell>
          <cell r="I731">
            <v>17966000</v>
          </cell>
          <cell r="J731">
            <v>67433</v>
          </cell>
          <cell r="K731">
            <v>92145000</v>
          </cell>
        </row>
        <row r="732">
          <cell r="B732">
            <v>1984</v>
          </cell>
          <cell r="E732" t="str">
            <v>AK</v>
          </cell>
          <cell r="F732">
            <v>8415</v>
          </cell>
          <cell r="G732">
            <v>29069000</v>
          </cell>
          <cell r="H732">
            <v>4009</v>
          </cell>
          <cell r="I732">
            <v>9958000</v>
          </cell>
          <cell r="J732">
            <v>12736</v>
          </cell>
          <cell r="K732">
            <v>39027000</v>
          </cell>
        </row>
        <row r="733">
          <cell r="B733">
            <v>1984</v>
          </cell>
          <cell r="E733" t="str">
            <v>AZ</v>
          </cell>
          <cell r="F733">
            <v>34072</v>
          </cell>
          <cell r="G733">
            <v>73706000</v>
          </cell>
          <cell r="H733">
            <v>17950</v>
          </cell>
          <cell r="I733">
            <v>24357000</v>
          </cell>
          <cell r="J733">
            <v>53428</v>
          </cell>
          <cell r="K733">
            <v>98064000</v>
          </cell>
        </row>
        <row r="734">
          <cell r="B734">
            <v>1984</v>
          </cell>
          <cell r="E734" t="str">
            <v>AR</v>
          </cell>
          <cell r="F734">
            <v>29378</v>
          </cell>
          <cell r="G734">
            <v>43190000</v>
          </cell>
          <cell r="H734">
            <v>14141</v>
          </cell>
          <cell r="I734">
            <v>11922000</v>
          </cell>
          <cell r="J734">
            <v>43925</v>
          </cell>
          <cell r="K734">
            <v>55113000</v>
          </cell>
        </row>
        <row r="735">
          <cell r="B735">
            <v>1984</v>
          </cell>
          <cell r="E735" t="str">
            <v>CA</v>
          </cell>
          <cell r="F735">
            <v>225573</v>
          </cell>
          <cell r="G735">
            <v>637261000</v>
          </cell>
          <cell r="H735">
            <v>138220</v>
          </cell>
          <cell r="I735">
            <v>218734000</v>
          </cell>
          <cell r="J735">
            <v>386936</v>
          </cell>
          <cell r="K735">
            <v>855995000</v>
          </cell>
        </row>
        <row r="736">
          <cell r="B736">
            <v>1984</v>
          </cell>
          <cell r="E736" t="str">
            <v>CO</v>
          </cell>
          <cell r="F736">
            <v>37169</v>
          </cell>
          <cell r="G736">
            <v>72655000</v>
          </cell>
          <cell r="H736">
            <v>19214</v>
          </cell>
          <cell r="I736">
            <v>24460000</v>
          </cell>
          <cell r="J736">
            <v>58184</v>
          </cell>
          <cell r="K736">
            <v>97115000</v>
          </cell>
        </row>
        <row r="737">
          <cell r="B737">
            <v>1984</v>
          </cell>
          <cell r="E737" t="str">
            <v>CT</v>
          </cell>
          <cell r="F737">
            <v>41910</v>
          </cell>
          <cell r="G737">
            <v>87567000</v>
          </cell>
          <cell r="H737">
            <v>14106</v>
          </cell>
          <cell r="I737">
            <v>17554000</v>
          </cell>
          <cell r="J737">
            <v>57296</v>
          </cell>
          <cell r="K737">
            <v>105122000</v>
          </cell>
        </row>
        <row r="738">
          <cell r="B738">
            <v>1984</v>
          </cell>
          <cell r="E738" t="str">
            <v>DE</v>
          </cell>
          <cell r="F738">
            <v>7231</v>
          </cell>
          <cell r="G738">
            <v>13460000</v>
          </cell>
          <cell r="H738">
            <v>2810</v>
          </cell>
          <cell r="I738">
            <v>3863000</v>
          </cell>
          <cell r="J738">
            <v>10131</v>
          </cell>
          <cell r="K738">
            <v>17324000</v>
          </cell>
        </row>
        <row r="739">
          <cell r="B739">
            <v>1984</v>
          </cell>
          <cell r="E739" t="str">
            <v>DC</v>
          </cell>
          <cell r="F739">
            <v>6118</v>
          </cell>
          <cell r="G739">
            <v>18134000</v>
          </cell>
          <cell r="H739">
            <v>4508</v>
          </cell>
          <cell r="I739">
            <v>7470000</v>
          </cell>
          <cell r="J739">
            <v>10800</v>
          </cell>
          <cell r="K739">
            <v>25604000</v>
          </cell>
        </row>
        <row r="740">
          <cell r="B740">
            <v>1984</v>
          </cell>
          <cell r="E740" t="str">
            <v>FL</v>
          </cell>
          <cell r="F740">
            <v>102397</v>
          </cell>
          <cell r="G740">
            <v>202767000</v>
          </cell>
          <cell r="H740">
            <v>67343</v>
          </cell>
          <cell r="I740">
            <v>79985000</v>
          </cell>
          <cell r="J740">
            <v>173179</v>
          </cell>
          <cell r="K740">
            <v>282752000</v>
          </cell>
        </row>
        <row r="741">
          <cell r="B741">
            <v>1984</v>
          </cell>
          <cell r="E741" t="str">
            <v>GA</v>
          </cell>
          <cell r="F741">
            <v>76461</v>
          </cell>
          <cell r="G741">
            <v>116363000</v>
          </cell>
          <cell r="H741">
            <v>33836</v>
          </cell>
          <cell r="I741">
            <v>31762000</v>
          </cell>
          <cell r="J741">
            <v>111723</v>
          </cell>
          <cell r="K741">
            <v>148125000</v>
          </cell>
        </row>
        <row r="742">
          <cell r="B742">
            <v>1984</v>
          </cell>
          <cell r="E742" t="str">
            <v>HI</v>
          </cell>
          <cell r="F742">
            <v>10797</v>
          </cell>
          <cell r="G742">
            <v>20659000</v>
          </cell>
          <cell r="H742">
            <v>4739</v>
          </cell>
          <cell r="I742">
            <v>6679000</v>
          </cell>
          <cell r="J742">
            <v>15920</v>
          </cell>
          <cell r="K742">
            <v>27338000</v>
          </cell>
        </row>
        <row r="743">
          <cell r="B743">
            <v>1984</v>
          </cell>
          <cell r="E743" t="str">
            <v>ID</v>
          </cell>
          <cell r="F743">
            <v>13069</v>
          </cell>
          <cell r="G743">
            <v>21446000</v>
          </cell>
          <cell r="H743">
            <v>4694</v>
          </cell>
          <cell r="I743">
            <v>5322000</v>
          </cell>
          <cell r="J743">
            <v>18113</v>
          </cell>
          <cell r="K743">
            <v>26768000</v>
          </cell>
        </row>
        <row r="744">
          <cell r="B744">
            <v>1984</v>
          </cell>
          <cell r="E744" t="str">
            <v>IL</v>
          </cell>
          <cell r="F744">
            <v>124965</v>
          </cell>
          <cell r="G744">
            <v>262589000</v>
          </cell>
          <cell r="H744">
            <v>48710</v>
          </cell>
          <cell r="I744">
            <v>71365000</v>
          </cell>
          <cell r="J744">
            <v>176314</v>
          </cell>
          <cell r="K744">
            <v>333954000</v>
          </cell>
        </row>
        <row r="745">
          <cell r="B745">
            <v>1984</v>
          </cell>
          <cell r="E745" t="str">
            <v>IN</v>
          </cell>
          <cell r="F745">
            <v>63241</v>
          </cell>
          <cell r="G745">
            <v>121969000</v>
          </cell>
          <cell r="H745">
            <v>31987</v>
          </cell>
          <cell r="I745">
            <v>35516000</v>
          </cell>
          <cell r="J745">
            <v>96874</v>
          </cell>
          <cell r="K745">
            <v>157486000</v>
          </cell>
        </row>
        <row r="746">
          <cell r="B746">
            <v>1984</v>
          </cell>
          <cell r="E746" t="str">
            <v>IA</v>
          </cell>
          <cell r="F746">
            <v>37852</v>
          </cell>
          <cell r="G746">
            <v>67837000</v>
          </cell>
          <cell r="H746">
            <v>16808</v>
          </cell>
          <cell r="I746">
            <v>21904000</v>
          </cell>
          <cell r="J746">
            <v>54228</v>
          </cell>
          <cell r="K746">
            <v>89742000</v>
          </cell>
        </row>
        <row r="747">
          <cell r="B747">
            <v>1984</v>
          </cell>
          <cell r="E747" t="str">
            <v>KS</v>
          </cell>
          <cell r="F747">
            <v>35064</v>
          </cell>
          <cell r="G747">
            <v>61922000</v>
          </cell>
          <cell r="H747">
            <v>14401</v>
          </cell>
          <cell r="I747">
            <v>17926000</v>
          </cell>
          <cell r="J747">
            <v>49476</v>
          </cell>
          <cell r="K747">
            <v>79848000</v>
          </cell>
        </row>
        <row r="748">
          <cell r="B748">
            <v>1984</v>
          </cell>
          <cell r="E748" t="str">
            <v>KY</v>
          </cell>
          <cell r="F748">
            <v>40832</v>
          </cell>
          <cell r="G748">
            <v>66719000</v>
          </cell>
          <cell r="H748">
            <v>21845</v>
          </cell>
          <cell r="I748">
            <v>23758000</v>
          </cell>
          <cell r="J748">
            <v>63246</v>
          </cell>
          <cell r="K748">
            <v>90478000</v>
          </cell>
        </row>
        <row r="749">
          <cell r="B749">
            <v>1984</v>
          </cell>
          <cell r="E749" t="str">
            <v>LA</v>
          </cell>
          <cell r="F749">
            <v>54203</v>
          </cell>
          <cell r="G749">
            <v>90637000</v>
          </cell>
          <cell r="H749">
            <v>28502</v>
          </cell>
          <cell r="I749">
            <v>30605000</v>
          </cell>
          <cell r="J749">
            <v>83426</v>
          </cell>
          <cell r="K749">
            <v>121243000</v>
          </cell>
        </row>
        <row r="750">
          <cell r="B750">
            <v>1984</v>
          </cell>
          <cell r="E750" t="str">
            <v>ME</v>
          </cell>
          <cell r="F750">
            <v>16216</v>
          </cell>
          <cell r="G750">
            <v>24583000</v>
          </cell>
          <cell r="H750">
            <v>6427</v>
          </cell>
          <cell r="I750">
            <v>6814000</v>
          </cell>
          <cell r="J750">
            <v>23214</v>
          </cell>
          <cell r="K750">
            <v>31398000</v>
          </cell>
        </row>
        <row r="751">
          <cell r="B751">
            <v>1984</v>
          </cell>
          <cell r="E751" t="str">
            <v>MD</v>
          </cell>
          <cell r="F751">
            <v>48244</v>
          </cell>
          <cell r="G751">
            <v>118737000</v>
          </cell>
          <cell r="H751">
            <v>23282</v>
          </cell>
          <cell r="I751">
            <v>33981000</v>
          </cell>
          <cell r="J751">
            <v>73290</v>
          </cell>
          <cell r="K751">
            <v>152718000</v>
          </cell>
        </row>
        <row r="752">
          <cell r="B752">
            <v>1984</v>
          </cell>
          <cell r="E752" t="str">
            <v>MA</v>
          </cell>
          <cell r="F752">
            <v>71247</v>
          </cell>
          <cell r="G752">
            <v>151020000</v>
          </cell>
          <cell r="H752">
            <v>23837</v>
          </cell>
          <cell r="I752">
            <v>30219000</v>
          </cell>
          <cell r="J752">
            <v>97429</v>
          </cell>
          <cell r="K752">
            <v>181240000</v>
          </cell>
        </row>
        <row r="753">
          <cell r="B753">
            <v>1984</v>
          </cell>
          <cell r="E753" t="str">
            <v>MI</v>
          </cell>
          <cell r="F753">
            <v>104181</v>
          </cell>
          <cell r="G753">
            <v>268027000</v>
          </cell>
          <cell r="H753">
            <v>54864</v>
          </cell>
          <cell r="I753">
            <v>83836000</v>
          </cell>
          <cell r="J753">
            <v>164016</v>
          </cell>
          <cell r="K753">
            <v>351863000</v>
          </cell>
        </row>
        <row r="754">
          <cell r="B754">
            <v>1984</v>
          </cell>
          <cell r="E754" t="str">
            <v>MN</v>
          </cell>
          <cell r="F754">
            <v>45423</v>
          </cell>
          <cell r="G754">
            <v>103444000</v>
          </cell>
          <cell r="H754">
            <v>20265</v>
          </cell>
          <cell r="I754">
            <v>30460000</v>
          </cell>
          <cell r="J754">
            <v>68746</v>
          </cell>
          <cell r="K754">
            <v>133904000</v>
          </cell>
        </row>
        <row r="755">
          <cell r="B755">
            <v>1984</v>
          </cell>
          <cell r="E755" t="str">
            <v>MS</v>
          </cell>
          <cell r="F755">
            <v>35104</v>
          </cell>
          <cell r="G755">
            <v>44014000</v>
          </cell>
          <cell r="H755">
            <v>14166</v>
          </cell>
          <cell r="I755">
            <v>12045000</v>
          </cell>
          <cell r="J755">
            <v>49774</v>
          </cell>
          <cell r="K755">
            <v>56059000</v>
          </cell>
        </row>
        <row r="756">
          <cell r="B756">
            <v>1984</v>
          </cell>
          <cell r="E756" t="str">
            <v>MO</v>
          </cell>
          <cell r="F756">
            <v>58030</v>
          </cell>
          <cell r="G756">
            <v>105620000</v>
          </cell>
          <cell r="H756">
            <v>25057</v>
          </cell>
          <cell r="I756">
            <v>28388000</v>
          </cell>
          <cell r="J756">
            <v>85085</v>
          </cell>
          <cell r="K756">
            <v>134009000</v>
          </cell>
        </row>
        <row r="757">
          <cell r="B757">
            <v>1984</v>
          </cell>
          <cell r="E757" t="str">
            <v>MT</v>
          </cell>
          <cell r="F757">
            <v>12685</v>
          </cell>
          <cell r="G757">
            <v>25966000</v>
          </cell>
          <cell r="H757">
            <v>5127</v>
          </cell>
          <cell r="I757">
            <v>6987000</v>
          </cell>
          <cell r="J757">
            <v>18206</v>
          </cell>
          <cell r="K757">
            <v>32953000</v>
          </cell>
        </row>
        <row r="758">
          <cell r="B758">
            <v>1984</v>
          </cell>
          <cell r="E758" t="str">
            <v>NE</v>
          </cell>
          <cell r="F758">
            <v>22036</v>
          </cell>
          <cell r="G758">
            <v>37439000</v>
          </cell>
          <cell r="H758">
            <v>7457</v>
          </cell>
          <cell r="I758">
            <v>9215000</v>
          </cell>
          <cell r="J758">
            <v>30536</v>
          </cell>
          <cell r="K758">
            <v>46655000</v>
          </cell>
        </row>
        <row r="759">
          <cell r="B759">
            <v>1984</v>
          </cell>
          <cell r="E759" t="str">
            <v>NV</v>
          </cell>
          <cell r="F759">
            <v>8784</v>
          </cell>
          <cell r="G759">
            <v>17785000</v>
          </cell>
          <cell r="H759">
            <v>4426</v>
          </cell>
          <cell r="I759">
            <v>6450000</v>
          </cell>
          <cell r="J759">
            <v>13523</v>
          </cell>
          <cell r="K759">
            <v>24236000</v>
          </cell>
        </row>
        <row r="760">
          <cell r="B760">
            <v>1984</v>
          </cell>
          <cell r="E760" t="str">
            <v>NH</v>
          </cell>
          <cell r="F760">
            <v>12417</v>
          </cell>
          <cell r="G760">
            <v>20005000</v>
          </cell>
          <cell r="H760">
            <v>3885</v>
          </cell>
          <cell r="I760">
            <v>4173000</v>
          </cell>
          <cell r="J760">
            <v>16807</v>
          </cell>
          <cell r="K760">
            <v>24179000</v>
          </cell>
        </row>
        <row r="761">
          <cell r="B761">
            <v>1984</v>
          </cell>
          <cell r="E761" t="str">
            <v>NJ</v>
          </cell>
          <cell r="F761">
            <v>100630</v>
          </cell>
          <cell r="G761">
            <v>238646000</v>
          </cell>
          <cell r="H761">
            <v>42849</v>
          </cell>
          <cell r="I761">
            <v>56676000</v>
          </cell>
          <cell r="J761">
            <v>145513</v>
          </cell>
          <cell r="K761">
            <v>295323000</v>
          </cell>
        </row>
        <row r="762">
          <cell r="B762">
            <v>1984</v>
          </cell>
          <cell r="E762" t="str">
            <v>NM</v>
          </cell>
          <cell r="F762">
            <v>20303</v>
          </cell>
          <cell r="G762">
            <v>35498000</v>
          </cell>
          <cell r="H762">
            <v>7584</v>
          </cell>
          <cell r="I762">
            <v>8993000</v>
          </cell>
          <cell r="J762">
            <v>28401</v>
          </cell>
          <cell r="K762">
            <v>44491000</v>
          </cell>
        </row>
        <row r="763">
          <cell r="B763">
            <v>1984</v>
          </cell>
          <cell r="E763" t="str">
            <v>NY</v>
          </cell>
          <cell r="F763">
            <v>209700</v>
          </cell>
          <cell r="G763">
            <v>517685000</v>
          </cell>
          <cell r="H763">
            <v>78369</v>
          </cell>
          <cell r="I763">
            <v>118227000</v>
          </cell>
          <cell r="J763">
            <v>293716</v>
          </cell>
          <cell r="K763">
            <v>635912000</v>
          </cell>
        </row>
        <row r="764">
          <cell r="B764">
            <v>1984</v>
          </cell>
          <cell r="E764" t="str">
            <v>NC</v>
          </cell>
          <cell r="F764">
            <v>78388</v>
          </cell>
          <cell r="G764">
            <v>139253000</v>
          </cell>
          <cell r="H764">
            <v>37625</v>
          </cell>
          <cell r="I764">
            <v>35390000</v>
          </cell>
          <cell r="J764">
            <v>117854</v>
          </cell>
          <cell r="K764">
            <v>174644000</v>
          </cell>
        </row>
        <row r="765">
          <cell r="B765">
            <v>1984</v>
          </cell>
          <cell r="E765" t="str">
            <v>ND</v>
          </cell>
          <cell r="F765">
            <v>10030</v>
          </cell>
          <cell r="G765">
            <v>22791000</v>
          </cell>
          <cell r="H765">
            <v>3685</v>
          </cell>
          <cell r="I765">
            <v>4704000</v>
          </cell>
          <cell r="J765">
            <v>14263</v>
          </cell>
          <cell r="K765">
            <v>27495000</v>
          </cell>
        </row>
        <row r="766">
          <cell r="B766">
            <v>1984</v>
          </cell>
          <cell r="E766" t="str">
            <v>OH</v>
          </cell>
          <cell r="F766">
            <v>119650</v>
          </cell>
          <cell r="G766">
            <v>245497000</v>
          </cell>
          <cell r="H766">
            <v>56214</v>
          </cell>
          <cell r="I766">
            <v>72022000</v>
          </cell>
          <cell r="J766">
            <v>179842</v>
          </cell>
          <cell r="K766">
            <v>317520000</v>
          </cell>
        </row>
        <row r="767">
          <cell r="B767">
            <v>1984</v>
          </cell>
          <cell r="E767" t="str">
            <v>OK</v>
          </cell>
          <cell r="F767">
            <v>43583</v>
          </cell>
          <cell r="G767">
            <v>67220000</v>
          </cell>
          <cell r="H767">
            <v>18805</v>
          </cell>
          <cell r="I767">
            <v>19800000</v>
          </cell>
          <cell r="J767">
            <v>62831</v>
          </cell>
          <cell r="K767">
            <v>87020000</v>
          </cell>
        </row>
        <row r="768">
          <cell r="B768">
            <v>1984</v>
          </cell>
          <cell r="E768" t="str">
            <v>OR</v>
          </cell>
          <cell r="F768">
            <v>33560</v>
          </cell>
          <cell r="G768">
            <v>64865000</v>
          </cell>
          <cell r="H768">
            <v>14266</v>
          </cell>
          <cell r="I768">
            <v>20058000</v>
          </cell>
          <cell r="J768">
            <v>49640</v>
          </cell>
          <cell r="K768">
            <v>84923000</v>
          </cell>
        </row>
        <row r="769">
          <cell r="B769">
            <v>1984</v>
          </cell>
          <cell r="E769" t="str">
            <v>PA</v>
          </cell>
          <cell r="F769">
            <v>126328</v>
          </cell>
          <cell r="G769">
            <v>252279000</v>
          </cell>
          <cell r="H769">
            <v>56910</v>
          </cell>
          <cell r="I769">
            <v>77390000</v>
          </cell>
          <cell r="J769">
            <v>186878</v>
          </cell>
          <cell r="K769">
            <v>329670000</v>
          </cell>
        </row>
        <row r="770">
          <cell r="B770">
            <v>1984</v>
          </cell>
          <cell r="E770" t="str">
            <v>RI</v>
          </cell>
          <cell r="F770">
            <v>10625</v>
          </cell>
          <cell r="G770">
            <v>26250000</v>
          </cell>
          <cell r="H770">
            <v>4324</v>
          </cell>
          <cell r="I770">
            <v>6417000</v>
          </cell>
          <cell r="J770">
            <v>15176</v>
          </cell>
          <cell r="K770">
            <v>32668000</v>
          </cell>
        </row>
        <row r="771">
          <cell r="B771">
            <v>1984</v>
          </cell>
          <cell r="E771" t="str">
            <v>SC</v>
          </cell>
          <cell r="F771">
            <v>46446</v>
          </cell>
          <cell r="G771">
            <v>69144000</v>
          </cell>
          <cell r="H771">
            <v>18092</v>
          </cell>
          <cell r="I771">
            <v>16958000</v>
          </cell>
          <cell r="J771">
            <v>65197</v>
          </cell>
          <cell r="K771">
            <v>86103000</v>
          </cell>
        </row>
        <row r="772">
          <cell r="B772">
            <v>1984</v>
          </cell>
          <cell r="E772" t="str">
            <v>SD</v>
          </cell>
          <cell r="F772">
            <v>10294</v>
          </cell>
          <cell r="G772">
            <v>15200000</v>
          </cell>
          <cell r="H772">
            <v>3982</v>
          </cell>
          <cell r="I772">
            <v>4379000</v>
          </cell>
          <cell r="J772">
            <v>14696</v>
          </cell>
          <cell r="K772">
            <v>19579000</v>
          </cell>
        </row>
        <row r="773">
          <cell r="B773">
            <v>1984</v>
          </cell>
          <cell r="E773" t="str">
            <v>TN</v>
          </cell>
          <cell r="F773">
            <v>52464</v>
          </cell>
          <cell r="G773">
            <v>94980000</v>
          </cell>
          <cell r="H773">
            <v>23671</v>
          </cell>
          <cell r="I773">
            <v>21242000</v>
          </cell>
          <cell r="J773">
            <v>76811</v>
          </cell>
          <cell r="K773">
            <v>116223000</v>
          </cell>
        </row>
        <row r="774">
          <cell r="B774">
            <v>1984</v>
          </cell>
          <cell r="E774" t="str">
            <v>TX</v>
          </cell>
          <cell r="F774">
            <v>234433</v>
          </cell>
          <cell r="G774">
            <v>399699000</v>
          </cell>
          <cell r="H774">
            <v>101505</v>
          </cell>
          <cell r="I774">
            <v>118384000</v>
          </cell>
          <cell r="J774">
            <v>337987</v>
          </cell>
          <cell r="K774">
            <v>518083000</v>
          </cell>
        </row>
        <row r="775">
          <cell r="B775">
            <v>1984</v>
          </cell>
          <cell r="E775" t="str">
            <v>UT</v>
          </cell>
          <cell r="F775">
            <v>19934</v>
          </cell>
          <cell r="G775">
            <v>34866000</v>
          </cell>
          <cell r="H775">
            <v>8836</v>
          </cell>
          <cell r="I775">
            <v>10838000</v>
          </cell>
          <cell r="J775">
            <v>29652</v>
          </cell>
          <cell r="K775">
            <v>45705000</v>
          </cell>
        </row>
        <row r="776">
          <cell r="B776">
            <v>1984</v>
          </cell>
          <cell r="E776" t="str">
            <v>VT</v>
          </cell>
          <cell r="F776">
            <v>7652</v>
          </cell>
          <cell r="G776">
            <v>11955000</v>
          </cell>
          <cell r="H776">
            <v>2468</v>
          </cell>
          <cell r="I776">
            <v>2606000</v>
          </cell>
          <cell r="J776">
            <v>10436</v>
          </cell>
          <cell r="K776">
            <v>14562000</v>
          </cell>
        </row>
        <row r="777">
          <cell r="B777">
            <v>1984</v>
          </cell>
          <cell r="E777" t="str">
            <v>VA</v>
          </cell>
          <cell r="F777">
            <v>74742</v>
          </cell>
          <cell r="G777">
            <v>134237000</v>
          </cell>
          <cell r="H777">
            <v>35436</v>
          </cell>
          <cell r="I777">
            <v>40783000</v>
          </cell>
          <cell r="J777">
            <v>112262</v>
          </cell>
          <cell r="K777">
            <v>175020000</v>
          </cell>
        </row>
        <row r="778">
          <cell r="B778">
            <v>1984</v>
          </cell>
          <cell r="E778" t="str">
            <v>WA</v>
          </cell>
          <cell r="F778">
            <v>40820</v>
          </cell>
          <cell r="G778">
            <v>93865000</v>
          </cell>
          <cell r="H778">
            <v>24920</v>
          </cell>
          <cell r="I778">
            <v>29144000</v>
          </cell>
          <cell r="J778">
            <v>67276</v>
          </cell>
          <cell r="K778">
            <v>123009000</v>
          </cell>
        </row>
        <row r="779">
          <cell r="B779">
            <v>1984</v>
          </cell>
          <cell r="E779" t="str">
            <v>WV</v>
          </cell>
          <cell r="F779">
            <v>28195</v>
          </cell>
          <cell r="G779">
            <v>47897000</v>
          </cell>
          <cell r="H779">
            <v>13499</v>
          </cell>
          <cell r="I779">
            <v>15283000</v>
          </cell>
          <cell r="J779">
            <v>42107</v>
          </cell>
          <cell r="K779">
            <v>63180000</v>
          </cell>
        </row>
        <row r="780">
          <cell r="B780">
            <v>1984</v>
          </cell>
          <cell r="E780" t="str">
            <v>WI</v>
          </cell>
          <cell r="F780">
            <v>55781</v>
          </cell>
          <cell r="G780">
            <v>117060000</v>
          </cell>
          <cell r="H780">
            <v>19435</v>
          </cell>
          <cell r="I780">
            <v>29430000</v>
          </cell>
          <cell r="J780">
            <v>77923</v>
          </cell>
          <cell r="K780">
            <v>146490000</v>
          </cell>
        </row>
        <row r="781">
          <cell r="B781">
            <v>1984</v>
          </cell>
          <cell r="E781" t="str">
            <v>WY</v>
          </cell>
          <cell r="F781">
            <v>8556</v>
          </cell>
          <cell r="G781">
            <v>18716000</v>
          </cell>
          <cell r="H781">
            <v>3880</v>
          </cell>
          <cell r="I781">
            <v>5721000</v>
          </cell>
          <cell r="J781">
            <v>12813</v>
          </cell>
          <cell r="K781">
            <v>24437000</v>
          </cell>
        </row>
        <row r="782">
          <cell r="B782">
            <v>1985</v>
          </cell>
          <cell r="E782" t="str">
            <v>US</v>
          </cell>
          <cell r="F782">
            <v>2832393</v>
          </cell>
          <cell r="G782">
            <v>6158081000</v>
          </cell>
          <cell r="H782">
            <v>1275950</v>
          </cell>
          <cell r="I782">
            <v>1681263000</v>
          </cell>
          <cell r="J782">
            <v>4209484</v>
          </cell>
          <cell r="K782">
            <v>7839345000</v>
          </cell>
        </row>
        <row r="783">
          <cell r="B783">
            <v>1985</v>
          </cell>
          <cell r="E783" t="str">
            <v>AL</v>
          </cell>
          <cell r="F783">
            <v>47831</v>
          </cell>
          <cell r="G783">
            <v>83785000</v>
          </cell>
          <cell r="H783">
            <v>20899</v>
          </cell>
          <cell r="I783">
            <v>20099000</v>
          </cell>
          <cell r="J783">
            <v>69186</v>
          </cell>
          <cell r="K783">
            <v>103884000</v>
          </cell>
        </row>
        <row r="784">
          <cell r="B784">
            <v>1985</v>
          </cell>
          <cell r="E784" t="str">
            <v>AK</v>
          </cell>
          <cell r="F784">
            <v>8731</v>
          </cell>
          <cell r="G784">
            <v>32123000</v>
          </cell>
          <cell r="H784">
            <v>4402</v>
          </cell>
          <cell r="I784">
            <v>10801000</v>
          </cell>
          <cell r="J784">
            <v>13524</v>
          </cell>
          <cell r="K784">
            <v>42924000</v>
          </cell>
        </row>
        <row r="785">
          <cell r="B785">
            <v>1985</v>
          </cell>
          <cell r="E785" t="str">
            <v>AZ</v>
          </cell>
          <cell r="F785">
            <v>35561</v>
          </cell>
          <cell r="G785">
            <v>82491000</v>
          </cell>
          <cell r="H785">
            <v>17632</v>
          </cell>
          <cell r="I785">
            <v>25168000</v>
          </cell>
          <cell r="J785">
            <v>54714</v>
          </cell>
          <cell r="K785">
            <v>107659000</v>
          </cell>
        </row>
        <row r="786">
          <cell r="B786">
            <v>1985</v>
          </cell>
          <cell r="E786" t="str">
            <v>AR</v>
          </cell>
          <cell r="F786">
            <v>30520</v>
          </cell>
          <cell r="G786">
            <v>47710000</v>
          </cell>
          <cell r="H786">
            <v>13201</v>
          </cell>
          <cell r="I786">
            <v>11542000</v>
          </cell>
          <cell r="J786">
            <v>44178</v>
          </cell>
          <cell r="K786">
            <v>59253000</v>
          </cell>
        </row>
        <row r="787">
          <cell r="B787">
            <v>1985</v>
          </cell>
          <cell r="E787" t="str">
            <v>CA</v>
          </cell>
          <cell r="F787">
            <v>230451</v>
          </cell>
          <cell r="G787">
            <v>693609000</v>
          </cell>
          <cell r="H787">
            <v>126376</v>
          </cell>
          <cell r="I787">
            <v>207757000</v>
          </cell>
          <cell r="J787">
            <v>380029</v>
          </cell>
          <cell r="K787">
            <v>901367000</v>
          </cell>
        </row>
        <row r="788">
          <cell r="B788">
            <v>1985</v>
          </cell>
          <cell r="E788" t="str">
            <v>CO</v>
          </cell>
          <cell r="F788">
            <v>39183</v>
          </cell>
          <cell r="G788">
            <v>82486000</v>
          </cell>
          <cell r="H788">
            <v>19134</v>
          </cell>
          <cell r="I788">
            <v>27786000</v>
          </cell>
          <cell r="J788">
            <v>59967</v>
          </cell>
          <cell r="K788">
            <v>110272000</v>
          </cell>
        </row>
        <row r="789">
          <cell r="B789">
            <v>1985</v>
          </cell>
          <cell r="E789" t="str">
            <v>CT</v>
          </cell>
          <cell r="F789">
            <v>42325</v>
          </cell>
          <cell r="G789">
            <v>95320000</v>
          </cell>
          <cell r="H789">
            <v>14319</v>
          </cell>
          <cell r="I789">
            <v>18495000</v>
          </cell>
          <cell r="J789">
            <v>57826</v>
          </cell>
          <cell r="K789">
            <v>113815000</v>
          </cell>
        </row>
        <row r="790">
          <cell r="B790">
            <v>1985</v>
          </cell>
          <cell r="E790" t="str">
            <v>DE</v>
          </cell>
          <cell r="F790">
            <v>7432</v>
          </cell>
          <cell r="G790">
            <v>15148000</v>
          </cell>
          <cell r="H790">
            <v>3003</v>
          </cell>
          <cell r="I790">
            <v>4417000</v>
          </cell>
          <cell r="J790">
            <v>10563</v>
          </cell>
          <cell r="K790">
            <v>19566000</v>
          </cell>
        </row>
        <row r="791">
          <cell r="B791">
            <v>1985</v>
          </cell>
          <cell r="E791" t="str">
            <v>DC</v>
          </cell>
          <cell r="F791">
            <v>6748</v>
          </cell>
          <cell r="G791">
            <v>22799000</v>
          </cell>
          <cell r="H791">
            <v>4140</v>
          </cell>
          <cell r="I791">
            <v>7153000</v>
          </cell>
          <cell r="J791">
            <v>11135</v>
          </cell>
          <cell r="K791">
            <v>29953000</v>
          </cell>
        </row>
        <row r="792">
          <cell r="B792">
            <v>1985</v>
          </cell>
          <cell r="E792" t="str">
            <v>FL</v>
          </cell>
          <cell r="F792">
            <v>103490</v>
          </cell>
          <cell r="G792">
            <v>217215000</v>
          </cell>
          <cell r="H792">
            <v>76381</v>
          </cell>
          <cell r="I792">
            <v>84840000</v>
          </cell>
          <cell r="J792">
            <v>182614</v>
          </cell>
          <cell r="K792">
            <v>302056000</v>
          </cell>
        </row>
        <row r="793">
          <cell r="B793">
            <v>1985</v>
          </cell>
          <cell r="E793" t="str">
            <v>GA</v>
          </cell>
          <cell r="F793">
            <v>80294</v>
          </cell>
          <cell r="G793">
            <v>139509000</v>
          </cell>
          <cell r="H793">
            <v>35060</v>
          </cell>
          <cell r="I793">
            <v>33463000</v>
          </cell>
          <cell r="J793">
            <v>116973</v>
          </cell>
          <cell r="K793">
            <v>172973000</v>
          </cell>
        </row>
        <row r="794">
          <cell r="B794">
            <v>1985</v>
          </cell>
          <cell r="E794" t="str">
            <v>HI</v>
          </cell>
          <cell r="F794">
            <v>11225</v>
          </cell>
          <cell r="G794">
            <v>22414000</v>
          </cell>
          <cell r="H794">
            <v>5081</v>
          </cell>
          <cell r="I794">
            <v>7340000</v>
          </cell>
          <cell r="J794">
            <v>16810</v>
          </cell>
          <cell r="K794">
            <v>29754000</v>
          </cell>
        </row>
        <row r="795">
          <cell r="B795">
            <v>1985</v>
          </cell>
          <cell r="E795" t="str">
            <v>ID</v>
          </cell>
          <cell r="F795">
            <v>13420</v>
          </cell>
          <cell r="G795">
            <v>22739000</v>
          </cell>
          <cell r="H795">
            <v>4899</v>
          </cell>
          <cell r="I795">
            <v>5415000</v>
          </cell>
          <cell r="J795">
            <v>18732</v>
          </cell>
          <cell r="K795">
            <v>28155000</v>
          </cell>
        </row>
        <row r="796">
          <cell r="B796">
            <v>1985</v>
          </cell>
          <cell r="E796" t="str">
            <v>IL</v>
          </cell>
          <cell r="F796">
            <v>126592</v>
          </cell>
          <cell r="G796">
            <v>285981000</v>
          </cell>
          <cell r="H796">
            <v>48436</v>
          </cell>
          <cell r="I796">
            <v>69340000</v>
          </cell>
          <cell r="J796">
            <v>177967</v>
          </cell>
          <cell r="K796">
            <v>355322000</v>
          </cell>
        </row>
        <row r="797">
          <cell r="B797">
            <v>1985</v>
          </cell>
          <cell r="E797" t="str">
            <v>IN</v>
          </cell>
          <cell r="F797">
            <v>64620</v>
          </cell>
          <cell r="G797">
            <v>131803000</v>
          </cell>
          <cell r="H797">
            <v>31572</v>
          </cell>
          <cell r="I797">
            <v>36981000</v>
          </cell>
          <cell r="J797">
            <v>98069</v>
          </cell>
          <cell r="K797">
            <v>168784000</v>
          </cell>
        </row>
        <row r="798">
          <cell r="B798">
            <v>1985</v>
          </cell>
          <cell r="E798" t="str">
            <v>IA</v>
          </cell>
          <cell r="F798">
            <v>37638</v>
          </cell>
          <cell r="G798">
            <v>70400000</v>
          </cell>
          <cell r="H798">
            <v>18025</v>
          </cell>
          <cell r="I798">
            <v>22844000</v>
          </cell>
          <cell r="J798">
            <v>57349</v>
          </cell>
          <cell r="K798">
            <v>93245000</v>
          </cell>
        </row>
        <row r="799">
          <cell r="B799">
            <v>1985</v>
          </cell>
          <cell r="E799" t="str">
            <v>KS</v>
          </cell>
          <cell r="F799">
            <v>35813</v>
          </cell>
          <cell r="G799">
            <v>66593000</v>
          </cell>
          <cell r="H799">
            <v>14668</v>
          </cell>
          <cell r="I799">
            <v>19092000</v>
          </cell>
          <cell r="J799">
            <v>51940</v>
          </cell>
          <cell r="K799">
            <v>85686000</v>
          </cell>
        </row>
        <row r="800">
          <cell r="B800">
            <v>1985</v>
          </cell>
          <cell r="E800" t="str">
            <v>KY</v>
          </cell>
          <cell r="F800">
            <v>42811</v>
          </cell>
          <cell r="G800">
            <v>72423000</v>
          </cell>
          <cell r="H800">
            <v>19749</v>
          </cell>
          <cell r="I800">
            <v>23166000</v>
          </cell>
          <cell r="J800">
            <v>63232</v>
          </cell>
          <cell r="K800">
            <v>95590000</v>
          </cell>
        </row>
        <row r="801">
          <cell r="B801">
            <v>1985</v>
          </cell>
          <cell r="E801" t="str">
            <v>LA</v>
          </cell>
          <cell r="F801">
            <v>56057</v>
          </cell>
          <cell r="G801">
            <v>96641000</v>
          </cell>
          <cell r="H801">
            <v>28014</v>
          </cell>
          <cell r="I801">
            <v>30460000</v>
          </cell>
          <cell r="J801">
            <v>84708</v>
          </cell>
          <cell r="K801">
            <v>127102000</v>
          </cell>
        </row>
        <row r="802">
          <cell r="B802">
            <v>1985</v>
          </cell>
          <cell r="E802" t="str">
            <v>ME</v>
          </cell>
          <cell r="F802">
            <v>16723</v>
          </cell>
          <cell r="G802">
            <v>27578000</v>
          </cell>
          <cell r="H802">
            <v>6377</v>
          </cell>
          <cell r="I802">
            <v>7232000</v>
          </cell>
          <cell r="J802">
            <v>23812</v>
          </cell>
          <cell r="K802">
            <v>34811000</v>
          </cell>
        </row>
        <row r="803">
          <cell r="B803">
            <v>1985</v>
          </cell>
          <cell r="E803" t="str">
            <v>MD</v>
          </cell>
          <cell r="F803">
            <v>48511</v>
          </cell>
          <cell r="G803">
            <v>129183000</v>
          </cell>
          <cell r="H803">
            <v>22703</v>
          </cell>
          <cell r="I803">
            <v>34121000</v>
          </cell>
          <cell r="J803">
            <v>73084</v>
          </cell>
          <cell r="K803">
            <v>163305000</v>
          </cell>
        </row>
        <row r="804">
          <cell r="B804">
            <v>1985</v>
          </cell>
          <cell r="E804" t="str">
            <v>MA</v>
          </cell>
          <cell r="F804">
            <v>73271</v>
          </cell>
          <cell r="G804">
            <v>164419000</v>
          </cell>
          <cell r="H804">
            <v>25125</v>
          </cell>
          <cell r="I804">
            <v>32840000</v>
          </cell>
          <cell r="J804">
            <v>100633</v>
          </cell>
          <cell r="K804">
            <v>197259000</v>
          </cell>
        </row>
        <row r="805">
          <cell r="B805">
            <v>1985</v>
          </cell>
          <cell r="E805" t="str">
            <v>MI</v>
          </cell>
          <cell r="F805">
            <v>106481</v>
          </cell>
          <cell r="G805">
            <v>286469000</v>
          </cell>
          <cell r="H805">
            <v>57388</v>
          </cell>
          <cell r="I805">
            <v>90973000</v>
          </cell>
          <cell r="J805">
            <v>169610</v>
          </cell>
          <cell r="K805">
            <v>377442000</v>
          </cell>
        </row>
        <row r="806">
          <cell r="B806">
            <v>1985</v>
          </cell>
          <cell r="E806" t="str">
            <v>MN</v>
          </cell>
          <cell r="F806">
            <v>48057</v>
          </cell>
          <cell r="G806">
            <v>109968000</v>
          </cell>
          <cell r="H806">
            <v>20651</v>
          </cell>
          <cell r="I806">
            <v>32519000</v>
          </cell>
          <cell r="J806">
            <v>71934</v>
          </cell>
          <cell r="K806">
            <v>142487000</v>
          </cell>
        </row>
        <row r="807">
          <cell r="B807">
            <v>1985</v>
          </cell>
          <cell r="E807" t="str">
            <v>MS</v>
          </cell>
          <cell r="F807">
            <v>36872</v>
          </cell>
          <cell r="G807">
            <v>50692000</v>
          </cell>
          <cell r="H807">
            <v>14157</v>
          </cell>
          <cell r="I807">
            <v>11954000</v>
          </cell>
          <cell r="J807">
            <v>51409</v>
          </cell>
          <cell r="K807">
            <v>62646000</v>
          </cell>
        </row>
        <row r="808">
          <cell r="B808">
            <v>1985</v>
          </cell>
          <cell r="E808" t="str">
            <v>MO</v>
          </cell>
          <cell r="F808">
            <v>58731</v>
          </cell>
          <cell r="G808">
            <v>113481000</v>
          </cell>
          <cell r="H808">
            <v>25285</v>
          </cell>
          <cell r="I808">
            <v>28743000</v>
          </cell>
          <cell r="J808">
            <v>86150</v>
          </cell>
          <cell r="K808">
            <v>142225000</v>
          </cell>
        </row>
        <row r="809">
          <cell r="B809">
            <v>1985</v>
          </cell>
          <cell r="E809" t="str">
            <v>MT</v>
          </cell>
          <cell r="F809">
            <v>11875</v>
          </cell>
          <cell r="G809">
            <v>24004000</v>
          </cell>
          <cell r="H809">
            <v>4280</v>
          </cell>
          <cell r="I809">
            <v>5808000</v>
          </cell>
          <cell r="J809">
            <v>16727</v>
          </cell>
          <cell r="K809">
            <v>29812000</v>
          </cell>
        </row>
        <row r="810">
          <cell r="B810">
            <v>1985</v>
          </cell>
          <cell r="E810" t="str">
            <v>NE</v>
          </cell>
          <cell r="F810">
            <v>22119</v>
          </cell>
          <cell r="G810">
            <v>40047000</v>
          </cell>
          <cell r="H810">
            <v>7520</v>
          </cell>
          <cell r="I810">
            <v>9648000</v>
          </cell>
          <cell r="J810">
            <v>30975</v>
          </cell>
          <cell r="K810">
            <v>49696000</v>
          </cell>
        </row>
        <row r="811">
          <cell r="B811">
            <v>1985</v>
          </cell>
          <cell r="E811" t="str">
            <v>NV</v>
          </cell>
          <cell r="F811">
            <v>8764</v>
          </cell>
          <cell r="G811">
            <v>19761000</v>
          </cell>
          <cell r="H811">
            <v>4305</v>
          </cell>
          <cell r="I811">
            <v>8322000</v>
          </cell>
          <cell r="J811">
            <v>13717</v>
          </cell>
          <cell r="K811">
            <v>28084000</v>
          </cell>
        </row>
        <row r="812">
          <cell r="B812">
            <v>1985</v>
          </cell>
          <cell r="E812" t="str">
            <v>NH</v>
          </cell>
          <cell r="F812">
            <v>12741</v>
          </cell>
          <cell r="G812">
            <v>21785000</v>
          </cell>
          <cell r="H812">
            <v>3923</v>
          </cell>
          <cell r="I812">
            <v>4558000</v>
          </cell>
          <cell r="J812">
            <v>17218</v>
          </cell>
          <cell r="K812">
            <v>26343000</v>
          </cell>
        </row>
        <row r="813">
          <cell r="B813">
            <v>1985</v>
          </cell>
          <cell r="E813" t="str">
            <v>NJ</v>
          </cell>
          <cell r="F813">
            <v>102814</v>
          </cell>
          <cell r="G813">
            <v>259851000</v>
          </cell>
          <cell r="H813">
            <v>41665</v>
          </cell>
          <cell r="I813">
            <v>57652000</v>
          </cell>
          <cell r="J813">
            <v>146575</v>
          </cell>
          <cell r="K813">
            <v>317503000</v>
          </cell>
        </row>
        <row r="814">
          <cell r="B814">
            <v>1985</v>
          </cell>
          <cell r="E814" t="str">
            <v>NM</v>
          </cell>
          <cell r="F814">
            <v>20771</v>
          </cell>
          <cell r="G814">
            <v>36343000</v>
          </cell>
          <cell r="H814">
            <v>7722</v>
          </cell>
          <cell r="I814">
            <v>9362000</v>
          </cell>
          <cell r="J814">
            <v>29060</v>
          </cell>
          <cell r="K814">
            <v>45706000</v>
          </cell>
        </row>
        <row r="815">
          <cell r="B815">
            <v>1985</v>
          </cell>
          <cell r="E815" t="str">
            <v>NY</v>
          </cell>
          <cell r="F815">
            <v>221834</v>
          </cell>
          <cell r="G815">
            <v>563772000</v>
          </cell>
          <cell r="H815">
            <v>89042</v>
          </cell>
          <cell r="I815">
            <v>137056000</v>
          </cell>
          <cell r="J815">
            <v>317096</v>
          </cell>
          <cell r="K815">
            <v>700828000</v>
          </cell>
        </row>
        <row r="816">
          <cell r="B816">
            <v>1985</v>
          </cell>
          <cell r="E816" t="str">
            <v>NC</v>
          </cell>
          <cell r="F816">
            <v>81885</v>
          </cell>
          <cell r="G816">
            <v>163749000</v>
          </cell>
          <cell r="H816">
            <v>33593</v>
          </cell>
          <cell r="I816">
            <v>35955000</v>
          </cell>
          <cell r="J816">
            <v>119670</v>
          </cell>
          <cell r="K816">
            <v>199705000</v>
          </cell>
        </row>
        <row r="817">
          <cell r="B817">
            <v>1985</v>
          </cell>
          <cell r="E817" t="str">
            <v>ND</v>
          </cell>
          <cell r="F817">
            <v>9860</v>
          </cell>
          <cell r="G817">
            <v>23403000</v>
          </cell>
          <cell r="H817">
            <v>3200</v>
          </cell>
          <cell r="I817">
            <v>4334000</v>
          </cell>
          <cell r="J817">
            <v>13592</v>
          </cell>
          <cell r="K817">
            <v>27737000</v>
          </cell>
        </row>
        <row r="818">
          <cell r="B818">
            <v>1985</v>
          </cell>
          <cell r="E818" t="str">
            <v>OH</v>
          </cell>
          <cell r="F818">
            <v>122659</v>
          </cell>
          <cell r="G818">
            <v>264254000</v>
          </cell>
          <cell r="H818">
            <v>55366</v>
          </cell>
          <cell r="I818">
            <v>72650000</v>
          </cell>
          <cell r="J818">
            <v>181751</v>
          </cell>
          <cell r="K818">
            <v>336905000</v>
          </cell>
        </row>
        <row r="819">
          <cell r="B819">
            <v>1985</v>
          </cell>
          <cell r="E819" t="str">
            <v>OK</v>
          </cell>
          <cell r="F819">
            <v>44190</v>
          </cell>
          <cell r="G819">
            <v>76606000</v>
          </cell>
          <cell r="H819">
            <v>19339</v>
          </cell>
          <cell r="I819">
            <v>22626000</v>
          </cell>
          <cell r="J819">
            <v>64198</v>
          </cell>
          <cell r="K819">
            <v>99233000</v>
          </cell>
        </row>
        <row r="820">
          <cell r="B820">
            <v>1985</v>
          </cell>
          <cell r="E820" t="str">
            <v>OR</v>
          </cell>
          <cell r="F820">
            <v>32265</v>
          </cell>
          <cell r="G820">
            <v>68380000</v>
          </cell>
          <cell r="H820">
            <v>14516</v>
          </cell>
          <cell r="I820">
            <v>20973000</v>
          </cell>
          <cell r="J820">
            <v>49067</v>
          </cell>
          <cell r="K820">
            <v>89354000</v>
          </cell>
        </row>
        <row r="821">
          <cell r="B821">
            <v>1985</v>
          </cell>
          <cell r="E821" t="str">
            <v>PA</v>
          </cell>
          <cell r="F821">
            <v>127541</v>
          </cell>
          <cell r="G821">
            <v>272847000</v>
          </cell>
          <cell r="H821">
            <v>54153</v>
          </cell>
          <cell r="I821">
            <v>77181000</v>
          </cell>
          <cell r="J821">
            <v>185155</v>
          </cell>
          <cell r="K821">
            <v>350028000</v>
          </cell>
        </row>
        <row r="822">
          <cell r="B822">
            <v>1985</v>
          </cell>
          <cell r="E822" t="str">
            <v>RI</v>
          </cell>
          <cell r="F822">
            <v>10636</v>
          </cell>
          <cell r="G822">
            <v>28043000</v>
          </cell>
          <cell r="H822">
            <v>3387</v>
          </cell>
          <cell r="I822">
            <v>4729000</v>
          </cell>
          <cell r="J822">
            <v>14272</v>
          </cell>
          <cell r="K822">
            <v>32772000</v>
          </cell>
        </row>
        <row r="823">
          <cell r="B823">
            <v>1985</v>
          </cell>
          <cell r="E823" t="str">
            <v>SC</v>
          </cell>
          <cell r="F823">
            <v>47516</v>
          </cell>
          <cell r="G823">
            <v>79140000</v>
          </cell>
          <cell r="H823">
            <v>17768</v>
          </cell>
          <cell r="I823">
            <v>18032000</v>
          </cell>
          <cell r="J823">
            <v>65936</v>
          </cell>
          <cell r="K823">
            <v>97173000</v>
          </cell>
        </row>
        <row r="824">
          <cell r="B824">
            <v>1985</v>
          </cell>
          <cell r="E824" t="str">
            <v>SD</v>
          </cell>
          <cell r="F824">
            <v>10381</v>
          </cell>
          <cell r="G824">
            <v>16076000</v>
          </cell>
          <cell r="H824">
            <v>3999</v>
          </cell>
          <cell r="I824">
            <v>4478000</v>
          </cell>
          <cell r="J824">
            <v>14807</v>
          </cell>
          <cell r="K824">
            <v>20554000</v>
          </cell>
        </row>
        <row r="825">
          <cell r="B825">
            <v>1985</v>
          </cell>
          <cell r="E825" t="str">
            <v>TN</v>
          </cell>
          <cell r="F825">
            <v>53173</v>
          </cell>
          <cell r="G825">
            <v>94683000</v>
          </cell>
          <cell r="H825">
            <v>24357</v>
          </cell>
          <cell r="I825">
            <v>23999000</v>
          </cell>
          <cell r="J825">
            <v>78355</v>
          </cell>
          <cell r="K825">
            <v>118683000</v>
          </cell>
        </row>
        <row r="826">
          <cell r="B826">
            <v>1985</v>
          </cell>
          <cell r="E826" t="str">
            <v>TX</v>
          </cell>
          <cell r="F826">
            <v>242030</v>
          </cell>
          <cell r="G826">
            <v>443299000</v>
          </cell>
          <cell r="H826">
            <v>103728</v>
          </cell>
          <cell r="I826">
            <v>122169000</v>
          </cell>
          <cell r="J826">
            <v>348906</v>
          </cell>
          <cell r="K826">
            <v>565469000</v>
          </cell>
        </row>
        <row r="827">
          <cell r="B827">
            <v>1985</v>
          </cell>
          <cell r="E827" t="str">
            <v>UT</v>
          </cell>
          <cell r="F827">
            <v>20153</v>
          </cell>
          <cell r="G827">
            <v>39170000</v>
          </cell>
          <cell r="H827">
            <v>7595</v>
          </cell>
          <cell r="I827">
            <v>10670000</v>
          </cell>
          <cell r="J827">
            <v>28528</v>
          </cell>
          <cell r="K827">
            <v>49841000</v>
          </cell>
        </row>
        <row r="828">
          <cell r="B828">
            <v>1985</v>
          </cell>
          <cell r="E828" t="str">
            <v>VT</v>
          </cell>
          <cell r="F828">
            <v>7908</v>
          </cell>
          <cell r="G828">
            <v>13755000</v>
          </cell>
          <cell r="H828">
            <v>2166</v>
          </cell>
          <cell r="I828">
            <v>2478000</v>
          </cell>
          <cell r="J828">
            <v>10536</v>
          </cell>
          <cell r="K828">
            <v>16233000</v>
          </cell>
        </row>
        <row r="829">
          <cell r="B829">
            <v>1985</v>
          </cell>
          <cell r="E829" t="str">
            <v>VA</v>
          </cell>
          <cell r="F829">
            <v>76210</v>
          </cell>
          <cell r="G829">
            <v>148458000</v>
          </cell>
          <cell r="H829">
            <v>36065</v>
          </cell>
          <cell r="I829">
            <v>42379000</v>
          </cell>
          <cell r="J829">
            <v>114463</v>
          </cell>
          <cell r="K829">
            <v>190838000</v>
          </cell>
        </row>
        <row r="830">
          <cell r="B830">
            <v>1985</v>
          </cell>
          <cell r="E830" t="str">
            <v>WA</v>
          </cell>
          <cell r="F830">
            <v>41239</v>
          </cell>
          <cell r="G830">
            <v>98794000</v>
          </cell>
          <cell r="H830">
            <v>25298</v>
          </cell>
          <cell r="I830">
            <v>30780000</v>
          </cell>
          <cell r="J830">
            <v>68149</v>
          </cell>
          <cell r="K830">
            <v>129575000</v>
          </cell>
        </row>
        <row r="831">
          <cell r="B831">
            <v>1985</v>
          </cell>
          <cell r="E831" t="str">
            <v>WV</v>
          </cell>
          <cell r="F831">
            <v>28607</v>
          </cell>
          <cell r="G831">
            <v>51830000</v>
          </cell>
          <cell r="H831">
            <v>13560</v>
          </cell>
          <cell r="I831">
            <v>16213000</v>
          </cell>
          <cell r="J831">
            <v>42684</v>
          </cell>
          <cell r="K831">
            <v>68044000</v>
          </cell>
        </row>
        <row r="832">
          <cell r="B832">
            <v>1985</v>
          </cell>
          <cell r="E832" t="str">
            <v>WI</v>
          </cell>
          <cell r="F832">
            <v>57021</v>
          </cell>
          <cell r="G832">
            <v>127231000</v>
          </cell>
          <cell r="H832">
            <v>18797</v>
          </cell>
          <cell r="I832">
            <v>28670000</v>
          </cell>
          <cell r="J832">
            <v>78767</v>
          </cell>
          <cell r="K832">
            <v>155901000</v>
          </cell>
        </row>
        <row r="833">
          <cell r="B833">
            <v>1985</v>
          </cell>
          <cell r="E833" t="str">
            <v>WY</v>
          </cell>
          <cell r="F833">
            <v>8813</v>
          </cell>
          <cell r="G833">
            <v>19794000</v>
          </cell>
          <cell r="H833">
            <v>3929</v>
          </cell>
          <cell r="I833">
            <v>5975000</v>
          </cell>
          <cell r="J833">
            <v>13132</v>
          </cell>
          <cell r="K833">
            <v>25770000</v>
          </cell>
        </row>
        <row r="834">
          <cell r="B834">
            <v>1986</v>
          </cell>
          <cell r="E834" t="str">
            <v>US</v>
          </cell>
          <cell r="F834">
            <v>2878377</v>
          </cell>
          <cell r="G834">
            <v>6814124000</v>
          </cell>
          <cell r="H834">
            <v>1345070</v>
          </cell>
          <cell r="I834">
            <v>1847688000</v>
          </cell>
          <cell r="J834">
            <v>4403266</v>
          </cell>
          <cell r="K834">
            <v>8661813000</v>
          </cell>
        </row>
        <row r="835">
          <cell r="B835">
            <v>1986</v>
          </cell>
          <cell r="E835" t="str">
            <v>AL</v>
          </cell>
          <cell r="F835">
            <v>47436</v>
          </cell>
          <cell r="G835">
            <v>88831000</v>
          </cell>
          <cell r="H835">
            <v>22201</v>
          </cell>
          <cell r="I835">
            <v>22215000</v>
          </cell>
          <cell r="J835">
            <v>71089</v>
          </cell>
          <cell r="K835">
            <v>111047000</v>
          </cell>
        </row>
        <row r="836">
          <cell r="B836">
            <v>1986</v>
          </cell>
          <cell r="E836" t="str">
            <v>AK</v>
          </cell>
          <cell r="F836">
            <v>8680</v>
          </cell>
          <cell r="G836">
            <v>32459000</v>
          </cell>
          <cell r="H836">
            <v>4465</v>
          </cell>
          <cell r="I836">
            <v>11067000</v>
          </cell>
          <cell r="J836">
            <v>13692</v>
          </cell>
          <cell r="K836">
            <v>43526000</v>
          </cell>
        </row>
        <row r="837">
          <cell r="B837">
            <v>1986</v>
          </cell>
          <cell r="E837" t="str">
            <v>AZ</v>
          </cell>
          <cell r="F837">
            <v>37780</v>
          </cell>
          <cell r="G837">
            <v>97317000</v>
          </cell>
          <cell r="H837">
            <v>19533</v>
          </cell>
          <cell r="I837">
            <v>28500000</v>
          </cell>
          <cell r="J837">
            <v>60905</v>
          </cell>
          <cell r="K837">
            <v>125818000</v>
          </cell>
        </row>
        <row r="838">
          <cell r="B838">
            <v>1986</v>
          </cell>
          <cell r="E838" t="str">
            <v>AR</v>
          </cell>
          <cell r="F838">
            <v>30317</v>
          </cell>
          <cell r="G838">
            <v>51248000</v>
          </cell>
          <cell r="H838">
            <v>13432</v>
          </cell>
          <cell r="I838">
            <v>12870000</v>
          </cell>
          <cell r="J838">
            <v>44571</v>
          </cell>
          <cell r="K838">
            <v>64119000</v>
          </cell>
        </row>
        <row r="839">
          <cell r="B839">
            <v>1986</v>
          </cell>
          <cell r="E839" t="str">
            <v>CA</v>
          </cell>
          <cell r="F839">
            <v>238583</v>
          </cell>
          <cell r="G839">
            <v>764519000</v>
          </cell>
          <cell r="H839">
            <v>137180</v>
          </cell>
          <cell r="I839">
            <v>236187000</v>
          </cell>
          <cell r="J839">
            <v>425259</v>
          </cell>
          <cell r="K839">
            <v>1000707000</v>
          </cell>
        </row>
        <row r="840">
          <cell r="B840">
            <v>1986</v>
          </cell>
          <cell r="E840" t="str">
            <v>CO</v>
          </cell>
          <cell r="F840">
            <v>40625</v>
          </cell>
          <cell r="G840">
            <v>91980000</v>
          </cell>
          <cell r="H840">
            <v>21429</v>
          </cell>
          <cell r="I840">
            <v>31951000</v>
          </cell>
          <cell r="J840">
            <v>64647</v>
          </cell>
          <cell r="K840">
            <v>123931000</v>
          </cell>
        </row>
        <row r="841">
          <cell r="B841">
            <v>1986</v>
          </cell>
          <cell r="E841" t="str">
            <v>CT</v>
          </cell>
          <cell r="F841">
            <v>43424</v>
          </cell>
          <cell r="G841">
            <v>102343000</v>
          </cell>
          <cell r="H841">
            <v>14994</v>
          </cell>
          <cell r="I841">
            <v>20541000</v>
          </cell>
          <cell r="J841">
            <v>60327</v>
          </cell>
          <cell r="K841">
            <v>122885000</v>
          </cell>
        </row>
        <row r="842">
          <cell r="B842">
            <v>1986</v>
          </cell>
          <cell r="E842" t="str">
            <v>DE</v>
          </cell>
          <cell r="F842">
            <v>7503</v>
          </cell>
          <cell r="G842">
            <v>17274000</v>
          </cell>
          <cell r="H842">
            <v>3545</v>
          </cell>
          <cell r="I842">
            <v>4910000</v>
          </cell>
          <cell r="J842">
            <v>11207</v>
          </cell>
          <cell r="K842">
            <v>22184000</v>
          </cell>
        </row>
        <row r="843">
          <cell r="B843">
            <v>1986</v>
          </cell>
          <cell r="E843" t="str">
            <v>DC</v>
          </cell>
          <cell r="F843">
            <v>6094</v>
          </cell>
          <cell r="G843">
            <v>20159000</v>
          </cell>
          <cell r="H843">
            <v>4537</v>
          </cell>
          <cell r="I843">
            <v>8877000</v>
          </cell>
          <cell r="J843">
            <v>10856</v>
          </cell>
          <cell r="K843">
            <v>29036000</v>
          </cell>
        </row>
        <row r="844">
          <cell r="B844">
            <v>1986</v>
          </cell>
          <cell r="E844" t="str">
            <v>FL</v>
          </cell>
          <cell r="F844">
            <v>107201</v>
          </cell>
          <cell r="G844">
            <v>259250000</v>
          </cell>
          <cell r="H844">
            <v>75886</v>
          </cell>
          <cell r="I844">
            <v>96401000</v>
          </cell>
          <cell r="J844">
            <v>191487</v>
          </cell>
          <cell r="K844">
            <v>355651000</v>
          </cell>
        </row>
        <row r="845">
          <cell r="B845">
            <v>1986</v>
          </cell>
          <cell r="E845" t="str">
            <v>GA</v>
          </cell>
          <cell r="F845">
            <v>83802</v>
          </cell>
          <cell r="G845">
            <v>157172000</v>
          </cell>
          <cell r="H845">
            <v>34227</v>
          </cell>
          <cell r="I845">
            <v>36830000</v>
          </cell>
          <cell r="J845">
            <v>120572</v>
          </cell>
          <cell r="K845">
            <v>194002000</v>
          </cell>
        </row>
        <row r="846">
          <cell r="B846">
            <v>1986</v>
          </cell>
          <cell r="E846" t="str">
            <v>HI</v>
          </cell>
          <cell r="F846">
            <v>11328</v>
          </cell>
          <cell r="G846">
            <v>23283000</v>
          </cell>
          <cell r="H846">
            <v>5265</v>
          </cell>
          <cell r="I846">
            <v>7009000</v>
          </cell>
          <cell r="J846">
            <v>17566</v>
          </cell>
          <cell r="K846">
            <v>30292000</v>
          </cell>
        </row>
        <row r="847">
          <cell r="B847">
            <v>1986</v>
          </cell>
          <cell r="E847" t="str">
            <v>ID</v>
          </cell>
          <cell r="F847">
            <v>13655</v>
          </cell>
          <cell r="G847">
            <v>23888000</v>
          </cell>
          <cell r="H847">
            <v>5231</v>
          </cell>
          <cell r="I847">
            <v>5982000</v>
          </cell>
          <cell r="J847">
            <v>19513</v>
          </cell>
          <cell r="K847">
            <v>29870000</v>
          </cell>
        </row>
        <row r="848">
          <cell r="B848">
            <v>1986</v>
          </cell>
          <cell r="E848" t="str">
            <v>IL</v>
          </cell>
          <cell r="F848">
            <v>125855</v>
          </cell>
          <cell r="G848">
            <v>319160000</v>
          </cell>
          <cell r="H848">
            <v>55588</v>
          </cell>
          <cell r="I848">
            <v>84546000</v>
          </cell>
          <cell r="J848">
            <v>186058</v>
          </cell>
          <cell r="K848">
            <v>403707000</v>
          </cell>
        </row>
        <row r="849">
          <cell r="B849">
            <v>1986</v>
          </cell>
          <cell r="E849" t="str">
            <v>IN</v>
          </cell>
          <cell r="F849">
            <v>65402</v>
          </cell>
          <cell r="G849">
            <v>146034000</v>
          </cell>
          <cell r="H849">
            <v>32318</v>
          </cell>
          <cell r="I849">
            <v>40596000</v>
          </cell>
          <cell r="J849">
            <v>101729</v>
          </cell>
          <cell r="K849">
            <v>186631000</v>
          </cell>
        </row>
        <row r="850">
          <cell r="B850">
            <v>1986</v>
          </cell>
          <cell r="E850" t="str">
            <v>IA</v>
          </cell>
          <cell r="F850">
            <v>37523</v>
          </cell>
          <cell r="G850">
            <v>76702000</v>
          </cell>
          <cell r="H850">
            <v>18055</v>
          </cell>
          <cell r="I850">
            <v>23348000</v>
          </cell>
          <cell r="J850">
            <v>58323</v>
          </cell>
          <cell r="K850">
            <v>100050000</v>
          </cell>
        </row>
        <row r="851">
          <cell r="B851">
            <v>1986</v>
          </cell>
          <cell r="E851" t="str">
            <v>KS</v>
          </cell>
          <cell r="F851">
            <v>36938</v>
          </cell>
          <cell r="G851">
            <v>73319000</v>
          </cell>
          <cell r="H851">
            <v>16171</v>
          </cell>
          <cell r="I851">
            <v>21308000</v>
          </cell>
          <cell r="J851">
            <v>54851</v>
          </cell>
          <cell r="K851">
            <v>94627000</v>
          </cell>
        </row>
        <row r="852">
          <cell r="B852">
            <v>1986</v>
          </cell>
          <cell r="E852" t="str">
            <v>KY</v>
          </cell>
          <cell r="F852">
            <v>44218</v>
          </cell>
          <cell r="G852">
            <v>83821000</v>
          </cell>
          <cell r="H852">
            <v>21345</v>
          </cell>
          <cell r="I852">
            <v>25268000</v>
          </cell>
          <cell r="J852">
            <v>66627</v>
          </cell>
          <cell r="K852">
            <v>109090000</v>
          </cell>
        </row>
        <row r="853">
          <cell r="B853">
            <v>1986</v>
          </cell>
          <cell r="E853" t="str">
            <v>LA</v>
          </cell>
          <cell r="F853">
            <v>55802</v>
          </cell>
          <cell r="G853">
            <v>100806000</v>
          </cell>
          <cell r="H853">
            <v>28930</v>
          </cell>
          <cell r="I853">
            <v>30139000</v>
          </cell>
          <cell r="J853">
            <v>86052</v>
          </cell>
          <cell r="K853">
            <v>130945000</v>
          </cell>
        </row>
        <row r="854">
          <cell r="B854">
            <v>1986</v>
          </cell>
          <cell r="E854" t="str">
            <v>ME</v>
          </cell>
          <cell r="F854">
            <v>17063</v>
          </cell>
          <cell r="G854">
            <v>30971000</v>
          </cell>
          <cell r="H854">
            <v>6605</v>
          </cell>
          <cell r="I854">
            <v>7992000</v>
          </cell>
          <cell r="J854">
            <v>24691</v>
          </cell>
          <cell r="K854">
            <v>38963000</v>
          </cell>
        </row>
        <row r="855">
          <cell r="B855">
            <v>1986</v>
          </cell>
          <cell r="E855" t="str">
            <v>MD</v>
          </cell>
          <cell r="F855">
            <v>49339</v>
          </cell>
          <cell r="G855">
            <v>140939000</v>
          </cell>
          <cell r="H855">
            <v>24873</v>
          </cell>
          <cell r="I855">
            <v>37411000</v>
          </cell>
          <cell r="J855">
            <v>77431</v>
          </cell>
          <cell r="K855">
            <v>178350000</v>
          </cell>
        </row>
        <row r="856">
          <cell r="B856">
            <v>1986</v>
          </cell>
          <cell r="E856" t="str">
            <v>MA</v>
          </cell>
          <cell r="F856">
            <v>74191</v>
          </cell>
          <cell r="G856">
            <v>175981000</v>
          </cell>
          <cell r="H856">
            <v>26406</v>
          </cell>
          <cell r="I856">
            <v>35451000</v>
          </cell>
          <cell r="J856">
            <v>104271</v>
          </cell>
          <cell r="K856">
            <v>211432000</v>
          </cell>
        </row>
        <row r="857">
          <cell r="B857">
            <v>1986</v>
          </cell>
          <cell r="E857" t="str">
            <v>MI</v>
          </cell>
          <cell r="F857">
            <v>108092</v>
          </cell>
          <cell r="G857">
            <v>319043000</v>
          </cell>
          <cell r="H857">
            <v>60892</v>
          </cell>
          <cell r="I857">
            <v>97067000</v>
          </cell>
          <cell r="J857">
            <v>179522</v>
          </cell>
          <cell r="K857">
            <v>416110000</v>
          </cell>
        </row>
        <row r="858">
          <cell r="B858">
            <v>1986</v>
          </cell>
          <cell r="E858" t="str">
            <v>MN</v>
          </cell>
          <cell r="F858">
            <v>48709</v>
          </cell>
          <cell r="G858">
            <v>153803000</v>
          </cell>
          <cell r="H858">
            <v>16066</v>
          </cell>
          <cell r="I858">
            <v>26988000</v>
          </cell>
          <cell r="J858">
            <v>66673</v>
          </cell>
          <cell r="K858">
            <v>180791000</v>
          </cell>
        </row>
        <row r="859">
          <cell r="B859">
            <v>1986</v>
          </cell>
          <cell r="E859" t="str">
            <v>MS</v>
          </cell>
          <cell r="F859">
            <v>37296</v>
          </cell>
          <cell r="G859">
            <v>55643000</v>
          </cell>
          <cell r="H859">
            <v>13910</v>
          </cell>
          <cell r="I859">
            <v>13527000</v>
          </cell>
          <cell r="J859">
            <v>52217</v>
          </cell>
          <cell r="K859">
            <v>69171000</v>
          </cell>
        </row>
        <row r="860">
          <cell r="B860">
            <v>1986</v>
          </cell>
          <cell r="E860" t="str">
            <v>MO</v>
          </cell>
          <cell r="F860">
            <v>58850</v>
          </cell>
          <cell r="G860">
            <v>128828000</v>
          </cell>
          <cell r="H860">
            <v>25796</v>
          </cell>
          <cell r="I860">
            <v>33559000</v>
          </cell>
          <cell r="J860">
            <v>87579</v>
          </cell>
          <cell r="K860">
            <v>162387000</v>
          </cell>
        </row>
        <row r="861">
          <cell r="B861">
            <v>1986</v>
          </cell>
          <cell r="E861" t="str">
            <v>MT</v>
          </cell>
          <cell r="F861">
            <v>11905</v>
          </cell>
          <cell r="G861">
            <v>25077000</v>
          </cell>
          <cell r="H861">
            <v>4877</v>
          </cell>
          <cell r="I861">
            <v>6546000</v>
          </cell>
          <cell r="J861">
            <v>17745</v>
          </cell>
          <cell r="K861">
            <v>31623000</v>
          </cell>
        </row>
        <row r="862">
          <cell r="B862">
            <v>1986</v>
          </cell>
          <cell r="E862" t="str">
            <v>NE</v>
          </cell>
          <cell r="F862">
            <v>22416</v>
          </cell>
          <cell r="G862">
            <v>44251000</v>
          </cell>
          <cell r="H862">
            <v>8276</v>
          </cell>
          <cell r="I862">
            <v>10599000</v>
          </cell>
          <cell r="J862">
            <v>32622</v>
          </cell>
          <cell r="K862">
            <v>54851000</v>
          </cell>
        </row>
        <row r="863">
          <cell r="B863">
            <v>1986</v>
          </cell>
          <cell r="E863" t="str">
            <v>NV</v>
          </cell>
          <cell r="F863">
            <v>9167</v>
          </cell>
          <cell r="G863">
            <v>22715000</v>
          </cell>
          <cell r="H863">
            <v>5282</v>
          </cell>
          <cell r="I863">
            <v>8579000</v>
          </cell>
          <cell r="J863">
            <v>16091</v>
          </cell>
          <cell r="K863">
            <v>31295000</v>
          </cell>
        </row>
        <row r="864">
          <cell r="B864">
            <v>1986</v>
          </cell>
          <cell r="E864" t="str">
            <v>NH</v>
          </cell>
          <cell r="F864">
            <v>13168</v>
          </cell>
          <cell r="G864">
            <v>24878000</v>
          </cell>
          <cell r="H864">
            <v>4344</v>
          </cell>
          <cell r="I864">
            <v>5399000</v>
          </cell>
          <cell r="J864">
            <v>18267</v>
          </cell>
          <cell r="K864">
            <v>30277000</v>
          </cell>
        </row>
        <row r="865">
          <cell r="B865">
            <v>1986</v>
          </cell>
          <cell r="E865" t="str">
            <v>NJ</v>
          </cell>
          <cell r="F865">
            <v>104317</v>
          </cell>
          <cell r="G865">
            <v>285515000</v>
          </cell>
          <cell r="H865">
            <v>43588</v>
          </cell>
          <cell r="I865">
            <v>65677000</v>
          </cell>
          <cell r="J865">
            <v>151842</v>
          </cell>
          <cell r="K865">
            <v>351193000</v>
          </cell>
        </row>
        <row r="866">
          <cell r="B866">
            <v>1986</v>
          </cell>
          <cell r="E866" t="str">
            <v>NM</v>
          </cell>
          <cell r="F866">
            <v>20617</v>
          </cell>
          <cell r="G866">
            <v>39709000</v>
          </cell>
          <cell r="H866">
            <v>8324</v>
          </cell>
          <cell r="I866">
            <v>10414000</v>
          </cell>
          <cell r="J866">
            <v>29736</v>
          </cell>
          <cell r="K866">
            <v>50123000</v>
          </cell>
        </row>
        <row r="867">
          <cell r="B867">
            <v>1986</v>
          </cell>
          <cell r="E867" t="str">
            <v>NY</v>
          </cell>
          <cell r="F867">
            <v>224542</v>
          </cell>
          <cell r="G867">
            <v>614206000</v>
          </cell>
          <cell r="H867">
            <v>95769</v>
          </cell>
          <cell r="I867">
            <v>150306000</v>
          </cell>
          <cell r="J867">
            <v>331829</v>
          </cell>
          <cell r="K867">
            <v>764513000</v>
          </cell>
        </row>
        <row r="868">
          <cell r="B868">
            <v>1986</v>
          </cell>
          <cell r="E868" t="str">
            <v>NC</v>
          </cell>
          <cell r="F868">
            <v>82058</v>
          </cell>
          <cell r="G868">
            <v>169192000</v>
          </cell>
          <cell r="H868">
            <v>34857</v>
          </cell>
          <cell r="I868">
            <v>37798000</v>
          </cell>
          <cell r="J868">
            <v>119634</v>
          </cell>
          <cell r="K868">
            <v>206990000</v>
          </cell>
        </row>
        <row r="869">
          <cell r="B869">
            <v>1986</v>
          </cell>
          <cell r="E869" t="str">
            <v>ND</v>
          </cell>
          <cell r="F869">
            <v>9766</v>
          </cell>
          <cell r="G869">
            <v>25262000</v>
          </cell>
          <cell r="H869">
            <v>3660</v>
          </cell>
          <cell r="I869">
            <v>5192000</v>
          </cell>
          <cell r="J869">
            <v>14472</v>
          </cell>
          <cell r="K869">
            <v>30455000</v>
          </cell>
        </row>
        <row r="870">
          <cell r="B870">
            <v>1986</v>
          </cell>
          <cell r="E870" t="str">
            <v>OH</v>
          </cell>
          <cell r="F870">
            <v>122823</v>
          </cell>
          <cell r="G870">
            <v>292338000</v>
          </cell>
          <cell r="H870">
            <v>58755</v>
          </cell>
          <cell r="I870">
            <v>82077000</v>
          </cell>
          <cell r="J870">
            <v>188003</v>
          </cell>
          <cell r="K870">
            <v>374415000</v>
          </cell>
        </row>
        <row r="871">
          <cell r="B871">
            <v>1986</v>
          </cell>
          <cell r="E871" t="str">
            <v>OK</v>
          </cell>
          <cell r="F871">
            <v>43394</v>
          </cell>
          <cell r="G871">
            <v>80436000</v>
          </cell>
          <cell r="H871">
            <v>19920</v>
          </cell>
          <cell r="I871">
            <v>23988000</v>
          </cell>
          <cell r="J871">
            <v>64513</v>
          </cell>
          <cell r="K871">
            <v>104425000</v>
          </cell>
        </row>
        <row r="872">
          <cell r="B872">
            <v>1986</v>
          </cell>
          <cell r="E872" t="str">
            <v>OR</v>
          </cell>
          <cell r="F872">
            <v>32177</v>
          </cell>
          <cell r="G872">
            <v>75598000</v>
          </cell>
          <cell r="H872">
            <v>15042</v>
          </cell>
          <cell r="I872">
            <v>22914000</v>
          </cell>
          <cell r="J872">
            <v>51013</v>
          </cell>
          <cell r="K872">
            <v>98513000</v>
          </cell>
        </row>
        <row r="873">
          <cell r="B873">
            <v>1986</v>
          </cell>
          <cell r="E873" t="str">
            <v>PA</v>
          </cell>
          <cell r="F873">
            <v>130745</v>
          </cell>
          <cell r="G873">
            <v>305996000</v>
          </cell>
          <cell r="H873">
            <v>58475</v>
          </cell>
          <cell r="I873">
            <v>83134000</v>
          </cell>
          <cell r="J873">
            <v>193929</v>
          </cell>
          <cell r="K873">
            <v>389131000</v>
          </cell>
        </row>
        <row r="874">
          <cell r="B874">
            <v>1986</v>
          </cell>
          <cell r="E874" t="str">
            <v>RI</v>
          </cell>
          <cell r="F874">
            <v>10906</v>
          </cell>
          <cell r="G874">
            <v>30145000</v>
          </cell>
          <cell r="H874">
            <v>3452</v>
          </cell>
          <cell r="I874">
            <v>4676000</v>
          </cell>
          <cell r="J874">
            <v>14760</v>
          </cell>
          <cell r="K874">
            <v>34822000</v>
          </cell>
        </row>
        <row r="875">
          <cell r="B875">
            <v>1986</v>
          </cell>
          <cell r="E875" t="str">
            <v>SC</v>
          </cell>
          <cell r="F875">
            <v>47515</v>
          </cell>
          <cell r="G875">
            <v>90072000</v>
          </cell>
          <cell r="H875">
            <v>19123</v>
          </cell>
          <cell r="I875">
            <v>20780000</v>
          </cell>
          <cell r="J875">
            <v>68149</v>
          </cell>
          <cell r="K875">
            <v>110852000</v>
          </cell>
        </row>
        <row r="876">
          <cell r="B876">
            <v>1986</v>
          </cell>
          <cell r="E876" t="str">
            <v>SD</v>
          </cell>
          <cell r="F876">
            <v>10487</v>
          </cell>
          <cell r="G876">
            <v>17399000</v>
          </cell>
          <cell r="H876">
            <v>4046</v>
          </cell>
          <cell r="I876">
            <v>4739000</v>
          </cell>
          <cell r="J876">
            <v>15110</v>
          </cell>
          <cell r="K876">
            <v>22138000</v>
          </cell>
        </row>
        <row r="877">
          <cell r="B877">
            <v>1986</v>
          </cell>
          <cell r="E877" t="str">
            <v>TN</v>
          </cell>
          <cell r="F877">
            <v>54741</v>
          </cell>
          <cell r="G877">
            <v>104021000</v>
          </cell>
          <cell r="H877">
            <v>25159</v>
          </cell>
          <cell r="I877">
            <v>24553000</v>
          </cell>
          <cell r="J877">
            <v>81344</v>
          </cell>
          <cell r="K877">
            <v>128574000</v>
          </cell>
        </row>
        <row r="878">
          <cell r="B878">
            <v>1986</v>
          </cell>
          <cell r="E878" t="str">
            <v>TX</v>
          </cell>
          <cell r="F878">
            <v>249004</v>
          </cell>
          <cell r="G878">
            <v>490673000</v>
          </cell>
          <cell r="H878">
            <v>110788</v>
          </cell>
          <cell r="I878">
            <v>134503000</v>
          </cell>
          <cell r="J878">
            <v>365985</v>
          </cell>
          <cell r="K878">
            <v>625176000</v>
          </cell>
        </row>
        <row r="879">
          <cell r="B879">
            <v>1986</v>
          </cell>
          <cell r="E879" t="str">
            <v>UT</v>
          </cell>
          <cell r="F879">
            <v>20357</v>
          </cell>
          <cell r="G879">
            <v>43327000</v>
          </cell>
          <cell r="H879">
            <v>8655</v>
          </cell>
          <cell r="I879">
            <v>11553000</v>
          </cell>
          <cell r="J879">
            <v>30687</v>
          </cell>
          <cell r="K879">
            <v>54881000</v>
          </cell>
        </row>
        <row r="880">
          <cell r="B880">
            <v>1986</v>
          </cell>
          <cell r="E880" t="str">
            <v>VT</v>
          </cell>
          <cell r="F880">
            <v>7828</v>
          </cell>
          <cell r="G880">
            <v>14754000</v>
          </cell>
          <cell r="H880">
            <v>2334</v>
          </cell>
          <cell r="I880">
            <v>2829000</v>
          </cell>
          <cell r="J880">
            <v>10855</v>
          </cell>
          <cell r="K880">
            <v>17583000</v>
          </cell>
        </row>
        <row r="881">
          <cell r="B881">
            <v>1986</v>
          </cell>
          <cell r="E881" t="str">
            <v>VA</v>
          </cell>
          <cell r="F881">
            <v>78130</v>
          </cell>
          <cell r="G881">
            <v>161608000</v>
          </cell>
          <cell r="H881">
            <v>37956</v>
          </cell>
          <cell r="I881">
            <v>42977000</v>
          </cell>
          <cell r="J881">
            <v>119233</v>
          </cell>
          <cell r="K881">
            <v>204586000</v>
          </cell>
        </row>
        <row r="882">
          <cell r="B882">
            <v>1986</v>
          </cell>
          <cell r="E882" t="str">
            <v>WA</v>
          </cell>
          <cell r="F882">
            <v>42080</v>
          </cell>
          <cell r="G882">
            <v>105190000</v>
          </cell>
          <cell r="H882">
            <v>25934</v>
          </cell>
          <cell r="I882">
            <v>32789000</v>
          </cell>
          <cell r="J882">
            <v>71104</v>
          </cell>
          <cell r="K882">
            <v>137980000</v>
          </cell>
        </row>
        <row r="883">
          <cell r="B883">
            <v>1986</v>
          </cell>
          <cell r="E883" t="str">
            <v>WV</v>
          </cell>
          <cell r="F883">
            <v>28394</v>
          </cell>
          <cell r="G883">
            <v>56266000</v>
          </cell>
          <cell r="H883">
            <v>13855</v>
          </cell>
          <cell r="I883">
            <v>18216000</v>
          </cell>
          <cell r="J883">
            <v>43377</v>
          </cell>
          <cell r="K883">
            <v>74483000</v>
          </cell>
        </row>
        <row r="884">
          <cell r="B884">
            <v>1986</v>
          </cell>
          <cell r="E884" t="str">
            <v>WI</v>
          </cell>
          <cell r="F884">
            <v>57063</v>
          </cell>
          <cell r="G884">
            <v>138040000</v>
          </cell>
          <cell r="H884">
            <v>19453</v>
          </cell>
          <cell r="I884">
            <v>30122000</v>
          </cell>
          <cell r="J884">
            <v>81182</v>
          </cell>
          <cell r="K884">
            <v>168163000</v>
          </cell>
        </row>
        <row r="885">
          <cell r="B885">
            <v>1986</v>
          </cell>
          <cell r="E885" t="str">
            <v>WY</v>
          </cell>
          <cell r="F885">
            <v>9071</v>
          </cell>
          <cell r="G885">
            <v>22662000</v>
          </cell>
          <cell r="H885">
            <v>4266</v>
          </cell>
          <cell r="I885">
            <v>6765000</v>
          </cell>
          <cell r="J885">
            <v>14069</v>
          </cell>
          <cell r="K885">
            <v>29428000</v>
          </cell>
        </row>
        <row r="886">
          <cell r="B886">
            <v>1987</v>
          </cell>
          <cell r="E886" t="str">
            <v>US</v>
          </cell>
          <cell r="F886">
            <v>2946027</v>
          </cell>
          <cell r="G886">
            <v>7280001372</v>
          </cell>
          <cell r="H886">
            <v>1408292</v>
          </cell>
          <cell r="I886">
            <v>1999779144</v>
          </cell>
          <cell r="J886">
            <v>4532176</v>
          </cell>
          <cell r="K886">
            <v>9279780516</v>
          </cell>
        </row>
        <row r="887">
          <cell r="B887">
            <v>1987</v>
          </cell>
          <cell r="E887" t="str">
            <v>AL</v>
          </cell>
          <cell r="F887">
            <v>48376</v>
          </cell>
          <cell r="G887">
            <v>90281076</v>
          </cell>
          <cell r="H887">
            <v>23623</v>
          </cell>
          <cell r="I887">
            <v>23244068</v>
          </cell>
          <cell r="J887">
            <v>73228</v>
          </cell>
          <cell r="K887">
            <v>113525144</v>
          </cell>
        </row>
        <row r="888">
          <cell r="B888">
            <v>1987</v>
          </cell>
          <cell r="E888" t="str">
            <v>AK</v>
          </cell>
          <cell r="F888">
            <v>8581</v>
          </cell>
          <cell r="G888">
            <v>31039402</v>
          </cell>
          <cell r="H888">
            <v>3927</v>
          </cell>
          <cell r="I888">
            <v>9715292</v>
          </cell>
          <cell r="J888">
            <v>12957</v>
          </cell>
          <cell r="K888">
            <v>40754694</v>
          </cell>
        </row>
        <row r="889">
          <cell r="B889">
            <v>1987</v>
          </cell>
          <cell r="E889" t="str">
            <v>AZ</v>
          </cell>
          <cell r="F889">
            <v>39909</v>
          </cell>
          <cell r="G889">
            <v>105251248</v>
          </cell>
          <cell r="H889">
            <v>20357</v>
          </cell>
          <cell r="I889">
            <v>31652057</v>
          </cell>
          <cell r="J889">
            <v>63586</v>
          </cell>
          <cell r="K889">
            <v>136903305</v>
          </cell>
        </row>
        <row r="890">
          <cell r="B890">
            <v>1987</v>
          </cell>
          <cell r="E890" t="str">
            <v>AR</v>
          </cell>
          <cell r="F890">
            <v>32895</v>
          </cell>
          <cell r="G890">
            <v>54184760</v>
          </cell>
          <cell r="H890">
            <v>14051</v>
          </cell>
          <cell r="I890">
            <v>12927087</v>
          </cell>
          <cell r="J890">
            <v>47870</v>
          </cell>
          <cell r="K890">
            <v>67111847</v>
          </cell>
        </row>
        <row r="891">
          <cell r="B891">
            <v>1987</v>
          </cell>
          <cell r="E891" t="str">
            <v>CA</v>
          </cell>
          <cell r="F891">
            <v>243180</v>
          </cell>
          <cell r="G891">
            <v>819121077</v>
          </cell>
          <cell r="H891">
            <v>138095</v>
          </cell>
          <cell r="I891">
            <v>248557025</v>
          </cell>
          <cell r="J891">
            <v>425049</v>
          </cell>
          <cell r="K891">
            <v>1067678102</v>
          </cell>
        </row>
        <row r="892">
          <cell r="B892">
            <v>1987</v>
          </cell>
          <cell r="E892" t="str">
            <v>CO</v>
          </cell>
          <cell r="F892">
            <v>40742</v>
          </cell>
          <cell r="G892">
            <v>95054897</v>
          </cell>
          <cell r="H892">
            <v>21245</v>
          </cell>
          <cell r="I892">
            <v>32908426</v>
          </cell>
          <cell r="J892">
            <v>65631</v>
          </cell>
          <cell r="K892">
            <v>127963323</v>
          </cell>
        </row>
        <row r="893">
          <cell r="B893">
            <v>1987</v>
          </cell>
          <cell r="E893" t="str">
            <v>CT</v>
          </cell>
          <cell r="F893">
            <v>42565</v>
          </cell>
          <cell r="G893">
            <v>111266145</v>
          </cell>
          <cell r="H893">
            <v>14425</v>
          </cell>
          <cell r="I893">
            <v>22091920</v>
          </cell>
          <cell r="J893">
            <v>59116</v>
          </cell>
          <cell r="K893">
            <v>133358065</v>
          </cell>
        </row>
        <row r="894">
          <cell r="B894">
            <v>1987</v>
          </cell>
          <cell r="E894" t="str">
            <v>DE</v>
          </cell>
          <cell r="F894">
            <v>7714</v>
          </cell>
          <cell r="G894">
            <v>18713293</v>
          </cell>
          <cell r="H894">
            <v>3234</v>
          </cell>
          <cell r="I894">
            <v>5050146</v>
          </cell>
          <cell r="J894">
            <v>11072</v>
          </cell>
          <cell r="K894">
            <v>23763439</v>
          </cell>
        </row>
        <row r="895">
          <cell r="B895">
            <v>1987</v>
          </cell>
          <cell r="E895" t="str">
            <v>DC</v>
          </cell>
          <cell r="F895">
            <v>6898</v>
          </cell>
          <cell r="G895">
            <v>21237741</v>
          </cell>
          <cell r="H895">
            <v>4467</v>
          </cell>
          <cell r="I895">
            <v>10769376</v>
          </cell>
          <cell r="J895">
            <v>11501</v>
          </cell>
          <cell r="K895">
            <v>32007117</v>
          </cell>
        </row>
        <row r="896">
          <cell r="B896">
            <v>1987</v>
          </cell>
          <cell r="E896" t="str">
            <v>FL</v>
          </cell>
          <cell r="F896">
            <v>112219</v>
          </cell>
          <cell r="G896">
            <v>286477379</v>
          </cell>
          <cell r="H896">
            <v>80854</v>
          </cell>
          <cell r="I896">
            <v>108720746</v>
          </cell>
          <cell r="J896">
            <v>197992</v>
          </cell>
          <cell r="K896">
            <v>395198125</v>
          </cell>
        </row>
        <row r="897">
          <cell r="B897">
            <v>1987</v>
          </cell>
          <cell r="E897" t="str">
            <v>GA</v>
          </cell>
          <cell r="F897">
            <v>87291</v>
          </cell>
          <cell r="G897">
            <v>168519478</v>
          </cell>
          <cell r="H897">
            <v>36417</v>
          </cell>
          <cell r="I897">
            <v>39075575</v>
          </cell>
          <cell r="J897">
            <v>126697</v>
          </cell>
          <cell r="K897">
            <v>207595053</v>
          </cell>
        </row>
        <row r="898">
          <cell r="B898">
            <v>1987</v>
          </cell>
          <cell r="E898" t="str">
            <v>HI</v>
          </cell>
          <cell r="F898">
            <v>12068</v>
          </cell>
          <cell r="G898">
            <v>24202678</v>
          </cell>
          <cell r="H898">
            <v>5057</v>
          </cell>
          <cell r="I898">
            <v>6923910</v>
          </cell>
          <cell r="J898">
            <v>17974</v>
          </cell>
          <cell r="K898">
            <v>31126588</v>
          </cell>
        </row>
        <row r="899">
          <cell r="B899">
            <v>1987</v>
          </cell>
          <cell r="E899" t="str">
            <v>ID</v>
          </cell>
          <cell r="F899">
            <v>13385</v>
          </cell>
          <cell r="G899">
            <v>24337840</v>
          </cell>
          <cell r="H899">
            <v>5284</v>
          </cell>
          <cell r="I899">
            <v>5771123</v>
          </cell>
          <cell r="J899">
            <v>19650</v>
          </cell>
          <cell r="K899">
            <v>30108963</v>
          </cell>
        </row>
        <row r="900">
          <cell r="B900">
            <v>1987</v>
          </cell>
          <cell r="E900" t="str">
            <v>IL</v>
          </cell>
          <cell r="F900">
            <v>127354</v>
          </cell>
          <cell r="G900">
            <v>334901087</v>
          </cell>
          <cell r="H900">
            <v>57103</v>
          </cell>
          <cell r="I900">
            <v>92502517</v>
          </cell>
          <cell r="J900">
            <v>189084</v>
          </cell>
          <cell r="K900">
            <v>427403604</v>
          </cell>
        </row>
        <row r="901">
          <cell r="B901">
            <v>1987</v>
          </cell>
          <cell r="E901" t="str">
            <v>IN</v>
          </cell>
          <cell r="F901">
            <v>67968</v>
          </cell>
          <cell r="G901">
            <v>157295848</v>
          </cell>
          <cell r="H901">
            <v>33798</v>
          </cell>
          <cell r="I901">
            <v>44709890</v>
          </cell>
          <cell r="J901">
            <v>105789</v>
          </cell>
          <cell r="K901">
            <v>202005738</v>
          </cell>
        </row>
        <row r="902">
          <cell r="B902">
            <v>1987</v>
          </cell>
          <cell r="E902" t="str">
            <v>IA</v>
          </cell>
          <cell r="F902">
            <v>37846</v>
          </cell>
          <cell r="G902">
            <v>78827905</v>
          </cell>
          <cell r="H902">
            <v>17930</v>
          </cell>
          <cell r="I902">
            <v>23001008</v>
          </cell>
          <cell r="J902">
            <v>59028</v>
          </cell>
          <cell r="K902">
            <v>101828913</v>
          </cell>
        </row>
        <row r="903">
          <cell r="B903">
            <v>1987</v>
          </cell>
          <cell r="E903" t="str">
            <v>KS</v>
          </cell>
          <cell r="F903">
            <v>35780</v>
          </cell>
          <cell r="G903">
            <v>73010141</v>
          </cell>
          <cell r="H903">
            <v>16217</v>
          </cell>
          <cell r="I903">
            <v>21380406</v>
          </cell>
          <cell r="J903">
            <v>53883</v>
          </cell>
          <cell r="K903">
            <v>94390547</v>
          </cell>
        </row>
        <row r="904">
          <cell r="B904">
            <v>1987</v>
          </cell>
          <cell r="E904" t="str">
            <v>KY</v>
          </cell>
          <cell r="F904">
            <v>47450</v>
          </cell>
          <cell r="G904">
            <v>90870990</v>
          </cell>
          <cell r="H904">
            <v>22853</v>
          </cell>
          <cell r="I904">
            <v>24123799</v>
          </cell>
          <cell r="J904">
            <v>71857</v>
          </cell>
          <cell r="K904">
            <v>114994789</v>
          </cell>
        </row>
        <row r="905">
          <cell r="B905">
            <v>1987</v>
          </cell>
          <cell r="E905" t="str">
            <v>LA</v>
          </cell>
          <cell r="F905">
            <v>58577</v>
          </cell>
          <cell r="G905">
            <v>103095723</v>
          </cell>
          <cell r="H905">
            <v>29320</v>
          </cell>
          <cell r="I905">
            <v>30798004</v>
          </cell>
          <cell r="J905">
            <v>89203</v>
          </cell>
          <cell r="K905">
            <v>133893727</v>
          </cell>
        </row>
        <row r="906">
          <cell r="B906">
            <v>1987</v>
          </cell>
          <cell r="E906" t="str">
            <v>ME</v>
          </cell>
          <cell r="F906">
            <v>18751</v>
          </cell>
          <cell r="G906">
            <v>34891913</v>
          </cell>
          <cell r="H906">
            <v>7260</v>
          </cell>
          <cell r="I906">
            <v>9160049</v>
          </cell>
          <cell r="J906">
            <v>27072</v>
          </cell>
          <cell r="K906">
            <v>44051962</v>
          </cell>
        </row>
        <row r="907">
          <cell r="B907">
            <v>1987</v>
          </cell>
          <cell r="E907" t="str">
            <v>MD</v>
          </cell>
          <cell r="F907">
            <v>50530</v>
          </cell>
          <cell r="G907">
            <v>151942613</v>
          </cell>
          <cell r="H907">
            <v>24725</v>
          </cell>
          <cell r="I907">
            <v>40189560</v>
          </cell>
          <cell r="J907">
            <v>78229</v>
          </cell>
          <cell r="K907">
            <v>192132173</v>
          </cell>
        </row>
        <row r="908">
          <cell r="B908">
            <v>1987</v>
          </cell>
          <cell r="E908" t="str">
            <v>MA</v>
          </cell>
          <cell r="F908">
            <v>77181</v>
          </cell>
          <cell r="G908">
            <v>184734558</v>
          </cell>
          <cell r="H908">
            <v>27078</v>
          </cell>
          <cell r="I908">
            <v>37022259</v>
          </cell>
          <cell r="J908">
            <v>107959</v>
          </cell>
          <cell r="K908">
            <v>221756817</v>
          </cell>
        </row>
        <row r="909">
          <cell r="B909">
            <v>1987</v>
          </cell>
          <cell r="E909" t="str">
            <v>MI</v>
          </cell>
          <cell r="F909">
            <v>108182</v>
          </cell>
          <cell r="G909">
            <v>335114631</v>
          </cell>
          <cell r="H909">
            <v>64154</v>
          </cell>
          <cell r="I909">
            <v>105884126</v>
          </cell>
          <cell r="J909">
            <v>181715</v>
          </cell>
          <cell r="K909">
            <v>440998757</v>
          </cell>
        </row>
        <row r="910">
          <cell r="B910">
            <v>1987</v>
          </cell>
          <cell r="E910" t="str">
            <v>MN</v>
          </cell>
          <cell r="F910">
            <v>47049</v>
          </cell>
          <cell r="G910">
            <v>154505413</v>
          </cell>
          <cell r="H910">
            <v>19979</v>
          </cell>
          <cell r="I910">
            <v>32517448</v>
          </cell>
          <cell r="J910">
            <v>69174</v>
          </cell>
          <cell r="K910">
            <v>187022861</v>
          </cell>
        </row>
        <row r="911">
          <cell r="B911">
            <v>1987</v>
          </cell>
          <cell r="E911" t="str">
            <v>MS</v>
          </cell>
          <cell r="F911">
            <v>39488</v>
          </cell>
          <cell r="G911">
            <v>59155681</v>
          </cell>
          <cell r="H911">
            <v>15362</v>
          </cell>
          <cell r="I911">
            <v>13744636</v>
          </cell>
          <cell r="J911">
            <v>55793</v>
          </cell>
          <cell r="K911">
            <v>72900317</v>
          </cell>
        </row>
        <row r="912">
          <cell r="B912">
            <v>1987</v>
          </cell>
          <cell r="E912" t="str">
            <v>MO</v>
          </cell>
          <cell r="F912">
            <v>61952</v>
          </cell>
          <cell r="G912">
            <v>131039445</v>
          </cell>
          <cell r="H912">
            <v>27713</v>
          </cell>
          <cell r="I912">
            <v>33384162</v>
          </cell>
          <cell r="J912">
            <v>92560</v>
          </cell>
          <cell r="K912">
            <v>164423607</v>
          </cell>
        </row>
        <row r="913">
          <cell r="B913">
            <v>1987</v>
          </cell>
          <cell r="E913" t="str">
            <v>MT</v>
          </cell>
          <cell r="F913">
            <v>13654</v>
          </cell>
          <cell r="G913">
            <v>28931268</v>
          </cell>
          <cell r="H913">
            <v>6095</v>
          </cell>
          <cell r="I913">
            <v>8085955</v>
          </cell>
          <cell r="J913">
            <v>20870</v>
          </cell>
          <cell r="K913">
            <v>37017223</v>
          </cell>
        </row>
        <row r="914">
          <cell r="B914">
            <v>1987</v>
          </cell>
          <cell r="E914" t="str">
            <v>NE</v>
          </cell>
          <cell r="F914">
            <v>22233</v>
          </cell>
          <cell r="G914">
            <v>44981905</v>
          </cell>
          <cell r="H914">
            <v>8681</v>
          </cell>
          <cell r="I914">
            <v>10839291</v>
          </cell>
          <cell r="J914">
            <v>33108</v>
          </cell>
          <cell r="K914">
            <v>55821196</v>
          </cell>
        </row>
        <row r="915">
          <cell r="B915">
            <v>1987</v>
          </cell>
          <cell r="E915" t="str">
            <v>NV</v>
          </cell>
          <cell r="F915">
            <v>9545</v>
          </cell>
          <cell r="G915">
            <v>24144113</v>
          </cell>
          <cell r="H915">
            <v>6123</v>
          </cell>
          <cell r="I915">
            <v>10194759</v>
          </cell>
          <cell r="J915">
            <v>17206</v>
          </cell>
          <cell r="K915">
            <v>34338872</v>
          </cell>
        </row>
        <row r="916">
          <cell r="B916">
            <v>1987</v>
          </cell>
          <cell r="E916" t="str">
            <v>NH</v>
          </cell>
          <cell r="F916">
            <v>13859</v>
          </cell>
          <cell r="G916">
            <v>27968070</v>
          </cell>
          <cell r="H916">
            <v>4205</v>
          </cell>
          <cell r="I916">
            <v>5477733</v>
          </cell>
          <cell r="J916">
            <v>18815</v>
          </cell>
          <cell r="K916">
            <v>33445803</v>
          </cell>
        </row>
        <row r="917">
          <cell r="B917">
            <v>1987</v>
          </cell>
          <cell r="E917" t="str">
            <v>NJ</v>
          </cell>
          <cell r="F917">
            <v>105259</v>
          </cell>
          <cell r="G917">
            <v>308620242</v>
          </cell>
          <cell r="H917">
            <v>46316</v>
          </cell>
          <cell r="I917">
            <v>72718528</v>
          </cell>
          <cell r="J917">
            <v>155158</v>
          </cell>
          <cell r="K917">
            <v>381338770</v>
          </cell>
        </row>
        <row r="918">
          <cell r="B918">
            <v>1987</v>
          </cell>
          <cell r="E918" t="str">
            <v>NM</v>
          </cell>
          <cell r="F918">
            <v>20385</v>
          </cell>
          <cell r="G918">
            <v>39592067</v>
          </cell>
          <cell r="H918">
            <v>10248</v>
          </cell>
          <cell r="I918">
            <v>12406416</v>
          </cell>
          <cell r="J918">
            <v>31400</v>
          </cell>
          <cell r="K918">
            <v>51998483</v>
          </cell>
        </row>
        <row r="919">
          <cell r="B919">
            <v>1987</v>
          </cell>
          <cell r="E919" t="str">
            <v>NY</v>
          </cell>
          <cell r="F919">
            <v>238316</v>
          </cell>
          <cell r="G919">
            <v>718369944</v>
          </cell>
          <cell r="H919">
            <v>105822</v>
          </cell>
          <cell r="I919">
            <v>185716638</v>
          </cell>
          <cell r="J919">
            <v>357366</v>
          </cell>
          <cell r="K919">
            <v>904086582</v>
          </cell>
        </row>
        <row r="920">
          <cell r="B920">
            <v>1987</v>
          </cell>
          <cell r="E920" t="str">
            <v>NC</v>
          </cell>
          <cell r="F920">
            <v>84248</v>
          </cell>
          <cell r="G920">
            <v>188376688</v>
          </cell>
          <cell r="H920">
            <v>35953</v>
          </cell>
          <cell r="I920">
            <v>41044841</v>
          </cell>
          <cell r="J920">
            <v>124967</v>
          </cell>
          <cell r="K920">
            <v>229421529</v>
          </cell>
        </row>
        <row r="921">
          <cell r="B921">
            <v>1987</v>
          </cell>
          <cell r="E921" t="str">
            <v>ND</v>
          </cell>
          <cell r="F921">
            <v>8377</v>
          </cell>
          <cell r="G921">
            <v>20859234</v>
          </cell>
          <cell r="H921">
            <v>3542</v>
          </cell>
          <cell r="I921">
            <v>4810368</v>
          </cell>
          <cell r="J921">
            <v>12784</v>
          </cell>
          <cell r="K921">
            <v>25669602</v>
          </cell>
        </row>
        <row r="922">
          <cell r="B922">
            <v>1987</v>
          </cell>
          <cell r="E922" t="str">
            <v>OH</v>
          </cell>
          <cell r="F922">
            <v>120744</v>
          </cell>
          <cell r="G922">
            <v>322002230</v>
          </cell>
          <cell r="H922">
            <v>61823</v>
          </cell>
          <cell r="I922">
            <v>93333013</v>
          </cell>
          <cell r="J922">
            <v>189848</v>
          </cell>
          <cell r="K922">
            <v>415335243</v>
          </cell>
        </row>
        <row r="923">
          <cell r="B923">
            <v>1987</v>
          </cell>
          <cell r="E923" t="str">
            <v>OK</v>
          </cell>
          <cell r="F923">
            <v>43417</v>
          </cell>
          <cell r="G923">
            <v>78608209</v>
          </cell>
          <cell r="H923">
            <v>20308</v>
          </cell>
          <cell r="I923">
            <v>23891014</v>
          </cell>
          <cell r="J923">
            <v>64917</v>
          </cell>
          <cell r="K923">
            <v>102499223</v>
          </cell>
        </row>
        <row r="924">
          <cell r="B924">
            <v>1987</v>
          </cell>
          <cell r="E924" t="str">
            <v>OR</v>
          </cell>
          <cell r="F924">
            <v>32904</v>
          </cell>
          <cell r="G924">
            <v>77293235</v>
          </cell>
          <cell r="H924">
            <v>15198</v>
          </cell>
          <cell r="I924">
            <v>22858695</v>
          </cell>
          <cell r="J924">
            <v>52028</v>
          </cell>
          <cell r="K924">
            <v>100151930</v>
          </cell>
        </row>
        <row r="925">
          <cell r="B925">
            <v>1987</v>
          </cell>
          <cell r="E925" t="str">
            <v>PA</v>
          </cell>
          <cell r="F925">
            <v>129427</v>
          </cell>
          <cell r="G925">
            <v>322335518</v>
          </cell>
          <cell r="H925">
            <v>63227</v>
          </cell>
          <cell r="I925">
            <v>91065973</v>
          </cell>
          <cell r="J925">
            <v>197673</v>
          </cell>
          <cell r="K925">
            <v>413401491</v>
          </cell>
        </row>
        <row r="926">
          <cell r="B926">
            <v>1987</v>
          </cell>
          <cell r="E926" t="str">
            <v>RI</v>
          </cell>
          <cell r="F926">
            <v>11049</v>
          </cell>
          <cell r="G926">
            <v>31511318</v>
          </cell>
          <cell r="H926">
            <v>3604</v>
          </cell>
          <cell r="I926">
            <v>5101164</v>
          </cell>
          <cell r="J926">
            <v>15093</v>
          </cell>
          <cell r="K926">
            <v>36612482</v>
          </cell>
        </row>
        <row r="927">
          <cell r="B927">
            <v>1987</v>
          </cell>
          <cell r="E927" t="str">
            <v>SC</v>
          </cell>
          <cell r="F927">
            <v>48426</v>
          </cell>
          <cell r="G927">
            <v>93701325</v>
          </cell>
          <cell r="H927">
            <v>18894</v>
          </cell>
          <cell r="I927">
            <v>20354414</v>
          </cell>
          <cell r="J927">
            <v>68686</v>
          </cell>
          <cell r="K927">
            <v>114055739</v>
          </cell>
        </row>
        <row r="928">
          <cell r="B928">
            <v>1987</v>
          </cell>
          <cell r="E928" t="str">
            <v>SD</v>
          </cell>
          <cell r="F928">
            <v>10772</v>
          </cell>
          <cell r="G928">
            <v>18883789</v>
          </cell>
          <cell r="H928">
            <v>4513</v>
          </cell>
          <cell r="I928">
            <v>5036997</v>
          </cell>
          <cell r="J928">
            <v>15958</v>
          </cell>
          <cell r="K928">
            <v>23920786</v>
          </cell>
        </row>
        <row r="929">
          <cell r="B929">
            <v>1987</v>
          </cell>
          <cell r="E929" t="str">
            <v>TN</v>
          </cell>
          <cell r="F929">
            <v>55050</v>
          </cell>
          <cell r="G929">
            <v>108685361</v>
          </cell>
          <cell r="H929">
            <v>24835</v>
          </cell>
          <cell r="I929">
            <v>25935064</v>
          </cell>
          <cell r="J929">
            <v>81536</v>
          </cell>
          <cell r="K929">
            <v>134620425</v>
          </cell>
        </row>
        <row r="930">
          <cell r="B930">
            <v>1987</v>
          </cell>
          <cell r="E930" t="str">
            <v>TX</v>
          </cell>
          <cell r="F930">
            <v>257152</v>
          </cell>
          <cell r="G930">
            <v>508498555</v>
          </cell>
          <cell r="H930">
            <v>115510</v>
          </cell>
          <cell r="I930">
            <v>140156987</v>
          </cell>
          <cell r="J930">
            <v>378332</v>
          </cell>
          <cell r="K930">
            <v>648655542</v>
          </cell>
        </row>
        <row r="931">
          <cell r="B931">
            <v>1987</v>
          </cell>
          <cell r="E931" t="str">
            <v>UT</v>
          </cell>
          <cell r="F931">
            <v>20818</v>
          </cell>
          <cell r="G931">
            <v>43649325</v>
          </cell>
          <cell r="H931">
            <v>8866</v>
          </cell>
          <cell r="I931">
            <v>11385692</v>
          </cell>
          <cell r="J931">
            <v>31388</v>
          </cell>
          <cell r="K931">
            <v>55035017</v>
          </cell>
        </row>
        <row r="932">
          <cell r="B932">
            <v>1987</v>
          </cell>
          <cell r="E932" t="str">
            <v>VT</v>
          </cell>
          <cell r="F932">
            <v>8460</v>
          </cell>
          <cell r="G932">
            <v>17710573</v>
          </cell>
          <cell r="H932">
            <v>2735</v>
          </cell>
          <cell r="I932">
            <v>3618458</v>
          </cell>
          <cell r="J932">
            <v>12138</v>
          </cell>
          <cell r="K932">
            <v>21329031</v>
          </cell>
        </row>
        <row r="933">
          <cell r="B933">
            <v>1987</v>
          </cell>
          <cell r="E933" t="str">
            <v>VA</v>
          </cell>
          <cell r="F933">
            <v>79148</v>
          </cell>
          <cell r="G933">
            <v>177557063</v>
          </cell>
          <cell r="H933">
            <v>38874</v>
          </cell>
          <cell r="I933">
            <v>47108134</v>
          </cell>
          <cell r="J933">
            <v>121654</v>
          </cell>
          <cell r="K933">
            <v>224665197</v>
          </cell>
        </row>
        <row r="934">
          <cell r="B934">
            <v>1987</v>
          </cell>
          <cell r="E934" t="str">
            <v>WA</v>
          </cell>
          <cell r="F934">
            <v>43009</v>
          </cell>
          <cell r="G934">
            <v>110520779</v>
          </cell>
          <cell r="H934">
            <v>28388</v>
          </cell>
          <cell r="I934">
            <v>34748367</v>
          </cell>
          <cell r="J934">
            <v>74332</v>
          </cell>
          <cell r="K934">
            <v>145269146</v>
          </cell>
        </row>
        <row r="935">
          <cell r="B935">
            <v>1987</v>
          </cell>
          <cell r="E935" t="str">
            <v>WV</v>
          </cell>
          <cell r="F935">
            <v>28552</v>
          </cell>
          <cell r="G935">
            <v>55380930</v>
          </cell>
          <cell r="H935">
            <v>13934</v>
          </cell>
          <cell r="I935">
            <v>18485434</v>
          </cell>
          <cell r="J935">
            <v>43576</v>
          </cell>
          <cell r="K935">
            <v>73866364</v>
          </cell>
        </row>
        <row r="936">
          <cell r="B936">
            <v>1987</v>
          </cell>
          <cell r="E936" t="str">
            <v>WI</v>
          </cell>
          <cell r="F936">
            <v>58666</v>
          </cell>
          <cell r="G936">
            <v>151480362</v>
          </cell>
          <cell r="H936">
            <v>21984</v>
          </cell>
          <cell r="I936">
            <v>33649327</v>
          </cell>
          <cell r="J936">
            <v>86035</v>
          </cell>
          <cell r="K936">
            <v>185129689</v>
          </cell>
        </row>
        <row r="937">
          <cell r="B937">
            <v>1987</v>
          </cell>
          <cell r="E937" t="str">
            <v>WY</v>
          </cell>
          <cell r="F937">
            <v>8626</v>
          </cell>
          <cell r="G937">
            <v>21266307</v>
          </cell>
          <cell r="H937">
            <v>4086</v>
          </cell>
          <cell r="I937">
            <v>5931269</v>
          </cell>
          <cell r="J937">
            <v>13639</v>
          </cell>
          <cell r="K937">
            <v>27197576</v>
          </cell>
        </row>
        <row r="938">
          <cell r="B938">
            <v>1988</v>
          </cell>
          <cell r="E938" t="str">
            <v>US</v>
          </cell>
          <cell r="F938">
            <v>2991361</v>
          </cell>
          <cell r="G938">
            <v>7617383112</v>
          </cell>
          <cell r="H938">
            <v>1431782</v>
          </cell>
          <cell r="I938">
            <v>2087501819</v>
          </cell>
          <cell r="J938">
            <v>4606916</v>
          </cell>
          <cell r="K938">
            <v>9704884931</v>
          </cell>
        </row>
        <row r="939">
          <cell r="B939">
            <v>1988</v>
          </cell>
          <cell r="E939" t="str">
            <v>AL</v>
          </cell>
          <cell r="F939">
            <v>50642</v>
          </cell>
          <cell r="G939">
            <v>97286843</v>
          </cell>
          <cell r="H939">
            <v>22793</v>
          </cell>
          <cell r="I939">
            <v>24168007</v>
          </cell>
          <cell r="J939">
            <v>74395</v>
          </cell>
          <cell r="K939">
            <v>121454850</v>
          </cell>
        </row>
        <row r="940">
          <cell r="B940">
            <v>1988</v>
          </cell>
          <cell r="E940" t="str">
            <v>AK</v>
          </cell>
          <cell r="F940">
            <v>8632</v>
          </cell>
          <cell r="G940">
            <v>31895929</v>
          </cell>
          <cell r="H940">
            <v>3969</v>
          </cell>
          <cell r="I940">
            <v>9661827</v>
          </cell>
          <cell r="J940">
            <v>13287</v>
          </cell>
          <cell r="K940">
            <v>41557756</v>
          </cell>
        </row>
        <row r="941">
          <cell r="B941">
            <v>1988</v>
          </cell>
          <cell r="E941" t="str">
            <v>AZ</v>
          </cell>
          <cell r="F941">
            <v>40394</v>
          </cell>
          <cell r="G941">
            <v>107077409</v>
          </cell>
          <cell r="H941">
            <v>20708</v>
          </cell>
          <cell r="I941">
            <v>32542938</v>
          </cell>
          <cell r="J941">
            <v>64977</v>
          </cell>
          <cell r="K941">
            <v>139620347</v>
          </cell>
        </row>
        <row r="942">
          <cell r="B942">
            <v>1988</v>
          </cell>
          <cell r="E942" t="str">
            <v>AR</v>
          </cell>
          <cell r="F942">
            <v>32701</v>
          </cell>
          <cell r="G942">
            <v>56395394</v>
          </cell>
          <cell r="H942">
            <v>14075</v>
          </cell>
          <cell r="I942">
            <v>13818365</v>
          </cell>
          <cell r="J942">
            <v>47716</v>
          </cell>
          <cell r="K942">
            <v>70213759</v>
          </cell>
        </row>
        <row r="943">
          <cell r="B943">
            <v>1988</v>
          </cell>
          <cell r="E943" t="str">
            <v>CA</v>
          </cell>
          <cell r="F943">
            <v>250136</v>
          </cell>
          <cell r="G943">
            <v>859166255</v>
          </cell>
          <cell r="H943">
            <v>149911</v>
          </cell>
          <cell r="I943">
            <v>267622389</v>
          </cell>
          <cell r="J943">
            <v>450707</v>
          </cell>
          <cell r="K943">
            <v>1126788644</v>
          </cell>
        </row>
        <row r="944">
          <cell r="B944">
            <v>1988</v>
          </cell>
          <cell r="E944" t="str">
            <v>CO</v>
          </cell>
          <cell r="F944">
            <v>40042</v>
          </cell>
          <cell r="G944">
            <v>97815416</v>
          </cell>
          <cell r="H944">
            <v>20660</v>
          </cell>
          <cell r="I944">
            <v>31731497</v>
          </cell>
          <cell r="J944">
            <v>63426</v>
          </cell>
          <cell r="K944">
            <v>129546913</v>
          </cell>
        </row>
        <row r="945">
          <cell r="B945">
            <v>1988</v>
          </cell>
          <cell r="E945" t="str">
            <v>CT</v>
          </cell>
          <cell r="F945">
            <v>43422</v>
          </cell>
          <cell r="G945">
            <v>124855233</v>
          </cell>
          <cell r="H945">
            <v>15225</v>
          </cell>
          <cell r="I945">
            <v>24063238</v>
          </cell>
          <cell r="J945">
            <v>60950</v>
          </cell>
          <cell r="K945">
            <v>148918471</v>
          </cell>
        </row>
        <row r="946">
          <cell r="B946">
            <v>1988</v>
          </cell>
          <cell r="E946" t="str">
            <v>DE</v>
          </cell>
          <cell r="F946">
            <v>8052</v>
          </cell>
          <cell r="G946">
            <v>20525518</v>
          </cell>
          <cell r="H946">
            <v>3440</v>
          </cell>
          <cell r="I946">
            <v>5389984</v>
          </cell>
          <cell r="J946">
            <v>11723</v>
          </cell>
          <cell r="K946">
            <v>25915502</v>
          </cell>
        </row>
        <row r="947">
          <cell r="B947">
            <v>1988</v>
          </cell>
          <cell r="E947" t="str">
            <v>DC</v>
          </cell>
          <cell r="F947">
            <v>6619</v>
          </cell>
          <cell r="G947">
            <v>20525024</v>
          </cell>
          <cell r="H947">
            <v>4413</v>
          </cell>
          <cell r="I947">
            <v>9650409</v>
          </cell>
          <cell r="J947">
            <v>11154</v>
          </cell>
          <cell r="K947">
            <v>30175433</v>
          </cell>
        </row>
        <row r="948">
          <cell r="B948">
            <v>1988</v>
          </cell>
          <cell r="E948" t="str">
            <v>FL</v>
          </cell>
          <cell r="F948">
            <v>116540</v>
          </cell>
          <cell r="G948">
            <v>315264500</v>
          </cell>
          <cell r="H948">
            <v>83752</v>
          </cell>
          <cell r="I948">
            <v>109741870</v>
          </cell>
          <cell r="J948">
            <v>205742</v>
          </cell>
          <cell r="K948">
            <v>425006370</v>
          </cell>
        </row>
        <row r="949">
          <cell r="B949">
            <v>1988</v>
          </cell>
          <cell r="E949" t="str">
            <v>GA</v>
          </cell>
          <cell r="F949">
            <v>91541</v>
          </cell>
          <cell r="G949">
            <v>177474462</v>
          </cell>
          <cell r="H949">
            <v>38148</v>
          </cell>
          <cell r="I949">
            <v>43496212</v>
          </cell>
          <cell r="J949">
            <v>132009</v>
          </cell>
          <cell r="K949">
            <v>220970674</v>
          </cell>
        </row>
        <row r="950">
          <cell r="B950">
            <v>1988</v>
          </cell>
          <cell r="E950" t="str">
            <v>HI</v>
          </cell>
          <cell r="F950">
            <v>12718</v>
          </cell>
          <cell r="G950">
            <v>28055664</v>
          </cell>
          <cell r="H950">
            <v>5249</v>
          </cell>
          <cell r="I950">
            <v>7574320</v>
          </cell>
          <cell r="J950">
            <v>18842</v>
          </cell>
          <cell r="K950">
            <v>35629984</v>
          </cell>
        </row>
        <row r="951">
          <cell r="B951">
            <v>1988</v>
          </cell>
          <cell r="E951" t="str">
            <v>ID</v>
          </cell>
          <cell r="F951">
            <v>13758</v>
          </cell>
          <cell r="G951">
            <v>25530855</v>
          </cell>
          <cell r="H951">
            <v>5415</v>
          </cell>
          <cell r="I951">
            <v>6346675</v>
          </cell>
          <cell r="J951">
            <v>19944</v>
          </cell>
          <cell r="K951">
            <v>31877530</v>
          </cell>
        </row>
        <row r="952">
          <cell r="B952">
            <v>1988</v>
          </cell>
          <cell r="E952" t="str">
            <v>IL</v>
          </cell>
          <cell r="F952">
            <v>126147</v>
          </cell>
          <cell r="G952">
            <v>339308921</v>
          </cell>
          <cell r="H952">
            <v>56022</v>
          </cell>
          <cell r="I952">
            <v>91964277</v>
          </cell>
          <cell r="J952">
            <v>186514</v>
          </cell>
          <cell r="K952">
            <v>431273198</v>
          </cell>
        </row>
        <row r="953">
          <cell r="B953">
            <v>1988</v>
          </cell>
          <cell r="E953" t="str">
            <v>IN</v>
          </cell>
          <cell r="F953">
            <v>68754</v>
          </cell>
          <cell r="G953">
            <v>167460997</v>
          </cell>
          <cell r="H953">
            <v>33904</v>
          </cell>
          <cell r="I953">
            <v>45413505</v>
          </cell>
          <cell r="J953">
            <v>106956</v>
          </cell>
          <cell r="K953">
            <v>212874502</v>
          </cell>
        </row>
        <row r="954">
          <cell r="B954">
            <v>1988</v>
          </cell>
          <cell r="E954" t="str">
            <v>IA</v>
          </cell>
          <cell r="F954">
            <v>38232</v>
          </cell>
          <cell r="G954">
            <v>84043982</v>
          </cell>
          <cell r="H954">
            <v>18060</v>
          </cell>
          <cell r="I954">
            <v>24524148</v>
          </cell>
          <cell r="J954">
            <v>59494</v>
          </cell>
          <cell r="K954">
            <v>108568130</v>
          </cell>
        </row>
        <row r="955">
          <cell r="B955">
            <v>1988</v>
          </cell>
          <cell r="E955" t="str">
            <v>KS</v>
          </cell>
          <cell r="F955">
            <v>36764</v>
          </cell>
          <cell r="G955">
            <v>79146059</v>
          </cell>
          <cell r="H955">
            <v>16537</v>
          </cell>
          <cell r="I955">
            <v>22947014</v>
          </cell>
          <cell r="J955">
            <v>55156</v>
          </cell>
          <cell r="K955">
            <v>102093073</v>
          </cell>
        </row>
        <row r="956">
          <cell r="B956">
            <v>1988</v>
          </cell>
          <cell r="E956" t="str">
            <v>KY</v>
          </cell>
          <cell r="F956">
            <v>48220</v>
          </cell>
          <cell r="G956">
            <v>94300224</v>
          </cell>
          <cell r="H956">
            <v>24326</v>
          </cell>
          <cell r="I956">
            <v>25982399</v>
          </cell>
          <cell r="J956">
            <v>74192</v>
          </cell>
          <cell r="K956">
            <v>120282623</v>
          </cell>
        </row>
        <row r="957">
          <cell r="B957">
            <v>1988</v>
          </cell>
          <cell r="E957" t="str">
            <v>LA</v>
          </cell>
          <cell r="F957">
            <v>58059</v>
          </cell>
          <cell r="G957">
            <v>107051949</v>
          </cell>
          <cell r="H957">
            <v>29235</v>
          </cell>
          <cell r="I957">
            <v>31988965</v>
          </cell>
          <cell r="J957">
            <v>88338</v>
          </cell>
          <cell r="K957">
            <v>139040914</v>
          </cell>
        </row>
        <row r="958">
          <cell r="B958">
            <v>1988</v>
          </cell>
          <cell r="E958" t="str">
            <v>ME</v>
          </cell>
          <cell r="F958">
            <v>18428</v>
          </cell>
          <cell r="G958">
            <v>36706012</v>
          </cell>
          <cell r="H958">
            <v>7238</v>
          </cell>
          <cell r="I958">
            <v>9512049</v>
          </cell>
          <cell r="J958">
            <v>26809</v>
          </cell>
          <cell r="K958">
            <v>46218061</v>
          </cell>
        </row>
        <row r="959">
          <cell r="B959">
            <v>1988</v>
          </cell>
          <cell r="E959" t="str">
            <v>MD</v>
          </cell>
          <cell r="F959">
            <v>52050</v>
          </cell>
          <cell r="G959">
            <v>167729205</v>
          </cell>
          <cell r="H959">
            <v>25250</v>
          </cell>
          <cell r="I959">
            <v>43294208</v>
          </cell>
          <cell r="J959">
            <v>80548</v>
          </cell>
          <cell r="K959">
            <v>211023413</v>
          </cell>
        </row>
        <row r="960">
          <cell r="B960">
            <v>1988</v>
          </cell>
          <cell r="E960" t="str">
            <v>MA</v>
          </cell>
          <cell r="F960">
            <v>77658</v>
          </cell>
          <cell r="G960">
            <v>200368258</v>
          </cell>
          <cell r="H960">
            <v>27254</v>
          </cell>
          <cell r="I960">
            <v>39530941</v>
          </cell>
          <cell r="J960">
            <v>108918</v>
          </cell>
          <cell r="K960">
            <v>239899199</v>
          </cell>
        </row>
        <row r="961">
          <cell r="B961">
            <v>1988</v>
          </cell>
          <cell r="E961" t="str">
            <v>MI</v>
          </cell>
          <cell r="F961">
            <v>108132</v>
          </cell>
          <cell r="G961">
            <v>343352984</v>
          </cell>
          <cell r="H961">
            <v>62562</v>
          </cell>
          <cell r="I961">
            <v>108586320</v>
          </cell>
          <cell r="J961">
            <v>181313</v>
          </cell>
          <cell r="K961">
            <v>451939304</v>
          </cell>
        </row>
        <row r="962">
          <cell r="B962">
            <v>1988</v>
          </cell>
          <cell r="E962" t="str">
            <v>MN</v>
          </cell>
          <cell r="F962">
            <v>46783</v>
          </cell>
          <cell r="G962">
            <v>143176688</v>
          </cell>
          <cell r="H962">
            <v>22064</v>
          </cell>
          <cell r="I962">
            <v>36493068</v>
          </cell>
          <cell r="J962">
            <v>72667</v>
          </cell>
          <cell r="K962">
            <v>179669756</v>
          </cell>
        </row>
        <row r="963">
          <cell r="B963">
            <v>1988</v>
          </cell>
          <cell r="E963" t="str">
            <v>MS</v>
          </cell>
          <cell r="F963">
            <v>39939</v>
          </cell>
          <cell r="G963">
            <v>61205346</v>
          </cell>
          <cell r="H963">
            <v>15702</v>
          </cell>
          <cell r="I963">
            <v>15196538</v>
          </cell>
          <cell r="J963">
            <v>56396</v>
          </cell>
          <cell r="K963">
            <v>76401884</v>
          </cell>
        </row>
        <row r="964">
          <cell r="B964">
            <v>1988</v>
          </cell>
          <cell r="E964" t="str">
            <v>MO</v>
          </cell>
          <cell r="F964">
            <v>60642</v>
          </cell>
          <cell r="G964">
            <v>135945616</v>
          </cell>
          <cell r="H964">
            <v>26452</v>
          </cell>
          <cell r="I964">
            <v>34442361</v>
          </cell>
          <cell r="J964">
            <v>90177</v>
          </cell>
          <cell r="K964">
            <v>170387977</v>
          </cell>
        </row>
        <row r="965">
          <cell r="B965">
            <v>1988</v>
          </cell>
          <cell r="E965" t="str">
            <v>MT</v>
          </cell>
          <cell r="F965">
            <v>11373</v>
          </cell>
          <cell r="G965">
            <v>24991211</v>
          </cell>
          <cell r="H965">
            <v>4443</v>
          </cell>
          <cell r="I965">
            <v>6025684</v>
          </cell>
          <cell r="J965">
            <v>16908</v>
          </cell>
          <cell r="K965">
            <v>31016895</v>
          </cell>
        </row>
        <row r="966">
          <cell r="B966">
            <v>1988</v>
          </cell>
          <cell r="E966" t="str">
            <v>NE</v>
          </cell>
          <cell r="F966">
            <v>22669</v>
          </cell>
          <cell r="G966">
            <v>47528451</v>
          </cell>
          <cell r="H966">
            <v>8563</v>
          </cell>
          <cell r="I966">
            <v>11020968</v>
          </cell>
          <cell r="J966">
            <v>33333</v>
          </cell>
          <cell r="K966">
            <v>58549419</v>
          </cell>
        </row>
        <row r="967">
          <cell r="B967">
            <v>1988</v>
          </cell>
          <cell r="E967" t="str">
            <v>NV</v>
          </cell>
          <cell r="F967">
            <v>9968</v>
          </cell>
          <cell r="G967">
            <v>25266383</v>
          </cell>
          <cell r="H967">
            <v>6477</v>
          </cell>
          <cell r="I967">
            <v>11712000</v>
          </cell>
          <cell r="J967">
            <v>17334</v>
          </cell>
          <cell r="K967">
            <v>36978383</v>
          </cell>
        </row>
        <row r="968">
          <cell r="B968">
            <v>1988</v>
          </cell>
          <cell r="E968" t="str">
            <v>NH</v>
          </cell>
          <cell r="F968">
            <v>14420</v>
          </cell>
          <cell r="G968">
            <v>30713991</v>
          </cell>
          <cell r="H968">
            <v>4400</v>
          </cell>
          <cell r="I968">
            <v>5975885</v>
          </cell>
          <cell r="J968">
            <v>19707</v>
          </cell>
          <cell r="K968">
            <v>36689876</v>
          </cell>
        </row>
        <row r="969">
          <cell r="B969">
            <v>1988</v>
          </cell>
          <cell r="E969" t="str">
            <v>NJ</v>
          </cell>
          <cell r="F969">
            <v>107372</v>
          </cell>
          <cell r="G969">
            <v>325338539</v>
          </cell>
          <cell r="H969">
            <v>45768</v>
          </cell>
          <cell r="I969">
            <v>75750037</v>
          </cell>
          <cell r="J969">
            <v>156579</v>
          </cell>
          <cell r="K969">
            <v>401088576</v>
          </cell>
        </row>
        <row r="970">
          <cell r="B970">
            <v>1988</v>
          </cell>
          <cell r="E970" t="str">
            <v>NM</v>
          </cell>
          <cell r="F970">
            <v>23695</v>
          </cell>
          <cell r="G970">
            <v>42951666</v>
          </cell>
          <cell r="H970">
            <v>8921</v>
          </cell>
          <cell r="I970">
            <v>10816566</v>
          </cell>
          <cell r="J970">
            <v>33022</v>
          </cell>
          <cell r="K970">
            <v>53768232</v>
          </cell>
        </row>
        <row r="971">
          <cell r="B971">
            <v>1988</v>
          </cell>
          <cell r="E971" t="str">
            <v>NY</v>
          </cell>
          <cell r="F971">
            <v>238745</v>
          </cell>
          <cell r="G971">
            <v>744950979</v>
          </cell>
          <cell r="H971">
            <v>113895</v>
          </cell>
          <cell r="I971">
            <v>200571037</v>
          </cell>
          <cell r="J971">
            <v>365079</v>
          </cell>
          <cell r="K971">
            <v>945522016</v>
          </cell>
        </row>
        <row r="972">
          <cell r="B972">
            <v>1988</v>
          </cell>
          <cell r="E972" t="str">
            <v>NC</v>
          </cell>
          <cell r="F972">
            <v>88048</v>
          </cell>
          <cell r="G972">
            <v>197269089</v>
          </cell>
          <cell r="H972">
            <v>36521</v>
          </cell>
          <cell r="I972">
            <v>43436191</v>
          </cell>
          <cell r="J972">
            <v>127704</v>
          </cell>
          <cell r="K972">
            <v>240705280</v>
          </cell>
        </row>
        <row r="973">
          <cell r="B973">
            <v>1988</v>
          </cell>
          <cell r="E973" t="str">
            <v>ND</v>
          </cell>
          <cell r="F973">
            <v>8954</v>
          </cell>
          <cell r="G973">
            <v>24256584</v>
          </cell>
          <cell r="H973">
            <v>3630</v>
          </cell>
          <cell r="I973">
            <v>5059676</v>
          </cell>
          <cell r="J973">
            <v>13638</v>
          </cell>
          <cell r="K973">
            <v>29316260</v>
          </cell>
        </row>
        <row r="974">
          <cell r="B974">
            <v>1988</v>
          </cell>
          <cell r="E974" t="str">
            <v>OH</v>
          </cell>
          <cell r="F974">
            <v>123900</v>
          </cell>
          <cell r="G974">
            <v>321298632</v>
          </cell>
          <cell r="H974">
            <v>61594</v>
          </cell>
          <cell r="I974">
            <v>90409353</v>
          </cell>
          <cell r="J974">
            <v>191717</v>
          </cell>
          <cell r="K974">
            <v>411707985</v>
          </cell>
        </row>
        <row r="975">
          <cell r="B975">
            <v>1988</v>
          </cell>
          <cell r="E975" t="str">
            <v>OK</v>
          </cell>
          <cell r="F975">
            <v>44216</v>
          </cell>
          <cell r="G975">
            <v>81521138</v>
          </cell>
          <cell r="H975">
            <v>19767</v>
          </cell>
          <cell r="I975">
            <v>23418534</v>
          </cell>
          <cell r="J975">
            <v>65190</v>
          </cell>
          <cell r="K975">
            <v>104939672</v>
          </cell>
        </row>
        <row r="976">
          <cell r="B976">
            <v>1988</v>
          </cell>
          <cell r="E976" t="str">
            <v>OR</v>
          </cell>
          <cell r="F976">
            <v>32794</v>
          </cell>
          <cell r="G976">
            <v>82624768</v>
          </cell>
          <cell r="H976">
            <v>14992</v>
          </cell>
          <cell r="I976">
            <v>24205573</v>
          </cell>
          <cell r="J976">
            <v>51958</v>
          </cell>
          <cell r="K976">
            <v>106830341</v>
          </cell>
        </row>
        <row r="977">
          <cell r="B977">
            <v>1988</v>
          </cell>
          <cell r="E977" t="str">
            <v>PA</v>
          </cell>
          <cell r="F977">
            <v>133058</v>
          </cell>
          <cell r="G977">
            <v>344007782</v>
          </cell>
          <cell r="H977">
            <v>59890</v>
          </cell>
          <cell r="I977">
            <v>90961246</v>
          </cell>
          <cell r="J977">
            <v>198354</v>
          </cell>
          <cell r="K977">
            <v>434969028</v>
          </cell>
        </row>
        <row r="978">
          <cell r="B978">
            <v>1988</v>
          </cell>
          <cell r="E978" t="str">
            <v>RI</v>
          </cell>
          <cell r="F978">
            <v>11321</v>
          </cell>
          <cell r="G978">
            <v>34654494</v>
          </cell>
          <cell r="H978">
            <v>3870</v>
          </cell>
          <cell r="I978">
            <v>5723924</v>
          </cell>
          <cell r="J978">
            <v>15652</v>
          </cell>
          <cell r="K978">
            <v>40378418</v>
          </cell>
        </row>
        <row r="979">
          <cell r="B979">
            <v>1988</v>
          </cell>
          <cell r="E979" t="str">
            <v>SC</v>
          </cell>
          <cell r="F979">
            <v>47387</v>
          </cell>
          <cell r="G979">
            <v>97440704</v>
          </cell>
          <cell r="H979">
            <v>19970</v>
          </cell>
          <cell r="I979">
            <v>23315740</v>
          </cell>
          <cell r="J979">
            <v>68986</v>
          </cell>
          <cell r="K979">
            <v>120756444</v>
          </cell>
        </row>
        <row r="980">
          <cell r="B980">
            <v>1988</v>
          </cell>
          <cell r="E980" t="str">
            <v>SD</v>
          </cell>
          <cell r="F980">
            <v>10500</v>
          </cell>
          <cell r="G980">
            <v>18180330</v>
          </cell>
          <cell r="H980">
            <v>4006</v>
          </cell>
          <cell r="I980">
            <v>4864160</v>
          </cell>
          <cell r="J980">
            <v>15100</v>
          </cell>
          <cell r="K980">
            <v>23044490</v>
          </cell>
        </row>
        <row r="981">
          <cell r="B981">
            <v>1988</v>
          </cell>
          <cell r="E981" t="str">
            <v>TN</v>
          </cell>
          <cell r="F981">
            <v>56673</v>
          </cell>
          <cell r="G981">
            <v>120680656</v>
          </cell>
          <cell r="H981">
            <v>27232</v>
          </cell>
          <cell r="I981">
            <v>28679716</v>
          </cell>
          <cell r="J981">
            <v>85817</v>
          </cell>
          <cell r="K981">
            <v>149360372</v>
          </cell>
        </row>
        <row r="982">
          <cell r="B982">
            <v>1988</v>
          </cell>
          <cell r="E982" t="str">
            <v>TX</v>
          </cell>
          <cell r="F982">
            <v>262308</v>
          </cell>
          <cell r="G982">
            <v>528077413</v>
          </cell>
          <cell r="H982">
            <v>114701</v>
          </cell>
          <cell r="I982">
            <v>145953755</v>
          </cell>
          <cell r="J982">
            <v>382892</v>
          </cell>
          <cell r="K982">
            <v>674031168</v>
          </cell>
        </row>
        <row r="983">
          <cell r="B983">
            <v>1988</v>
          </cell>
          <cell r="E983" t="str">
            <v>UT</v>
          </cell>
          <cell r="F983">
            <v>20682</v>
          </cell>
          <cell r="G983">
            <v>44090017</v>
          </cell>
          <cell r="H983">
            <v>8731</v>
          </cell>
          <cell r="I983">
            <v>11987415</v>
          </cell>
          <cell r="J983">
            <v>31308</v>
          </cell>
          <cell r="K983">
            <v>56077432</v>
          </cell>
        </row>
        <row r="984">
          <cell r="B984">
            <v>1988</v>
          </cell>
          <cell r="E984" t="str">
            <v>VT</v>
          </cell>
          <cell r="F984">
            <v>9395</v>
          </cell>
          <cell r="G984">
            <v>19390598</v>
          </cell>
          <cell r="H984">
            <v>3152</v>
          </cell>
          <cell r="I984">
            <v>4393933</v>
          </cell>
          <cell r="J984">
            <v>13447</v>
          </cell>
          <cell r="K984">
            <v>23784531</v>
          </cell>
        </row>
        <row r="985">
          <cell r="B985">
            <v>1988</v>
          </cell>
          <cell r="E985" t="str">
            <v>VA</v>
          </cell>
          <cell r="F985">
            <v>80573</v>
          </cell>
          <cell r="G985">
            <v>191945098</v>
          </cell>
          <cell r="H985">
            <v>39402</v>
          </cell>
          <cell r="I985">
            <v>50936761</v>
          </cell>
          <cell r="J985">
            <v>123549</v>
          </cell>
          <cell r="K985">
            <v>242881859</v>
          </cell>
        </row>
        <row r="986">
          <cell r="B986">
            <v>1988</v>
          </cell>
          <cell r="E986" t="str">
            <v>WA</v>
          </cell>
          <cell r="F986">
            <v>44281</v>
          </cell>
          <cell r="G986">
            <v>118634045</v>
          </cell>
          <cell r="H986">
            <v>30001</v>
          </cell>
          <cell r="I986">
            <v>37665307</v>
          </cell>
          <cell r="J986">
            <v>76044</v>
          </cell>
          <cell r="K986">
            <v>156299352</v>
          </cell>
        </row>
        <row r="987">
          <cell r="B987">
            <v>1988</v>
          </cell>
          <cell r="E987" t="str">
            <v>WV</v>
          </cell>
          <cell r="F987">
            <v>28073</v>
          </cell>
          <cell r="G987">
            <v>55370761</v>
          </cell>
          <cell r="H987">
            <v>13598</v>
          </cell>
          <cell r="I987">
            <v>18310451</v>
          </cell>
          <cell r="J987">
            <v>42769</v>
          </cell>
          <cell r="K987">
            <v>73681212</v>
          </cell>
        </row>
        <row r="988">
          <cell r="B988">
            <v>1988</v>
          </cell>
          <cell r="E988" t="str">
            <v>WI</v>
          </cell>
          <cell r="F988">
            <v>57472</v>
          </cell>
          <cell r="G988">
            <v>153271277</v>
          </cell>
          <cell r="H988">
            <v>22036</v>
          </cell>
          <cell r="I988">
            <v>34784878</v>
          </cell>
          <cell r="J988">
            <v>84946</v>
          </cell>
          <cell r="K988">
            <v>188056155</v>
          </cell>
        </row>
        <row r="989">
          <cell r="B989">
            <v>1988</v>
          </cell>
          <cell r="E989" t="str">
            <v>WY</v>
          </cell>
          <cell r="F989">
            <v>8479</v>
          </cell>
          <cell r="G989">
            <v>21263763</v>
          </cell>
          <cell r="H989">
            <v>3858</v>
          </cell>
          <cell r="I989">
            <v>5839505</v>
          </cell>
          <cell r="J989">
            <v>13533</v>
          </cell>
          <cell r="K989">
            <v>27103268</v>
          </cell>
        </row>
        <row r="990">
          <cell r="B990">
            <v>1989</v>
          </cell>
          <cell r="E990" t="str">
            <v>US</v>
          </cell>
          <cell r="F990">
            <v>3045995</v>
          </cell>
          <cell r="G990">
            <v>8117163949</v>
          </cell>
          <cell r="H990">
            <v>1488262</v>
          </cell>
          <cell r="I990">
            <v>2209101834</v>
          </cell>
          <cell r="J990">
            <v>4725782</v>
          </cell>
          <cell r="K990">
            <v>10326265783</v>
          </cell>
        </row>
        <row r="991">
          <cell r="B991">
            <v>1989</v>
          </cell>
          <cell r="E991" t="str">
            <v>AL</v>
          </cell>
          <cell r="F991">
            <v>51792</v>
          </cell>
          <cell r="G991">
            <v>99712210</v>
          </cell>
          <cell r="H991">
            <v>24545</v>
          </cell>
          <cell r="I991">
            <v>25795099</v>
          </cell>
          <cell r="J991">
            <v>77574</v>
          </cell>
          <cell r="K991">
            <v>125507309</v>
          </cell>
        </row>
        <row r="992">
          <cell r="B992">
            <v>1989</v>
          </cell>
          <cell r="E992" t="str">
            <v>AK</v>
          </cell>
          <cell r="F992">
            <v>8433</v>
          </cell>
          <cell r="G992">
            <v>32799102</v>
          </cell>
          <cell r="H992">
            <v>4445</v>
          </cell>
          <cell r="I992">
            <v>11184253</v>
          </cell>
          <cell r="J992">
            <v>13934</v>
          </cell>
          <cell r="K992">
            <v>43983355</v>
          </cell>
        </row>
        <row r="993">
          <cell r="B993">
            <v>1989</v>
          </cell>
          <cell r="E993" t="str">
            <v>AZ</v>
          </cell>
          <cell r="F993">
            <v>40690</v>
          </cell>
          <cell r="G993">
            <v>113403145</v>
          </cell>
          <cell r="H993">
            <v>21269</v>
          </cell>
          <cell r="I993">
            <v>34691555</v>
          </cell>
          <cell r="J993">
            <v>65999</v>
          </cell>
          <cell r="K993">
            <v>148094700</v>
          </cell>
        </row>
        <row r="994">
          <cell r="B994">
            <v>1989</v>
          </cell>
          <cell r="E994" t="str">
            <v>AR</v>
          </cell>
          <cell r="F994">
            <v>34270</v>
          </cell>
          <cell r="G994">
            <v>60438994</v>
          </cell>
          <cell r="H994">
            <v>14717</v>
          </cell>
          <cell r="I994">
            <v>14736708</v>
          </cell>
          <cell r="J994">
            <v>50005</v>
          </cell>
          <cell r="K994">
            <v>75175702</v>
          </cell>
        </row>
        <row r="995">
          <cell r="B995">
            <v>1989</v>
          </cell>
          <cell r="E995" t="str">
            <v>CA</v>
          </cell>
          <cell r="F995">
            <v>247698</v>
          </cell>
          <cell r="G995">
            <v>914087628</v>
          </cell>
          <cell r="H995">
            <v>153648</v>
          </cell>
          <cell r="I995">
            <v>284020703</v>
          </cell>
          <cell r="J995">
            <v>450400</v>
          </cell>
          <cell r="K995">
            <v>1198108331</v>
          </cell>
        </row>
        <row r="996">
          <cell r="B996">
            <v>1989</v>
          </cell>
          <cell r="E996" t="str">
            <v>CO</v>
          </cell>
          <cell r="F996">
            <v>40605</v>
          </cell>
          <cell r="G996">
            <v>104015226</v>
          </cell>
          <cell r="H996">
            <v>20486</v>
          </cell>
          <cell r="I996">
            <v>30994180</v>
          </cell>
          <cell r="J996">
            <v>63996</v>
          </cell>
          <cell r="K996">
            <v>135009406</v>
          </cell>
        </row>
        <row r="997">
          <cell r="B997">
            <v>1989</v>
          </cell>
          <cell r="E997" t="str">
            <v>CT</v>
          </cell>
          <cell r="F997">
            <v>43665</v>
          </cell>
          <cell r="G997">
            <v>138616553</v>
          </cell>
          <cell r="H997">
            <v>15692</v>
          </cell>
          <cell r="I997">
            <v>25940266</v>
          </cell>
          <cell r="J997">
            <v>61701</v>
          </cell>
          <cell r="K997">
            <v>164556819</v>
          </cell>
        </row>
        <row r="998">
          <cell r="B998">
            <v>1989</v>
          </cell>
          <cell r="E998" t="str">
            <v>DE</v>
          </cell>
          <cell r="F998">
            <v>7824</v>
          </cell>
          <cell r="G998">
            <v>21405022</v>
          </cell>
          <cell r="H998">
            <v>3234</v>
          </cell>
          <cell r="I998">
            <v>5345669</v>
          </cell>
          <cell r="J998">
            <v>11237</v>
          </cell>
          <cell r="K998">
            <v>26750691</v>
          </cell>
        </row>
        <row r="999">
          <cell r="B999">
            <v>1989</v>
          </cell>
          <cell r="E999" t="str">
            <v>DC</v>
          </cell>
          <cell r="F999">
            <v>7045</v>
          </cell>
          <cell r="G999">
            <v>22843799</v>
          </cell>
          <cell r="H999">
            <v>4135</v>
          </cell>
          <cell r="I999">
            <v>9667664</v>
          </cell>
          <cell r="J999">
            <v>11255</v>
          </cell>
          <cell r="K999">
            <v>32511463</v>
          </cell>
        </row>
        <row r="1000">
          <cell r="B1000">
            <v>1989</v>
          </cell>
          <cell r="E1000" t="str">
            <v>FL</v>
          </cell>
          <cell r="F1000">
            <v>123025</v>
          </cell>
          <cell r="G1000">
            <v>348052782</v>
          </cell>
          <cell r="H1000">
            <v>100776</v>
          </cell>
          <cell r="I1000">
            <v>131213608</v>
          </cell>
          <cell r="J1000">
            <v>232613</v>
          </cell>
          <cell r="K1000">
            <v>479266390</v>
          </cell>
        </row>
        <row r="1001">
          <cell r="B1001">
            <v>1989</v>
          </cell>
          <cell r="E1001" t="str">
            <v>GA</v>
          </cell>
          <cell r="F1001">
            <v>95496</v>
          </cell>
          <cell r="G1001">
            <v>195212585</v>
          </cell>
          <cell r="H1001">
            <v>40533</v>
          </cell>
          <cell r="I1001">
            <v>47689457</v>
          </cell>
          <cell r="J1001">
            <v>138432</v>
          </cell>
          <cell r="K1001">
            <v>242902042</v>
          </cell>
        </row>
        <row r="1002">
          <cell r="B1002">
            <v>1989</v>
          </cell>
          <cell r="E1002" t="str">
            <v>HI</v>
          </cell>
          <cell r="F1002">
            <v>12779</v>
          </cell>
          <cell r="G1002">
            <v>31432352</v>
          </cell>
          <cell r="H1002">
            <v>5570</v>
          </cell>
          <cell r="I1002">
            <v>8590136</v>
          </cell>
          <cell r="J1002">
            <v>19410</v>
          </cell>
          <cell r="K1002">
            <v>40022488</v>
          </cell>
        </row>
        <row r="1003">
          <cell r="B1003">
            <v>1989</v>
          </cell>
          <cell r="E1003" t="str">
            <v>ID</v>
          </cell>
          <cell r="F1003">
            <v>14401</v>
          </cell>
          <cell r="G1003">
            <v>27989156</v>
          </cell>
          <cell r="H1003">
            <v>5746</v>
          </cell>
          <cell r="I1003">
            <v>6738410</v>
          </cell>
          <cell r="J1003">
            <v>20973</v>
          </cell>
          <cell r="K1003">
            <v>34727566</v>
          </cell>
        </row>
        <row r="1004">
          <cell r="B1004">
            <v>1989</v>
          </cell>
          <cell r="E1004" t="str">
            <v>IL</v>
          </cell>
          <cell r="F1004">
            <v>133078</v>
          </cell>
          <cell r="G1004">
            <v>362601262</v>
          </cell>
          <cell r="H1004">
            <v>57272</v>
          </cell>
          <cell r="I1004">
            <v>93610241</v>
          </cell>
          <cell r="J1004">
            <v>195758</v>
          </cell>
          <cell r="K1004">
            <v>456211503</v>
          </cell>
        </row>
        <row r="1005">
          <cell r="B1005">
            <v>1989</v>
          </cell>
          <cell r="E1005" t="str">
            <v>IN</v>
          </cell>
          <cell r="F1005">
            <v>70276</v>
          </cell>
          <cell r="G1005">
            <v>177184754</v>
          </cell>
          <cell r="H1005">
            <v>35363</v>
          </cell>
          <cell r="I1005">
            <v>47851644</v>
          </cell>
          <cell r="J1005">
            <v>109699</v>
          </cell>
          <cell r="K1005">
            <v>225036398</v>
          </cell>
        </row>
        <row r="1006">
          <cell r="B1006">
            <v>1989</v>
          </cell>
          <cell r="E1006" t="str">
            <v>IA</v>
          </cell>
          <cell r="F1006">
            <v>38443</v>
          </cell>
          <cell r="G1006">
            <v>86404795</v>
          </cell>
          <cell r="H1006">
            <v>18885</v>
          </cell>
          <cell r="I1006">
            <v>25622129</v>
          </cell>
          <cell r="J1006">
            <v>60751</v>
          </cell>
          <cell r="K1006">
            <v>112026924</v>
          </cell>
        </row>
        <row r="1007">
          <cell r="B1007">
            <v>1989</v>
          </cell>
          <cell r="E1007" t="str">
            <v>KS</v>
          </cell>
          <cell r="F1007">
            <v>38450</v>
          </cell>
          <cell r="G1007">
            <v>85135351</v>
          </cell>
          <cell r="H1007">
            <v>17386</v>
          </cell>
          <cell r="I1007">
            <v>24967267</v>
          </cell>
          <cell r="J1007">
            <v>57711</v>
          </cell>
          <cell r="K1007">
            <v>110102618</v>
          </cell>
        </row>
        <row r="1008">
          <cell r="B1008">
            <v>1989</v>
          </cell>
          <cell r="E1008" t="str">
            <v>KY</v>
          </cell>
          <cell r="F1008">
            <v>48901</v>
          </cell>
          <cell r="G1008">
            <v>96114248</v>
          </cell>
          <cell r="H1008">
            <v>23818</v>
          </cell>
          <cell r="I1008">
            <v>25028600</v>
          </cell>
          <cell r="J1008">
            <v>74141</v>
          </cell>
          <cell r="K1008">
            <v>121142848</v>
          </cell>
        </row>
        <row r="1009">
          <cell r="B1009">
            <v>1989</v>
          </cell>
          <cell r="E1009" t="str">
            <v>LA</v>
          </cell>
          <cell r="F1009">
            <v>61050</v>
          </cell>
          <cell r="G1009">
            <v>118776277</v>
          </cell>
          <cell r="H1009">
            <v>29553</v>
          </cell>
          <cell r="I1009">
            <v>35274904</v>
          </cell>
          <cell r="J1009">
            <v>91879</v>
          </cell>
          <cell r="K1009">
            <v>154051181</v>
          </cell>
        </row>
        <row r="1010">
          <cell r="B1010">
            <v>1989</v>
          </cell>
          <cell r="E1010" t="str">
            <v>ME</v>
          </cell>
          <cell r="F1010">
            <v>20174</v>
          </cell>
          <cell r="G1010">
            <v>42022078</v>
          </cell>
          <cell r="H1010">
            <v>8096</v>
          </cell>
          <cell r="I1010">
            <v>10669912</v>
          </cell>
          <cell r="J1010">
            <v>29389</v>
          </cell>
          <cell r="K1010">
            <v>52691990</v>
          </cell>
        </row>
        <row r="1011">
          <cell r="B1011">
            <v>1989</v>
          </cell>
          <cell r="E1011" t="str">
            <v>MD</v>
          </cell>
          <cell r="F1011">
            <v>52906</v>
          </cell>
          <cell r="G1011">
            <v>179865444</v>
          </cell>
          <cell r="H1011">
            <v>25488</v>
          </cell>
          <cell r="I1011">
            <v>46417732</v>
          </cell>
          <cell r="J1011">
            <v>81658</v>
          </cell>
          <cell r="K1011">
            <v>226283176</v>
          </cell>
        </row>
        <row r="1012">
          <cell r="B1012">
            <v>1989</v>
          </cell>
          <cell r="E1012" t="str">
            <v>MA</v>
          </cell>
          <cell r="F1012">
            <v>76677</v>
          </cell>
          <cell r="G1012">
            <v>204313752</v>
          </cell>
          <cell r="H1012">
            <v>27107</v>
          </cell>
          <cell r="I1012">
            <v>41346069</v>
          </cell>
          <cell r="J1012">
            <v>107492</v>
          </cell>
          <cell r="K1012">
            <v>245659821</v>
          </cell>
        </row>
        <row r="1013">
          <cell r="B1013">
            <v>1989</v>
          </cell>
          <cell r="E1013" t="str">
            <v>MI</v>
          </cell>
          <cell r="F1013">
            <v>110109</v>
          </cell>
          <cell r="G1013">
            <v>349391121</v>
          </cell>
          <cell r="H1013">
            <v>63612</v>
          </cell>
          <cell r="I1013">
            <v>109464368</v>
          </cell>
          <cell r="J1013">
            <v>183008</v>
          </cell>
          <cell r="K1013">
            <v>458855489</v>
          </cell>
        </row>
        <row r="1014">
          <cell r="B1014">
            <v>1989</v>
          </cell>
          <cell r="E1014" t="str">
            <v>MN</v>
          </cell>
          <cell r="F1014">
            <v>52471</v>
          </cell>
          <cell r="G1014">
            <v>160570467</v>
          </cell>
          <cell r="H1014">
            <v>24989</v>
          </cell>
          <cell r="I1014">
            <v>39173490</v>
          </cell>
          <cell r="J1014">
            <v>81944</v>
          </cell>
          <cell r="K1014">
            <v>199743957</v>
          </cell>
        </row>
        <row r="1015">
          <cell r="B1015">
            <v>1989</v>
          </cell>
          <cell r="E1015" t="str">
            <v>MS</v>
          </cell>
          <cell r="F1015">
            <v>40577</v>
          </cell>
          <cell r="G1015">
            <v>69541337</v>
          </cell>
          <cell r="H1015">
            <v>16573</v>
          </cell>
          <cell r="I1015">
            <v>16153790</v>
          </cell>
          <cell r="J1015">
            <v>57977</v>
          </cell>
          <cell r="K1015">
            <v>85695127</v>
          </cell>
        </row>
        <row r="1016">
          <cell r="B1016">
            <v>1989</v>
          </cell>
          <cell r="E1016" t="str">
            <v>MO</v>
          </cell>
          <cell r="F1016">
            <v>63497</v>
          </cell>
          <cell r="G1016">
            <v>147907419</v>
          </cell>
          <cell r="H1016">
            <v>28484</v>
          </cell>
          <cell r="I1016">
            <v>36966207</v>
          </cell>
          <cell r="J1016">
            <v>94651</v>
          </cell>
          <cell r="K1016">
            <v>184873626</v>
          </cell>
        </row>
        <row r="1017">
          <cell r="B1017">
            <v>1989</v>
          </cell>
          <cell r="E1017" t="str">
            <v>MT</v>
          </cell>
          <cell r="F1017">
            <v>14625</v>
          </cell>
          <cell r="G1017">
            <v>33314108</v>
          </cell>
          <cell r="H1017">
            <v>6665</v>
          </cell>
          <cell r="I1017">
            <v>8965421</v>
          </cell>
          <cell r="J1017">
            <v>22697</v>
          </cell>
          <cell r="K1017">
            <v>42279529</v>
          </cell>
        </row>
        <row r="1018">
          <cell r="B1018">
            <v>1989</v>
          </cell>
          <cell r="E1018" t="str">
            <v>NE</v>
          </cell>
          <cell r="F1018">
            <v>22587</v>
          </cell>
          <cell r="G1018">
            <v>49903398</v>
          </cell>
          <cell r="H1018">
            <v>9254</v>
          </cell>
          <cell r="I1018">
            <v>12031854</v>
          </cell>
          <cell r="J1018">
            <v>34083</v>
          </cell>
          <cell r="K1018">
            <v>61935252</v>
          </cell>
        </row>
        <row r="1019">
          <cell r="B1019">
            <v>1989</v>
          </cell>
          <cell r="E1019" t="str">
            <v>NV</v>
          </cell>
          <cell r="F1019">
            <v>10208</v>
          </cell>
          <cell r="G1019">
            <v>27424172</v>
          </cell>
          <cell r="H1019">
            <v>6425</v>
          </cell>
          <cell r="I1019">
            <v>12086606</v>
          </cell>
          <cell r="J1019">
            <v>17999</v>
          </cell>
          <cell r="K1019">
            <v>39510778</v>
          </cell>
        </row>
        <row r="1020">
          <cell r="B1020">
            <v>1989</v>
          </cell>
          <cell r="E1020" t="str">
            <v>NH</v>
          </cell>
          <cell r="F1020">
            <v>14196</v>
          </cell>
          <cell r="G1020">
            <v>33129602</v>
          </cell>
          <cell r="H1020">
            <v>4476</v>
          </cell>
          <cell r="I1020">
            <v>6317724</v>
          </cell>
          <cell r="J1020">
            <v>19819</v>
          </cell>
          <cell r="K1020">
            <v>39447326</v>
          </cell>
        </row>
        <row r="1021">
          <cell r="B1021">
            <v>1989</v>
          </cell>
          <cell r="E1021" t="str">
            <v>NJ</v>
          </cell>
          <cell r="F1021">
            <v>108899</v>
          </cell>
          <cell r="G1021">
            <v>354324314</v>
          </cell>
          <cell r="H1021">
            <v>47108</v>
          </cell>
          <cell r="I1021">
            <v>78605169</v>
          </cell>
          <cell r="J1021">
            <v>159922</v>
          </cell>
          <cell r="K1021">
            <v>432929483</v>
          </cell>
        </row>
        <row r="1022">
          <cell r="B1022">
            <v>1989</v>
          </cell>
          <cell r="E1022" t="str">
            <v>NM</v>
          </cell>
          <cell r="F1022">
            <v>23615</v>
          </cell>
          <cell r="G1022">
            <v>44060588</v>
          </cell>
          <cell r="H1022">
            <v>9201</v>
          </cell>
          <cell r="I1022">
            <v>12126624</v>
          </cell>
          <cell r="J1022">
            <v>33169</v>
          </cell>
          <cell r="K1022">
            <v>56187212</v>
          </cell>
        </row>
        <row r="1023">
          <cell r="B1023">
            <v>1989</v>
          </cell>
          <cell r="E1023" t="str">
            <v>NY</v>
          </cell>
          <cell r="F1023">
            <v>236335</v>
          </cell>
          <cell r="G1023">
            <v>791681054</v>
          </cell>
          <cell r="H1023">
            <v>113771</v>
          </cell>
          <cell r="I1023">
            <v>207619096</v>
          </cell>
          <cell r="J1023">
            <v>362960</v>
          </cell>
          <cell r="K1023">
            <v>999300150</v>
          </cell>
        </row>
        <row r="1024">
          <cell r="B1024">
            <v>1989</v>
          </cell>
          <cell r="E1024" t="str">
            <v>NC</v>
          </cell>
          <cell r="F1024">
            <v>92103</v>
          </cell>
          <cell r="G1024">
            <v>217206712</v>
          </cell>
          <cell r="H1024">
            <v>35896</v>
          </cell>
          <cell r="I1024">
            <v>41750964</v>
          </cell>
          <cell r="J1024">
            <v>131170</v>
          </cell>
          <cell r="K1024">
            <v>258957676</v>
          </cell>
        </row>
        <row r="1025">
          <cell r="B1025">
            <v>1989</v>
          </cell>
          <cell r="E1025" t="str">
            <v>ND</v>
          </cell>
          <cell r="F1025">
            <v>8536</v>
          </cell>
          <cell r="G1025">
            <v>23561293</v>
          </cell>
          <cell r="H1025">
            <v>3671</v>
          </cell>
          <cell r="I1025">
            <v>5388334</v>
          </cell>
          <cell r="J1025">
            <v>13218</v>
          </cell>
          <cell r="K1025">
            <v>28949627</v>
          </cell>
        </row>
        <row r="1026">
          <cell r="B1026">
            <v>1989</v>
          </cell>
          <cell r="E1026" t="str">
            <v>OH</v>
          </cell>
          <cell r="F1026">
            <v>118731</v>
          </cell>
          <cell r="G1026">
            <v>319486512</v>
          </cell>
          <cell r="H1026">
            <v>62675</v>
          </cell>
          <cell r="I1026">
            <v>91221248</v>
          </cell>
          <cell r="J1026">
            <v>188278</v>
          </cell>
          <cell r="K1026">
            <v>410707760</v>
          </cell>
        </row>
        <row r="1027">
          <cell r="B1027">
            <v>1989</v>
          </cell>
          <cell r="E1027" t="str">
            <v>OK</v>
          </cell>
          <cell r="F1027">
            <v>44876</v>
          </cell>
          <cell r="G1027">
            <v>86286290</v>
          </cell>
          <cell r="H1027">
            <v>21989</v>
          </cell>
          <cell r="I1027">
            <v>24908288</v>
          </cell>
          <cell r="J1027">
            <v>68373</v>
          </cell>
          <cell r="K1027">
            <v>111194578</v>
          </cell>
        </row>
        <row r="1028">
          <cell r="B1028">
            <v>1989</v>
          </cell>
          <cell r="E1028" t="str">
            <v>OR</v>
          </cell>
          <cell r="F1028">
            <v>33289</v>
          </cell>
          <cell r="G1028">
            <v>86422058</v>
          </cell>
          <cell r="H1028">
            <v>15784</v>
          </cell>
          <cell r="I1028">
            <v>26370181</v>
          </cell>
          <cell r="J1028">
            <v>53288</v>
          </cell>
          <cell r="K1028">
            <v>112792239</v>
          </cell>
        </row>
        <row r="1029">
          <cell r="B1029">
            <v>1989</v>
          </cell>
          <cell r="E1029" t="str">
            <v>PA</v>
          </cell>
          <cell r="F1029">
            <v>132699</v>
          </cell>
          <cell r="G1029">
            <v>364036917</v>
          </cell>
          <cell r="H1029">
            <v>62788</v>
          </cell>
          <cell r="I1029">
            <v>101805646</v>
          </cell>
          <cell r="J1029">
            <v>200974</v>
          </cell>
          <cell r="K1029">
            <v>465842563</v>
          </cell>
        </row>
        <row r="1030">
          <cell r="B1030">
            <v>1989</v>
          </cell>
          <cell r="E1030" t="str">
            <v>RI</v>
          </cell>
          <cell r="F1030">
            <v>11588</v>
          </cell>
          <cell r="G1030">
            <v>36284749</v>
          </cell>
          <cell r="H1030">
            <v>4869</v>
          </cell>
          <cell r="I1030">
            <v>8987950</v>
          </cell>
          <cell r="J1030">
            <v>16961</v>
          </cell>
          <cell r="K1030">
            <v>45272699</v>
          </cell>
        </row>
        <row r="1031">
          <cell r="B1031">
            <v>1989</v>
          </cell>
          <cell r="E1031" t="str">
            <v>SC</v>
          </cell>
          <cell r="F1031">
            <v>47786</v>
          </cell>
          <cell r="G1031">
            <v>101147497</v>
          </cell>
          <cell r="H1031">
            <v>19870</v>
          </cell>
          <cell r="I1031">
            <v>24587516</v>
          </cell>
          <cell r="J1031">
            <v>69088</v>
          </cell>
          <cell r="K1031">
            <v>125735013</v>
          </cell>
        </row>
        <row r="1032">
          <cell r="B1032">
            <v>1989</v>
          </cell>
          <cell r="E1032" t="str">
            <v>SD</v>
          </cell>
          <cell r="F1032">
            <v>10790</v>
          </cell>
          <cell r="G1032">
            <v>19746000</v>
          </cell>
          <cell r="H1032">
            <v>4418</v>
          </cell>
          <cell r="I1032">
            <v>3842204</v>
          </cell>
          <cell r="J1032">
            <v>15823</v>
          </cell>
          <cell r="K1032">
            <v>23588204</v>
          </cell>
        </row>
        <row r="1033">
          <cell r="B1033">
            <v>1989</v>
          </cell>
          <cell r="E1033" t="str">
            <v>TN</v>
          </cell>
          <cell r="F1033">
            <v>55533</v>
          </cell>
          <cell r="G1033">
            <v>125283786</v>
          </cell>
          <cell r="H1033">
            <v>28853</v>
          </cell>
          <cell r="I1033">
            <v>31668613</v>
          </cell>
          <cell r="J1033">
            <v>85951</v>
          </cell>
          <cell r="K1033">
            <v>156952399</v>
          </cell>
        </row>
        <row r="1034">
          <cell r="B1034">
            <v>1989</v>
          </cell>
          <cell r="E1034" t="str">
            <v>TX</v>
          </cell>
          <cell r="F1034">
            <v>269847</v>
          </cell>
          <cell r="G1034">
            <v>564096379</v>
          </cell>
          <cell r="H1034">
            <v>115746</v>
          </cell>
          <cell r="I1034">
            <v>150275442</v>
          </cell>
          <cell r="J1034">
            <v>391233</v>
          </cell>
          <cell r="K1034">
            <v>714371821</v>
          </cell>
        </row>
        <row r="1035">
          <cell r="B1035">
            <v>1989</v>
          </cell>
          <cell r="E1035" t="str">
            <v>UT</v>
          </cell>
          <cell r="F1035">
            <v>21097</v>
          </cell>
          <cell r="G1035">
            <v>46612041</v>
          </cell>
          <cell r="H1035">
            <v>8429</v>
          </cell>
          <cell r="I1035">
            <v>12080043</v>
          </cell>
          <cell r="J1035">
            <v>31297</v>
          </cell>
          <cell r="K1035">
            <v>58692084</v>
          </cell>
        </row>
        <row r="1036">
          <cell r="B1036">
            <v>1989</v>
          </cell>
          <cell r="E1036" t="str">
            <v>VT</v>
          </cell>
          <cell r="F1036">
            <v>8681</v>
          </cell>
          <cell r="G1036">
            <v>20586413</v>
          </cell>
          <cell r="H1036">
            <v>2977</v>
          </cell>
          <cell r="I1036">
            <v>3549516</v>
          </cell>
          <cell r="J1036">
            <v>12805</v>
          </cell>
          <cell r="K1036">
            <v>24135929</v>
          </cell>
        </row>
        <row r="1037">
          <cell r="B1037">
            <v>1989</v>
          </cell>
          <cell r="E1037" t="str">
            <v>VA</v>
          </cell>
          <cell r="F1037">
            <v>83036</v>
          </cell>
          <cell r="G1037">
            <v>207109546</v>
          </cell>
          <cell r="H1037">
            <v>41010</v>
          </cell>
          <cell r="I1037">
            <v>55288347</v>
          </cell>
          <cell r="J1037">
            <v>128197</v>
          </cell>
          <cell r="K1037">
            <v>262397893</v>
          </cell>
        </row>
        <row r="1038">
          <cell r="B1038">
            <v>1989</v>
          </cell>
          <cell r="E1038" t="str">
            <v>WA</v>
          </cell>
          <cell r="F1038">
            <v>45653</v>
          </cell>
          <cell r="G1038">
            <v>127751370</v>
          </cell>
          <cell r="H1038">
            <v>31385</v>
          </cell>
          <cell r="I1038">
            <v>41656759</v>
          </cell>
          <cell r="J1038">
            <v>79394</v>
          </cell>
          <cell r="K1038">
            <v>169408129</v>
          </cell>
        </row>
        <row r="1039">
          <cell r="B1039">
            <v>1989</v>
          </cell>
          <cell r="E1039" t="str">
            <v>WV</v>
          </cell>
          <cell r="F1039">
            <v>27884</v>
          </cell>
          <cell r="G1039">
            <v>56809072</v>
          </cell>
          <cell r="H1039">
            <v>13271</v>
          </cell>
          <cell r="I1039">
            <v>17162595</v>
          </cell>
          <cell r="J1039">
            <v>42252</v>
          </cell>
          <cell r="K1039">
            <v>73971667</v>
          </cell>
        </row>
        <row r="1040">
          <cell r="B1040">
            <v>1989</v>
          </cell>
          <cell r="E1040" t="str">
            <v>WI</v>
          </cell>
          <cell r="F1040">
            <v>60498</v>
          </cell>
          <cell r="G1040">
            <v>170020015</v>
          </cell>
          <cell r="H1040">
            <v>22480</v>
          </cell>
          <cell r="I1040">
            <v>35955847</v>
          </cell>
          <cell r="J1040">
            <v>89982</v>
          </cell>
          <cell r="K1040">
            <v>205975862</v>
          </cell>
        </row>
        <row r="1041">
          <cell r="B1041">
            <v>1989</v>
          </cell>
          <cell r="E1041" t="str">
            <v>WY</v>
          </cell>
          <cell r="F1041">
            <v>8571</v>
          </cell>
          <cell r="G1041">
            <v>21043204</v>
          </cell>
          <cell r="H1041">
            <v>3829</v>
          </cell>
          <cell r="I1041">
            <v>5695786</v>
          </cell>
          <cell r="J1041">
            <v>13262</v>
          </cell>
          <cell r="K1041">
            <v>26738990</v>
          </cell>
        </row>
        <row r="1042">
          <cell r="B1042">
            <v>1990</v>
          </cell>
          <cell r="E1042" t="str">
            <v>US</v>
          </cell>
          <cell r="F1042">
            <v>3138442</v>
          </cell>
          <cell r="G1042">
            <v>8748766924</v>
          </cell>
          <cell r="H1042">
            <v>1487876</v>
          </cell>
          <cell r="I1042">
            <v>2340845701</v>
          </cell>
          <cell r="J1042">
            <v>4844819</v>
          </cell>
          <cell r="K1042">
            <v>11089612625</v>
          </cell>
        </row>
        <row r="1043">
          <cell r="B1043">
            <v>1990</v>
          </cell>
          <cell r="E1043" t="str">
            <v>AL</v>
          </cell>
          <cell r="F1043">
            <v>53202</v>
          </cell>
          <cell r="G1043">
            <v>109388910</v>
          </cell>
          <cell r="H1043">
            <v>25802</v>
          </cell>
          <cell r="I1043">
            <v>28617096</v>
          </cell>
          <cell r="J1043">
            <v>80021</v>
          </cell>
          <cell r="K1043">
            <v>138006006</v>
          </cell>
        </row>
        <row r="1044">
          <cell r="B1044">
            <v>1990</v>
          </cell>
          <cell r="E1044" t="str">
            <v>AK</v>
          </cell>
          <cell r="F1044">
            <v>8614</v>
          </cell>
          <cell r="G1044">
            <v>34600601</v>
          </cell>
          <cell r="H1044">
            <v>4503</v>
          </cell>
          <cell r="I1044">
            <v>11865166</v>
          </cell>
          <cell r="J1044">
            <v>14147</v>
          </cell>
          <cell r="K1044">
            <v>46465767</v>
          </cell>
        </row>
        <row r="1045">
          <cell r="B1045">
            <v>1990</v>
          </cell>
          <cell r="E1045" t="str">
            <v>AZ</v>
          </cell>
          <cell r="F1045">
            <v>40906</v>
          </cell>
          <cell r="G1045">
            <v>116700064</v>
          </cell>
          <cell r="H1045">
            <v>22074</v>
          </cell>
          <cell r="I1045">
            <v>38387433</v>
          </cell>
          <cell r="J1045">
            <v>68583</v>
          </cell>
          <cell r="K1045">
            <v>155087497</v>
          </cell>
        </row>
        <row r="1046">
          <cell r="B1046">
            <v>1990</v>
          </cell>
          <cell r="E1046" t="str">
            <v>AR</v>
          </cell>
          <cell r="F1046">
            <v>35118</v>
          </cell>
          <cell r="G1046">
            <v>63640945</v>
          </cell>
          <cell r="H1046">
            <v>15077</v>
          </cell>
          <cell r="I1046">
            <v>15605396</v>
          </cell>
          <cell r="J1046">
            <v>51149</v>
          </cell>
          <cell r="K1046">
            <v>79246341</v>
          </cell>
        </row>
        <row r="1047">
          <cell r="B1047">
            <v>1990</v>
          </cell>
          <cell r="E1047" t="str">
            <v>CA</v>
          </cell>
          <cell r="F1047">
            <v>255467</v>
          </cell>
          <cell r="G1047">
            <v>995756046</v>
          </cell>
          <cell r="H1047">
            <v>156855</v>
          </cell>
          <cell r="I1047">
            <v>308702491</v>
          </cell>
          <cell r="J1047">
            <v>464178</v>
          </cell>
          <cell r="K1047">
            <v>1304458537</v>
          </cell>
        </row>
        <row r="1048">
          <cell r="B1048">
            <v>1990</v>
          </cell>
          <cell r="E1048" t="str">
            <v>CO</v>
          </cell>
          <cell r="F1048">
            <v>42522</v>
          </cell>
          <cell r="G1048">
            <v>112415012</v>
          </cell>
          <cell r="H1048">
            <v>20123</v>
          </cell>
          <cell r="I1048">
            <v>35387706</v>
          </cell>
          <cell r="J1048">
            <v>67287</v>
          </cell>
          <cell r="K1048">
            <v>147802718</v>
          </cell>
        </row>
        <row r="1049">
          <cell r="B1049">
            <v>1990</v>
          </cell>
          <cell r="E1049" t="str">
            <v>CT</v>
          </cell>
          <cell r="F1049">
            <v>44192</v>
          </cell>
          <cell r="G1049">
            <v>149939062</v>
          </cell>
          <cell r="H1049">
            <v>15516</v>
          </cell>
          <cell r="I1049">
            <v>27161205</v>
          </cell>
          <cell r="J1049">
            <v>62072</v>
          </cell>
          <cell r="K1049">
            <v>177100267</v>
          </cell>
        </row>
        <row r="1050">
          <cell r="B1050">
            <v>1990</v>
          </cell>
          <cell r="E1050" t="str">
            <v>DE</v>
          </cell>
          <cell r="F1050">
            <v>7926</v>
          </cell>
          <cell r="G1050">
            <v>22413735</v>
          </cell>
          <cell r="H1050">
            <v>3331</v>
          </cell>
          <cell r="I1050">
            <v>5617729</v>
          </cell>
          <cell r="J1050">
            <v>11466</v>
          </cell>
          <cell r="K1050">
            <v>28031464</v>
          </cell>
        </row>
        <row r="1051">
          <cell r="B1051">
            <v>1990</v>
          </cell>
          <cell r="E1051" t="str">
            <v>DC</v>
          </cell>
          <cell r="F1051">
            <v>7045</v>
          </cell>
          <cell r="G1051">
            <v>22843799</v>
          </cell>
          <cell r="H1051">
            <v>4135</v>
          </cell>
          <cell r="I1051">
            <v>9667664</v>
          </cell>
          <cell r="J1051">
            <v>11255</v>
          </cell>
          <cell r="K1051">
            <v>32511463</v>
          </cell>
        </row>
        <row r="1052">
          <cell r="B1052">
            <v>1990</v>
          </cell>
          <cell r="E1052" t="str">
            <v>FL</v>
          </cell>
          <cell r="F1052">
            <v>127537</v>
          </cell>
          <cell r="G1052">
            <v>369201709</v>
          </cell>
          <cell r="H1052">
            <v>104494</v>
          </cell>
          <cell r="I1052">
            <v>147019690</v>
          </cell>
          <cell r="J1052">
            <v>242719</v>
          </cell>
          <cell r="K1052">
            <v>516221399</v>
          </cell>
        </row>
        <row r="1053">
          <cell r="B1053">
            <v>1990</v>
          </cell>
          <cell r="E1053" t="str">
            <v>GA</v>
          </cell>
          <cell r="F1053">
            <v>98666</v>
          </cell>
          <cell r="G1053">
            <v>210923101</v>
          </cell>
          <cell r="H1053">
            <v>41301</v>
          </cell>
          <cell r="I1053">
            <v>50870278</v>
          </cell>
          <cell r="J1053">
            <v>142400</v>
          </cell>
          <cell r="K1053">
            <v>261793379</v>
          </cell>
        </row>
        <row r="1054">
          <cell r="B1054">
            <v>1990</v>
          </cell>
          <cell r="E1054" t="str">
            <v>HI</v>
          </cell>
          <cell r="F1054">
            <v>14005</v>
          </cell>
          <cell r="G1054">
            <v>36576894</v>
          </cell>
          <cell r="H1054">
            <v>5239</v>
          </cell>
          <cell r="I1054">
            <v>8628984</v>
          </cell>
          <cell r="J1054">
            <v>20931</v>
          </cell>
          <cell r="K1054">
            <v>45205878</v>
          </cell>
        </row>
        <row r="1055">
          <cell r="B1055">
            <v>1990</v>
          </cell>
          <cell r="E1055" t="str">
            <v>ID</v>
          </cell>
          <cell r="F1055">
            <v>15143</v>
          </cell>
          <cell r="G1055">
            <v>30358922</v>
          </cell>
          <cell r="H1055">
            <v>5938</v>
          </cell>
          <cell r="I1055">
            <v>7461776</v>
          </cell>
          <cell r="J1055">
            <v>21995</v>
          </cell>
          <cell r="K1055">
            <v>37820698</v>
          </cell>
        </row>
        <row r="1056">
          <cell r="B1056">
            <v>1990</v>
          </cell>
          <cell r="E1056" t="str">
            <v>IL</v>
          </cell>
          <cell r="F1056">
            <v>136568</v>
          </cell>
          <cell r="G1056">
            <v>384922667</v>
          </cell>
          <cell r="H1056">
            <v>58468</v>
          </cell>
          <cell r="I1056">
            <v>98854289</v>
          </cell>
          <cell r="J1056">
            <v>200498</v>
          </cell>
          <cell r="K1056">
            <v>483776956</v>
          </cell>
        </row>
        <row r="1057">
          <cell r="B1057">
            <v>1990</v>
          </cell>
          <cell r="E1057" t="str">
            <v>IN</v>
          </cell>
          <cell r="F1057">
            <v>70946</v>
          </cell>
          <cell r="G1057">
            <v>190477930</v>
          </cell>
          <cell r="H1057">
            <v>35323</v>
          </cell>
          <cell r="I1057">
            <v>50692378</v>
          </cell>
          <cell r="J1057">
            <v>110963</v>
          </cell>
          <cell r="K1057">
            <v>241170308</v>
          </cell>
        </row>
        <row r="1058">
          <cell r="B1058">
            <v>1990</v>
          </cell>
          <cell r="E1058" t="str">
            <v>IA</v>
          </cell>
          <cell r="F1058">
            <v>38688</v>
          </cell>
          <cell r="G1058">
            <v>92010545</v>
          </cell>
          <cell r="H1058">
            <v>18828</v>
          </cell>
          <cell r="I1058">
            <v>26851597</v>
          </cell>
          <cell r="J1058">
            <v>61276</v>
          </cell>
          <cell r="K1058">
            <v>118862142</v>
          </cell>
        </row>
        <row r="1059">
          <cell r="B1059">
            <v>1990</v>
          </cell>
          <cell r="E1059" t="str">
            <v>KS</v>
          </cell>
          <cell r="F1059">
            <v>39071</v>
          </cell>
          <cell r="G1059">
            <v>90498882</v>
          </cell>
          <cell r="H1059">
            <v>18006</v>
          </cell>
          <cell r="I1059">
            <v>26315289</v>
          </cell>
          <cell r="J1059">
            <v>59149</v>
          </cell>
          <cell r="K1059">
            <v>116814171</v>
          </cell>
        </row>
        <row r="1060">
          <cell r="B1060">
            <v>1990</v>
          </cell>
          <cell r="E1060" t="str">
            <v>KY</v>
          </cell>
          <cell r="F1060">
            <v>50136</v>
          </cell>
          <cell r="G1060">
            <v>110699366</v>
          </cell>
          <cell r="H1060">
            <v>24571</v>
          </cell>
          <cell r="I1060">
            <v>28430497</v>
          </cell>
          <cell r="J1060">
            <v>75900</v>
          </cell>
          <cell r="K1060">
            <v>139129863</v>
          </cell>
        </row>
        <row r="1061">
          <cell r="B1061">
            <v>1990</v>
          </cell>
          <cell r="E1061" t="str">
            <v>LA</v>
          </cell>
          <cell r="F1061">
            <v>62824</v>
          </cell>
          <cell r="G1061">
            <v>128035395</v>
          </cell>
          <cell r="H1061">
            <v>30183</v>
          </cell>
          <cell r="I1061">
            <v>37151581</v>
          </cell>
          <cell r="J1061">
            <v>94106</v>
          </cell>
          <cell r="K1061">
            <v>165186976</v>
          </cell>
        </row>
        <row r="1062">
          <cell r="B1062">
            <v>1990</v>
          </cell>
          <cell r="E1062" t="str">
            <v>ME</v>
          </cell>
          <cell r="F1062">
            <v>20378</v>
          </cell>
          <cell r="G1062">
            <v>45765096</v>
          </cell>
          <cell r="H1062">
            <v>8029</v>
          </cell>
          <cell r="I1062">
            <v>12154549</v>
          </cell>
          <cell r="J1062">
            <v>29724</v>
          </cell>
          <cell r="K1062">
            <v>57919645</v>
          </cell>
        </row>
        <row r="1063">
          <cell r="B1063">
            <v>1990</v>
          </cell>
          <cell r="E1063" t="str">
            <v>MD</v>
          </cell>
          <cell r="F1063">
            <v>53851</v>
          </cell>
          <cell r="G1063">
            <v>190914989</v>
          </cell>
          <cell r="H1063">
            <v>26044</v>
          </cell>
          <cell r="I1063">
            <v>48534942</v>
          </cell>
          <cell r="J1063">
            <v>83414</v>
          </cell>
          <cell r="K1063">
            <v>239449931</v>
          </cell>
        </row>
        <row r="1064">
          <cell r="B1064">
            <v>1990</v>
          </cell>
          <cell r="E1064" t="str">
            <v>MA</v>
          </cell>
          <cell r="F1064">
            <v>76316</v>
          </cell>
          <cell r="G1064">
            <v>218086412</v>
          </cell>
          <cell r="H1064">
            <v>26554</v>
          </cell>
          <cell r="I1064">
            <v>42465887</v>
          </cell>
          <cell r="J1064">
            <v>106558</v>
          </cell>
          <cell r="K1064">
            <v>260552299</v>
          </cell>
        </row>
        <row r="1065">
          <cell r="B1065">
            <v>1990</v>
          </cell>
          <cell r="E1065" t="str">
            <v>MI</v>
          </cell>
          <cell r="F1065">
            <v>110841</v>
          </cell>
          <cell r="G1065">
            <v>371688298</v>
          </cell>
          <cell r="H1065">
            <v>63034</v>
          </cell>
          <cell r="I1065">
            <v>113349774</v>
          </cell>
          <cell r="J1065">
            <v>183709</v>
          </cell>
          <cell r="K1065">
            <v>485038072</v>
          </cell>
        </row>
        <row r="1066">
          <cell r="B1066">
            <v>1990</v>
          </cell>
          <cell r="E1066" t="str">
            <v>MN</v>
          </cell>
          <cell r="F1066">
            <v>55437</v>
          </cell>
          <cell r="G1066">
            <v>171684657</v>
          </cell>
          <cell r="H1066">
            <v>23440</v>
          </cell>
          <cell r="I1066">
            <v>41027895</v>
          </cell>
          <cell r="J1066">
            <v>83926</v>
          </cell>
          <cell r="K1066">
            <v>212712552</v>
          </cell>
        </row>
        <row r="1067">
          <cell r="B1067">
            <v>1990</v>
          </cell>
          <cell r="E1067" t="str">
            <v>MS</v>
          </cell>
          <cell r="F1067">
            <v>42596</v>
          </cell>
          <cell r="G1067">
            <v>72994887</v>
          </cell>
          <cell r="H1067">
            <v>17053</v>
          </cell>
          <cell r="I1067">
            <v>17086748</v>
          </cell>
          <cell r="J1067">
            <v>60331</v>
          </cell>
          <cell r="K1067">
            <v>90081635</v>
          </cell>
        </row>
        <row r="1068">
          <cell r="B1068">
            <v>1990</v>
          </cell>
          <cell r="E1068" t="str">
            <v>MO</v>
          </cell>
          <cell r="F1068">
            <v>64149</v>
          </cell>
          <cell r="G1068">
            <v>155470773</v>
          </cell>
          <cell r="H1068">
            <v>29486</v>
          </cell>
          <cell r="I1068">
            <v>39724694</v>
          </cell>
          <cell r="J1068">
            <v>96694</v>
          </cell>
          <cell r="K1068">
            <v>195195467</v>
          </cell>
        </row>
        <row r="1069">
          <cell r="B1069">
            <v>1990</v>
          </cell>
          <cell r="E1069" t="str">
            <v>MT</v>
          </cell>
          <cell r="F1069">
            <v>15093</v>
          </cell>
          <cell r="G1069">
            <v>36598553</v>
          </cell>
          <cell r="H1069">
            <v>6758</v>
          </cell>
          <cell r="I1069">
            <v>9972396</v>
          </cell>
          <cell r="J1069">
            <v>23530</v>
          </cell>
          <cell r="K1069">
            <v>46570949</v>
          </cell>
        </row>
        <row r="1070">
          <cell r="B1070">
            <v>1990</v>
          </cell>
          <cell r="E1070" t="str">
            <v>NE</v>
          </cell>
          <cell r="F1070">
            <v>22645</v>
          </cell>
          <cell r="G1070">
            <v>51752897</v>
          </cell>
          <cell r="H1070">
            <v>9378</v>
          </cell>
          <cell r="I1070">
            <v>13563054</v>
          </cell>
          <cell r="J1070">
            <v>34150</v>
          </cell>
          <cell r="K1070">
            <v>65315951</v>
          </cell>
        </row>
        <row r="1071">
          <cell r="B1071">
            <v>1990</v>
          </cell>
          <cell r="E1071" t="str">
            <v>NV</v>
          </cell>
          <cell r="F1071">
            <v>11735</v>
          </cell>
          <cell r="G1071">
            <v>32414113</v>
          </cell>
          <cell r="H1071">
            <v>7037</v>
          </cell>
          <cell r="I1071">
            <v>15654752</v>
          </cell>
          <cell r="J1071">
            <v>20070</v>
          </cell>
          <cell r="K1071">
            <v>48068865</v>
          </cell>
        </row>
        <row r="1072">
          <cell r="B1072">
            <v>1990</v>
          </cell>
          <cell r="E1072" t="str">
            <v>NH</v>
          </cell>
          <cell r="F1072">
            <v>14553</v>
          </cell>
          <cell r="G1072">
            <v>36237861</v>
          </cell>
          <cell r="H1072">
            <v>4548</v>
          </cell>
          <cell r="I1072">
            <v>6990919</v>
          </cell>
          <cell r="J1072">
            <v>20199</v>
          </cell>
          <cell r="K1072">
            <v>43228780</v>
          </cell>
        </row>
        <row r="1073">
          <cell r="B1073">
            <v>1990</v>
          </cell>
          <cell r="E1073" t="str">
            <v>NJ</v>
          </cell>
          <cell r="F1073">
            <v>110936</v>
          </cell>
          <cell r="G1073">
            <v>381648583</v>
          </cell>
          <cell r="H1073">
            <v>49466</v>
          </cell>
          <cell r="I1073">
            <v>90802403</v>
          </cell>
          <cell r="J1073">
            <v>164804</v>
          </cell>
          <cell r="K1073">
            <v>472450986</v>
          </cell>
        </row>
        <row r="1074">
          <cell r="B1074">
            <v>1990</v>
          </cell>
          <cell r="E1074" t="str">
            <v>NM</v>
          </cell>
          <cell r="F1074">
            <v>25029</v>
          </cell>
          <cell r="G1074">
            <v>47939506</v>
          </cell>
          <cell r="H1074">
            <v>9202</v>
          </cell>
          <cell r="I1074">
            <v>12371168</v>
          </cell>
          <cell r="J1074">
            <v>34720</v>
          </cell>
          <cell r="K1074">
            <v>60310674</v>
          </cell>
        </row>
        <row r="1075">
          <cell r="B1075">
            <v>1990</v>
          </cell>
          <cell r="E1075" t="str">
            <v>NY</v>
          </cell>
          <cell r="F1075">
            <v>251379</v>
          </cell>
          <cell r="G1075">
            <v>861517302</v>
          </cell>
          <cell r="H1075">
            <v>90673</v>
          </cell>
          <cell r="I1075">
            <v>174587894</v>
          </cell>
          <cell r="J1075">
            <v>365833</v>
          </cell>
          <cell r="K1075">
            <v>1036105196</v>
          </cell>
        </row>
        <row r="1076">
          <cell r="B1076">
            <v>1990</v>
          </cell>
          <cell r="E1076" t="str">
            <v>NC</v>
          </cell>
          <cell r="F1076">
            <v>92776</v>
          </cell>
          <cell r="G1076">
            <v>234383217</v>
          </cell>
          <cell r="H1076">
            <v>38012</v>
          </cell>
          <cell r="I1076">
            <v>52525498</v>
          </cell>
          <cell r="J1076">
            <v>133680</v>
          </cell>
          <cell r="K1076">
            <v>286908715</v>
          </cell>
        </row>
        <row r="1077">
          <cell r="B1077">
            <v>1990</v>
          </cell>
          <cell r="E1077" t="str">
            <v>ND</v>
          </cell>
          <cell r="F1077">
            <v>8314</v>
          </cell>
          <cell r="G1077">
            <v>23205496</v>
          </cell>
          <cell r="H1077">
            <v>3427</v>
          </cell>
          <cell r="I1077">
            <v>5063099</v>
          </cell>
          <cell r="J1077">
            <v>12756</v>
          </cell>
          <cell r="K1077">
            <v>28268595</v>
          </cell>
        </row>
        <row r="1078">
          <cell r="B1078">
            <v>1990</v>
          </cell>
          <cell r="E1078" t="str">
            <v>OH</v>
          </cell>
          <cell r="F1078">
            <v>124964</v>
          </cell>
          <cell r="G1078">
            <v>348185527</v>
          </cell>
          <cell r="H1078">
            <v>62983</v>
          </cell>
          <cell r="I1078">
            <v>98316475</v>
          </cell>
          <cell r="J1078">
            <v>195959</v>
          </cell>
          <cell r="K1078">
            <v>446502002</v>
          </cell>
        </row>
        <row r="1079">
          <cell r="B1079">
            <v>1990</v>
          </cell>
          <cell r="E1079" t="str">
            <v>OK</v>
          </cell>
          <cell r="F1079">
            <v>46935</v>
          </cell>
          <cell r="G1079">
            <v>94268546</v>
          </cell>
          <cell r="H1079">
            <v>22894</v>
          </cell>
          <cell r="I1079">
            <v>28733006</v>
          </cell>
          <cell r="J1079">
            <v>71519</v>
          </cell>
          <cell r="K1079">
            <v>123001552</v>
          </cell>
        </row>
        <row r="1080">
          <cell r="B1080">
            <v>1990</v>
          </cell>
          <cell r="E1080" t="str">
            <v>OR</v>
          </cell>
          <cell r="F1080">
            <v>33745</v>
          </cell>
          <cell r="G1080">
            <v>90878997</v>
          </cell>
          <cell r="H1080">
            <v>15930</v>
          </cell>
          <cell r="I1080">
            <v>28017699</v>
          </cell>
          <cell r="J1080">
            <v>54403</v>
          </cell>
          <cell r="K1080">
            <v>118896696</v>
          </cell>
        </row>
        <row r="1081">
          <cell r="B1081">
            <v>1990</v>
          </cell>
          <cell r="E1081" t="str">
            <v>PA</v>
          </cell>
          <cell r="F1081">
            <v>136470</v>
          </cell>
          <cell r="G1081">
            <v>401169373</v>
          </cell>
          <cell r="H1081">
            <v>60651</v>
          </cell>
          <cell r="I1081">
            <v>104510583</v>
          </cell>
          <cell r="J1081">
            <v>203398</v>
          </cell>
          <cell r="K1081">
            <v>505679956</v>
          </cell>
        </row>
        <row r="1082">
          <cell r="B1082">
            <v>1990</v>
          </cell>
          <cell r="E1082" t="str">
            <v>RI</v>
          </cell>
          <cell r="F1082">
            <v>11906</v>
          </cell>
          <cell r="G1082">
            <v>38236280</v>
          </cell>
          <cell r="H1082">
            <v>4020</v>
          </cell>
          <cell r="I1082">
            <v>6791937</v>
          </cell>
          <cell r="J1082">
            <v>16470</v>
          </cell>
          <cell r="K1082">
            <v>45028217</v>
          </cell>
        </row>
        <row r="1083">
          <cell r="B1083">
            <v>1990</v>
          </cell>
          <cell r="E1083" t="str">
            <v>SC</v>
          </cell>
          <cell r="F1083">
            <v>49098</v>
          </cell>
          <cell r="G1083">
            <v>107882168</v>
          </cell>
          <cell r="H1083">
            <v>20132</v>
          </cell>
          <cell r="I1083">
            <v>25522978</v>
          </cell>
          <cell r="J1083">
            <v>70471</v>
          </cell>
          <cell r="K1083">
            <v>133405146</v>
          </cell>
        </row>
        <row r="1084">
          <cell r="B1084">
            <v>1990</v>
          </cell>
          <cell r="E1084" t="str">
            <v>SD</v>
          </cell>
          <cell r="F1084">
            <v>10692</v>
          </cell>
          <cell r="G1084">
            <v>21137365</v>
          </cell>
          <cell r="H1084">
            <v>4441</v>
          </cell>
          <cell r="I1084">
            <v>5628264</v>
          </cell>
          <cell r="J1084">
            <v>15958</v>
          </cell>
          <cell r="K1084">
            <v>26765629</v>
          </cell>
        </row>
        <row r="1085">
          <cell r="B1085">
            <v>1990</v>
          </cell>
          <cell r="E1085" t="str">
            <v>TN</v>
          </cell>
          <cell r="F1085">
            <v>59487</v>
          </cell>
          <cell r="G1085">
            <v>134990316</v>
          </cell>
          <cell r="H1085">
            <v>25685</v>
          </cell>
          <cell r="I1085">
            <v>29281886</v>
          </cell>
          <cell r="J1085">
            <v>86896</v>
          </cell>
          <cell r="K1085">
            <v>164272202</v>
          </cell>
        </row>
        <row r="1086">
          <cell r="B1086">
            <v>1990</v>
          </cell>
          <cell r="E1086" t="str">
            <v>TX</v>
          </cell>
          <cell r="F1086">
            <v>278601</v>
          </cell>
          <cell r="G1086">
            <v>605821425</v>
          </cell>
          <cell r="H1086">
            <v>121710</v>
          </cell>
          <cell r="I1086">
            <v>165578258</v>
          </cell>
          <cell r="J1086">
            <v>406611</v>
          </cell>
          <cell r="K1086">
            <v>771399683</v>
          </cell>
        </row>
        <row r="1087">
          <cell r="B1087">
            <v>1990</v>
          </cell>
          <cell r="E1087" t="str">
            <v>UT</v>
          </cell>
          <cell r="F1087">
            <v>21021</v>
          </cell>
          <cell r="G1087">
            <v>50272098</v>
          </cell>
          <cell r="H1087">
            <v>9038</v>
          </cell>
          <cell r="I1087">
            <v>13537845</v>
          </cell>
          <cell r="J1087">
            <v>32736</v>
          </cell>
          <cell r="K1087">
            <v>63809943</v>
          </cell>
        </row>
        <row r="1088">
          <cell r="B1088">
            <v>1990</v>
          </cell>
          <cell r="E1088" t="str">
            <v>VT</v>
          </cell>
          <cell r="F1088">
            <v>9326</v>
          </cell>
          <cell r="G1088">
            <v>22609793</v>
          </cell>
          <cell r="H1088">
            <v>3124</v>
          </cell>
          <cell r="I1088">
            <v>4549092</v>
          </cell>
          <cell r="J1088">
            <v>13519</v>
          </cell>
          <cell r="K1088">
            <v>27158885</v>
          </cell>
        </row>
        <row r="1089">
          <cell r="B1089">
            <v>1990</v>
          </cell>
          <cell r="E1089" t="str">
            <v>VA</v>
          </cell>
          <cell r="F1089">
            <v>85206</v>
          </cell>
          <cell r="G1089">
            <v>220316382</v>
          </cell>
          <cell r="H1089">
            <v>42180</v>
          </cell>
          <cell r="I1089">
            <v>60181106</v>
          </cell>
          <cell r="J1089">
            <v>131425</v>
          </cell>
          <cell r="K1089">
            <v>280497488</v>
          </cell>
        </row>
        <row r="1090">
          <cell r="B1090">
            <v>1990</v>
          </cell>
          <cell r="E1090" t="str">
            <v>WA</v>
          </cell>
          <cell r="F1090">
            <v>47456</v>
          </cell>
          <cell r="G1090">
            <v>144079150</v>
          </cell>
          <cell r="H1090">
            <v>33475</v>
          </cell>
          <cell r="I1090">
            <v>46248860</v>
          </cell>
          <cell r="J1090">
            <v>83447</v>
          </cell>
          <cell r="K1090">
            <v>190328010</v>
          </cell>
        </row>
        <row r="1091">
          <cell r="B1091">
            <v>1990</v>
          </cell>
          <cell r="E1091" t="str">
            <v>WV</v>
          </cell>
          <cell r="F1091">
            <v>27485</v>
          </cell>
          <cell r="G1091">
            <v>61200620</v>
          </cell>
          <cell r="H1091">
            <v>12859</v>
          </cell>
          <cell r="I1091">
            <v>19848979</v>
          </cell>
          <cell r="J1091">
            <v>41296</v>
          </cell>
          <cell r="K1091">
            <v>81049599</v>
          </cell>
        </row>
        <row r="1092">
          <cell r="B1092">
            <v>1990</v>
          </cell>
          <cell r="E1092" t="str">
            <v>WI</v>
          </cell>
          <cell r="F1092">
            <v>62783</v>
          </cell>
          <cell r="G1092">
            <v>181866544</v>
          </cell>
          <cell r="H1092">
            <v>22952</v>
          </cell>
          <cell r="I1092">
            <v>38771005</v>
          </cell>
          <cell r="J1092">
            <v>93197</v>
          </cell>
          <cell r="K1092">
            <v>220637549</v>
          </cell>
        </row>
        <row r="1093">
          <cell r="B1093">
            <v>1990</v>
          </cell>
          <cell r="E1093" t="str">
            <v>WY</v>
          </cell>
          <cell r="F1093">
            <v>8663</v>
          </cell>
          <cell r="G1093">
            <v>22146117</v>
          </cell>
          <cell r="H1093">
            <v>3894</v>
          </cell>
          <cell r="I1093">
            <v>6163814</v>
          </cell>
          <cell r="J1093">
            <v>13321</v>
          </cell>
          <cell r="K1093">
            <v>28309931</v>
          </cell>
        </row>
        <row r="1094">
          <cell r="B1094">
            <v>1991</v>
          </cell>
          <cell r="E1094" t="str">
            <v>US</v>
          </cell>
          <cell r="F1094">
            <v>3170284</v>
          </cell>
          <cell r="G1094">
            <v>9103158857</v>
          </cell>
          <cell r="H1094">
            <v>1519736</v>
          </cell>
          <cell r="I1094">
            <v>2442236462</v>
          </cell>
          <cell r="J1094">
            <v>4913254</v>
          </cell>
          <cell r="K1094">
            <v>11545395319</v>
          </cell>
        </row>
        <row r="1095">
          <cell r="B1095">
            <v>1991</v>
          </cell>
          <cell r="E1095" t="str">
            <v>AL</v>
          </cell>
          <cell r="F1095">
            <v>53169</v>
          </cell>
          <cell r="G1095">
            <v>113743384</v>
          </cell>
          <cell r="H1095">
            <v>26077</v>
          </cell>
          <cell r="I1095">
            <v>29151290</v>
          </cell>
          <cell r="J1095">
            <v>80436</v>
          </cell>
          <cell r="K1095">
            <v>142894674</v>
          </cell>
        </row>
        <row r="1096">
          <cell r="B1096">
            <v>1991</v>
          </cell>
          <cell r="E1096" t="str">
            <v>AK</v>
          </cell>
          <cell r="F1096">
            <v>8918</v>
          </cell>
          <cell r="G1096">
            <v>36430058</v>
          </cell>
          <cell r="H1096">
            <v>4618</v>
          </cell>
          <cell r="I1096">
            <v>12037492</v>
          </cell>
          <cell r="J1096">
            <v>14536</v>
          </cell>
          <cell r="K1096">
            <v>48467550</v>
          </cell>
        </row>
        <row r="1097">
          <cell r="B1097">
            <v>1991</v>
          </cell>
          <cell r="E1097" t="str">
            <v>AZ</v>
          </cell>
          <cell r="F1097">
            <v>41527</v>
          </cell>
          <cell r="G1097">
            <v>121599545</v>
          </cell>
          <cell r="H1097">
            <v>22822</v>
          </cell>
          <cell r="I1097">
            <v>39334616</v>
          </cell>
          <cell r="J1097">
            <v>70266</v>
          </cell>
          <cell r="K1097">
            <v>160934161</v>
          </cell>
        </row>
        <row r="1098">
          <cell r="B1098">
            <v>1991</v>
          </cell>
          <cell r="E1098" t="str">
            <v>AR</v>
          </cell>
          <cell r="F1098">
            <v>36170</v>
          </cell>
          <cell r="G1098">
            <v>74360489</v>
          </cell>
          <cell r="H1098">
            <v>15437</v>
          </cell>
          <cell r="I1098">
            <v>17249475</v>
          </cell>
          <cell r="J1098">
            <v>52634</v>
          </cell>
          <cell r="K1098">
            <v>91609964</v>
          </cell>
        </row>
        <row r="1099">
          <cell r="B1099">
            <v>1991</v>
          </cell>
          <cell r="E1099" t="str">
            <v>CA</v>
          </cell>
          <cell r="F1099">
            <v>257841</v>
          </cell>
          <cell r="G1099">
            <v>1014869643</v>
          </cell>
          <cell r="H1099">
            <v>153887</v>
          </cell>
          <cell r="I1099">
            <v>320473618</v>
          </cell>
          <cell r="J1099">
            <v>461189</v>
          </cell>
          <cell r="K1099">
            <v>1335343261</v>
          </cell>
        </row>
        <row r="1100">
          <cell r="B1100">
            <v>1991</v>
          </cell>
          <cell r="E1100" t="str">
            <v>CO</v>
          </cell>
          <cell r="F1100">
            <v>41410</v>
          </cell>
          <cell r="G1100">
            <v>115601122</v>
          </cell>
          <cell r="H1100">
            <v>22717</v>
          </cell>
          <cell r="I1100">
            <v>41397594</v>
          </cell>
          <cell r="J1100">
            <v>68397</v>
          </cell>
          <cell r="K1100">
            <v>156998716</v>
          </cell>
        </row>
        <row r="1101">
          <cell r="B1101">
            <v>1991</v>
          </cell>
          <cell r="E1101" t="str">
            <v>CT</v>
          </cell>
          <cell r="F1101">
            <v>44224</v>
          </cell>
          <cell r="G1101">
            <v>158890993</v>
          </cell>
          <cell r="H1101">
            <v>15382</v>
          </cell>
          <cell r="I1101">
            <v>29037556</v>
          </cell>
          <cell r="J1101">
            <v>62035</v>
          </cell>
          <cell r="K1101">
            <v>187928549</v>
          </cell>
        </row>
        <row r="1102">
          <cell r="B1102">
            <v>1991</v>
          </cell>
          <cell r="E1102" t="str">
            <v>DE</v>
          </cell>
          <cell r="F1102">
            <v>8059</v>
          </cell>
          <cell r="G1102">
            <v>22049912</v>
          </cell>
          <cell r="H1102">
            <v>3508</v>
          </cell>
          <cell r="I1102">
            <v>6129882</v>
          </cell>
          <cell r="J1102">
            <v>11715</v>
          </cell>
          <cell r="K1102">
            <v>28179794</v>
          </cell>
        </row>
        <row r="1103">
          <cell r="B1103">
            <v>1991</v>
          </cell>
          <cell r="E1103" t="str">
            <v>DC</v>
          </cell>
          <cell r="F1103">
            <v>7045</v>
          </cell>
          <cell r="G1103">
            <v>22843799</v>
          </cell>
          <cell r="H1103">
            <v>4135</v>
          </cell>
          <cell r="I1103">
            <v>9667664</v>
          </cell>
          <cell r="J1103">
            <v>11255</v>
          </cell>
          <cell r="K1103">
            <v>32511463</v>
          </cell>
        </row>
        <row r="1104">
          <cell r="B1104">
            <v>1991</v>
          </cell>
          <cell r="E1104" t="str">
            <v>FL</v>
          </cell>
          <cell r="F1104">
            <v>126920</v>
          </cell>
          <cell r="G1104">
            <v>346347956</v>
          </cell>
          <cell r="H1104">
            <v>101962</v>
          </cell>
          <cell r="I1104">
            <v>135401465</v>
          </cell>
          <cell r="J1104">
            <v>237152</v>
          </cell>
          <cell r="K1104">
            <v>481749421</v>
          </cell>
        </row>
        <row r="1105">
          <cell r="B1105">
            <v>1991</v>
          </cell>
          <cell r="E1105" t="str">
            <v>GA</v>
          </cell>
          <cell r="F1105">
            <v>99192</v>
          </cell>
          <cell r="G1105">
            <v>215899555</v>
          </cell>
          <cell r="H1105">
            <v>42520</v>
          </cell>
          <cell r="I1105">
            <v>53785786</v>
          </cell>
          <cell r="J1105">
            <v>144363</v>
          </cell>
          <cell r="K1105">
            <v>269685341</v>
          </cell>
        </row>
        <row r="1106">
          <cell r="B1106">
            <v>1991</v>
          </cell>
          <cell r="E1106" t="str">
            <v>HI</v>
          </cell>
          <cell r="F1106">
            <v>14735</v>
          </cell>
          <cell r="G1106">
            <v>41406306</v>
          </cell>
          <cell r="H1106">
            <v>5488</v>
          </cell>
          <cell r="I1106">
            <v>9076772</v>
          </cell>
          <cell r="J1106">
            <v>22079</v>
          </cell>
          <cell r="K1106">
            <v>50483078</v>
          </cell>
        </row>
        <row r="1107">
          <cell r="B1107">
            <v>1991</v>
          </cell>
          <cell r="E1107" t="str">
            <v>ID</v>
          </cell>
          <cell r="F1107">
            <v>15596</v>
          </cell>
          <cell r="G1107">
            <v>32535364</v>
          </cell>
          <cell r="H1107">
            <v>5959</v>
          </cell>
          <cell r="I1107">
            <v>7744585</v>
          </cell>
          <cell r="J1107">
            <v>22411</v>
          </cell>
          <cell r="K1107">
            <v>40279949</v>
          </cell>
        </row>
        <row r="1108">
          <cell r="B1108">
            <v>1991</v>
          </cell>
          <cell r="E1108" t="str">
            <v>IL</v>
          </cell>
          <cell r="F1108">
            <v>139214</v>
          </cell>
          <cell r="G1108">
            <v>402853097</v>
          </cell>
          <cell r="H1108">
            <v>60327</v>
          </cell>
          <cell r="I1108">
            <v>104951854</v>
          </cell>
          <cell r="J1108">
            <v>205301</v>
          </cell>
          <cell r="K1108">
            <v>507804951</v>
          </cell>
        </row>
        <row r="1109">
          <cell r="B1109">
            <v>1991</v>
          </cell>
          <cell r="E1109" t="str">
            <v>IN</v>
          </cell>
          <cell r="F1109">
            <v>70810</v>
          </cell>
          <cell r="G1109">
            <v>200283276</v>
          </cell>
          <cell r="H1109">
            <v>35703</v>
          </cell>
          <cell r="I1109">
            <v>53593063</v>
          </cell>
          <cell r="J1109">
            <v>111506</v>
          </cell>
          <cell r="K1109">
            <v>253876339</v>
          </cell>
        </row>
        <row r="1110">
          <cell r="B1110">
            <v>1991</v>
          </cell>
          <cell r="E1110" t="str">
            <v>IA</v>
          </cell>
          <cell r="F1110">
            <v>39247</v>
          </cell>
          <cell r="G1110">
            <v>96604960</v>
          </cell>
          <cell r="H1110">
            <v>18578</v>
          </cell>
          <cell r="I1110">
            <v>27800821</v>
          </cell>
          <cell r="J1110">
            <v>61532</v>
          </cell>
          <cell r="K1110">
            <v>124405781</v>
          </cell>
        </row>
        <row r="1111">
          <cell r="B1111">
            <v>1991</v>
          </cell>
          <cell r="E1111" t="str">
            <v>KS</v>
          </cell>
          <cell r="F1111">
            <v>39157</v>
          </cell>
          <cell r="G1111">
            <v>92298508</v>
          </cell>
          <cell r="H1111">
            <v>17917</v>
          </cell>
          <cell r="I1111">
            <v>27579454</v>
          </cell>
          <cell r="J1111">
            <v>59367</v>
          </cell>
          <cell r="K1111">
            <v>119877962</v>
          </cell>
        </row>
        <row r="1112">
          <cell r="B1112">
            <v>1991</v>
          </cell>
          <cell r="E1112" t="str">
            <v>KY</v>
          </cell>
          <cell r="F1112">
            <v>52854</v>
          </cell>
          <cell r="G1112">
            <v>125816102</v>
          </cell>
          <cell r="H1112">
            <v>25415</v>
          </cell>
          <cell r="I1112">
            <v>29827530</v>
          </cell>
          <cell r="J1112">
            <v>79796</v>
          </cell>
          <cell r="K1112">
            <v>155643632</v>
          </cell>
        </row>
        <row r="1113">
          <cell r="B1113">
            <v>1991</v>
          </cell>
          <cell r="E1113" t="str">
            <v>LA</v>
          </cell>
          <cell r="F1113">
            <v>63336</v>
          </cell>
          <cell r="G1113">
            <v>133208707</v>
          </cell>
          <cell r="H1113">
            <v>29762</v>
          </cell>
          <cell r="I1113">
            <v>38650401</v>
          </cell>
          <cell r="J1113">
            <v>94287</v>
          </cell>
          <cell r="K1113">
            <v>171859108</v>
          </cell>
        </row>
        <row r="1114">
          <cell r="B1114">
            <v>1991</v>
          </cell>
          <cell r="E1114" t="str">
            <v>ME</v>
          </cell>
          <cell r="F1114">
            <v>20525</v>
          </cell>
          <cell r="G1114">
            <v>48633375</v>
          </cell>
          <cell r="H1114">
            <v>7842</v>
          </cell>
          <cell r="I1114">
            <v>12233140</v>
          </cell>
          <cell r="J1114">
            <v>29942</v>
          </cell>
          <cell r="K1114">
            <v>60866515</v>
          </cell>
        </row>
        <row r="1115">
          <cell r="B1115">
            <v>1991</v>
          </cell>
          <cell r="E1115" t="str">
            <v>MD</v>
          </cell>
          <cell r="F1115">
            <v>53767</v>
          </cell>
          <cell r="G1115">
            <v>195839358</v>
          </cell>
          <cell r="H1115">
            <v>26143</v>
          </cell>
          <cell r="I1115">
            <v>49737709</v>
          </cell>
          <cell r="J1115">
            <v>83852</v>
          </cell>
          <cell r="K1115">
            <v>245577067</v>
          </cell>
        </row>
        <row r="1116">
          <cell r="B1116">
            <v>1991</v>
          </cell>
          <cell r="E1116" t="str">
            <v>MA</v>
          </cell>
          <cell r="F1116">
            <v>74918</v>
          </cell>
          <cell r="G1116">
            <v>221640823</v>
          </cell>
          <cell r="H1116">
            <v>25167</v>
          </cell>
          <cell r="I1116">
            <v>43294392</v>
          </cell>
          <cell r="J1116">
            <v>103552</v>
          </cell>
          <cell r="K1116">
            <v>264935215</v>
          </cell>
        </row>
        <row r="1117">
          <cell r="B1117">
            <v>1991</v>
          </cell>
          <cell r="E1117" t="str">
            <v>MI</v>
          </cell>
          <cell r="F1117">
            <v>113717</v>
          </cell>
          <cell r="G1117">
            <v>397493804</v>
          </cell>
          <cell r="H1117">
            <v>83799</v>
          </cell>
          <cell r="I1117">
            <v>118745519</v>
          </cell>
          <cell r="J1117">
            <v>208517</v>
          </cell>
          <cell r="K1117">
            <v>516239323</v>
          </cell>
        </row>
        <row r="1118">
          <cell r="B1118">
            <v>1991</v>
          </cell>
          <cell r="E1118" t="str">
            <v>MN</v>
          </cell>
          <cell r="F1118">
            <v>54530</v>
          </cell>
          <cell r="G1118">
            <v>177508827</v>
          </cell>
          <cell r="H1118">
            <v>24303</v>
          </cell>
          <cell r="I1118">
            <v>45388174</v>
          </cell>
          <cell r="J1118">
            <v>85139</v>
          </cell>
          <cell r="K1118">
            <v>222897001</v>
          </cell>
        </row>
        <row r="1119">
          <cell r="B1119">
            <v>1991</v>
          </cell>
          <cell r="E1119" t="str">
            <v>MS</v>
          </cell>
          <cell r="F1119">
            <v>42408</v>
          </cell>
          <cell r="G1119">
            <v>73997022</v>
          </cell>
          <cell r="H1119">
            <v>17806</v>
          </cell>
          <cell r="I1119">
            <v>17690881</v>
          </cell>
          <cell r="J1119">
            <v>60947</v>
          </cell>
          <cell r="K1119">
            <v>91687903</v>
          </cell>
        </row>
        <row r="1120">
          <cell r="B1120">
            <v>1991</v>
          </cell>
          <cell r="E1120" t="str">
            <v>MO</v>
          </cell>
          <cell r="F1120">
            <v>64990</v>
          </cell>
          <cell r="G1120">
            <v>160623864</v>
          </cell>
          <cell r="H1120">
            <v>29066</v>
          </cell>
          <cell r="I1120">
            <v>41251324</v>
          </cell>
          <cell r="J1120">
            <v>97080</v>
          </cell>
          <cell r="K1120">
            <v>201875188</v>
          </cell>
        </row>
        <row r="1121">
          <cell r="B1121">
            <v>1991</v>
          </cell>
          <cell r="E1121" t="str">
            <v>MT</v>
          </cell>
          <cell r="F1121">
            <v>15371</v>
          </cell>
          <cell r="G1121">
            <v>37214032</v>
          </cell>
          <cell r="H1121">
            <v>7027</v>
          </cell>
          <cell r="I1121">
            <v>10504034</v>
          </cell>
          <cell r="J1121">
            <v>24126</v>
          </cell>
          <cell r="K1121">
            <v>47718066</v>
          </cell>
        </row>
        <row r="1122">
          <cell r="B1122">
            <v>1991</v>
          </cell>
          <cell r="E1122" t="str">
            <v>NE</v>
          </cell>
          <cell r="F1122">
            <v>23159</v>
          </cell>
          <cell r="G1122">
            <v>54620171</v>
          </cell>
          <cell r="H1122">
            <v>9186</v>
          </cell>
          <cell r="I1122">
            <v>14000617</v>
          </cell>
          <cell r="J1122">
            <v>34605</v>
          </cell>
          <cell r="K1122">
            <v>68620788</v>
          </cell>
        </row>
        <row r="1123">
          <cell r="B1123">
            <v>1991</v>
          </cell>
          <cell r="E1123" t="str">
            <v>NV</v>
          </cell>
          <cell r="F1123">
            <v>12818</v>
          </cell>
          <cell r="G1123">
            <v>35791943</v>
          </cell>
          <cell r="H1123">
            <v>7482</v>
          </cell>
          <cell r="I1123">
            <v>17592889</v>
          </cell>
          <cell r="J1123">
            <v>21533</v>
          </cell>
          <cell r="K1123">
            <v>53384832</v>
          </cell>
        </row>
        <row r="1124">
          <cell r="B1124">
            <v>1991</v>
          </cell>
          <cell r="E1124" t="str">
            <v>NH</v>
          </cell>
          <cell r="F1124">
            <v>15239</v>
          </cell>
          <cell r="G1124">
            <v>40250966</v>
          </cell>
          <cell r="H1124">
            <v>5179</v>
          </cell>
          <cell r="I1124">
            <v>9037579</v>
          </cell>
          <cell r="J1124">
            <v>21619</v>
          </cell>
          <cell r="K1124">
            <v>49288545</v>
          </cell>
        </row>
        <row r="1125">
          <cell r="B1125">
            <v>1991</v>
          </cell>
          <cell r="E1125" t="str">
            <v>NJ</v>
          </cell>
          <cell r="F1125">
            <v>110632</v>
          </cell>
          <cell r="G1125">
            <v>420043795</v>
          </cell>
          <cell r="H1125">
            <v>50322</v>
          </cell>
          <cell r="I1125">
            <v>100320041</v>
          </cell>
          <cell r="J1125">
            <v>165726</v>
          </cell>
          <cell r="K1125">
            <v>520363836</v>
          </cell>
        </row>
        <row r="1126">
          <cell r="B1126">
            <v>1991</v>
          </cell>
          <cell r="E1126" t="str">
            <v>NM</v>
          </cell>
          <cell r="F1126">
            <v>26421</v>
          </cell>
          <cell r="G1126">
            <v>51347415</v>
          </cell>
          <cell r="H1126">
            <v>9321</v>
          </cell>
          <cell r="I1126">
            <v>11992799</v>
          </cell>
          <cell r="J1126">
            <v>36153</v>
          </cell>
          <cell r="K1126">
            <v>63340214</v>
          </cell>
        </row>
        <row r="1127">
          <cell r="B1127">
            <v>1991</v>
          </cell>
          <cell r="E1127" t="str">
            <v>NY</v>
          </cell>
          <cell r="F1127">
            <v>247628</v>
          </cell>
          <cell r="G1127">
            <v>885586213</v>
          </cell>
          <cell r="H1127">
            <v>88963</v>
          </cell>
          <cell r="I1127">
            <v>178321477</v>
          </cell>
          <cell r="J1127">
            <v>361150</v>
          </cell>
          <cell r="K1127">
            <v>1063907690</v>
          </cell>
        </row>
        <row r="1128">
          <cell r="B1128">
            <v>1991</v>
          </cell>
          <cell r="E1128" t="str">
            <v>NC</v>
          </cell>
          <cell r="F1128">
            <v>94055</v>
          </cell>
          <cell r="G1128">
            <v>235350659</v>
          </cell>
          <cell r="H1128">
            <v>37462</v>
          </cell>
          <cell r="I1128">
            <v>53208548</v>
          </cell>
          <cell r="J1128">
            <v>134690</v>
          </cell>
          <cell r="K1128">
            <v>288559207</v>
          </cell>
        </row>
        <row r="1129">
          <cell r="B1129">
            <v>1991</v>
          </cell>
          <cell r="E1129" t="str">
            <v>ND</v>
          </cell>
          <cell r="F1129">
            <v>8579</v>
          </cell>
          <cell r="G1129">
            <v>24428338</v>
          </cell>
          <cell r="H1129">
            <v>3431</v>
          </cell>
          <cell r="I1129">
            <v>5276184</v>
          </cell>
          <cell r="J1129">
            <v>13082</v>
          </cell>
          <cell r="K1129">
            <v>29704522</v>
          </cell>
        </row>
        <row r="1130">
          <cell r="B1130">
            <v>1991</v>
          </cell>
          <cell r="E1130" t="str">
            <v>OH</v>
          </cell>
          <cell r="F1130">
            <v>125817</v>
          </cell>
          <cell r="G1130">
            <v>366623284</v>
          </cell>
          <cell r="H1130">
            <v>64794</v>
          </cell>
          <cell r="I1130">
            <v>112513441</v>
          </cell>
          <cell r="J1130">
            <v>198539</v>
          </cell>
          <cell r="K1130">
            <v>479136725</v>
          </cell>
        </row>
        <row r="1131">
          <cell r="B1131">
            <v>1991</v>
          </cell>
          <cell r="E1131" t="str">
            <v>OK</v>
          </cell>
          <cell r="F1131">
            <v>47479</v>
          </cell>
          <cell r="G1131">
            <v>98076760</v>
          </cell>
          <cell r="H1131">
            <v>23325</v>
          </cell>
          <cell r="I1131">
            <v>30391442</v>
          </cell>
          <cell r="J1131">
            <v>72632</v>
          </cell>
          <cell r="K1131">
            <v>128468202</v>
          </cell>
        </row>
        <row r="1132">
          <cell r="B1132">
            <v>1991</v>
          </cell>
          <cell r="E1132" t="str">
            <v>OR</v>
          </cell>
          <cell r="F1132">
            <v>34854</v>
          </cell>
          <cell r="G1132">
            <v>99516949</v>
          </cell>
          <cell r="H1132">
            <v>16440</v>
          </cell>
          <cell r="I1132">
            <v>30027551</v>
          </cell>
          <cell r="J1132">
            <v>56467</v>
          </cell>
          <cell r="K1132">
            <v>129544500</v>
          </cell>
        </row>
        <row r="1133">
          <cell r="B1133">
            <v>1991</v>
          </cell>
          <cell r="E1133" t="str">
            <v>PA</v>
          </cell>
          <cell r="F1133">
            <v>136868</v>
          </cell>
          <cell r="G1133">
            <v>422841652</v>
          </cell>
          <cell r="H1133">
            <v>60986</v>
          </cell>
          <cell r="I1133">
            <v>108942878</v>
          </cell>
          <cell r="J1133">
            <v>204401</v>
          </cell>
          <cell r="K1133">
            <v>531784530</v>
          </cell>
        </row>
        <row r="1134">
          <cell r="B1134">
            <v>1991</v>
          </cell>
          <cell r="E1134" t="str">
            <v>RI</v>
          </cell>
          <cell r="F1134">
            <v>12237</v>
          </cell>
          <cell r="G1134">
            <v>41877008</v>
          </cell>
          <cell r="H1134">
            <v>3994</v>
          </cell>
          <cell r="I1134">
            <v>7145878</v>
          </cell>
          <cell r="J1134">
            <v>16739</v>
          </cell>
          <cell r="K1134">
            <v>49022886</v>
          </cell>
        </row>
        <row r="1135">
          <cell r="B1135">
            <v>1991</v>
          </cell>
          <cell r="E1135" t="str">
            <v>SC</v>
          </cell>
          <cell r="F1135">
            <v>50184</v>
          </cell>
          <cell r="G1135">
            <v>112039937</v>
          </cell>
          <cell r="H1135">
            <v>20546</v>
          </cell>
          <cell r="I1135">
            <v>26764077</v>
          </cell>
          <cell r="J1135">
            <v>72370</v>
          </cell>
          <cell r="K1135">
            <v>138804014</v>
          </cell>
        </row>
        <row r="1136">
          <cell r="B1136">
            <v>1991</v>
          </cell>
          <cell r="E1136" t="str">
            <v>SD</v>
          </cell>
          <cell r="F1136">
            <v>10815</v>
          </cell>
          <cell r="G1136">
            <v>22349433</v>
          </cell>
          <cell r="H1136">
            <v>4500</v>
          </cell>
          <cell r="I1136">
            <v>5970029</v>
          </cell>
          <cell r="J1136">
            <v>16099</v>
          </cell>
          <cell r="K1136">
            <v>28319462</v>
          </cell>
        </row>
        <row r="1137">
          <cell r="B1137">
            <v>1991</v>
          </cell>
          <cell r="E1137" t="str">
            <v>TN</v>
          </cell>
          <cell r="F1137">
            <v>57180</v>
          </cell>
          <cell r="G1137">
            <v>135127829</v>
          </cell>
          <cell r="H1137">
            <v>28038</v>
          </cell>
          <cell r="I1137">
            <v>33004911</v>
          </cell>
          <cell r="J1137">
            <v>86613</v>
          </cell>
          <cell r="K1137">
            <v>168132740</v>
          </cell>
        </row>
        <row r="1138">
          <cell r="B1138">
            <v>1991</v>
          </cell>
          <cell r="E1138" t="str">
            <v>TX</v>
          </cell>
          <cell r="F1138">
            <v>289313</v>
          </cell>
          <cell r="G1138">
            <v>639071073</v>
          </cell>
          <cell r="H1138">
            <v>124035</v>
          </cell>
          <cell r="I1138">
            <v>170241777</v>
          </cell>
          <cell r="J1138">
            <v>420858</v>
          </cell>
          <cell r="K1138">
            <v>809312850</v>
          </cell>
        </row>
        <row r="1139">
          <cell r="B1139">
            <v>1991</v>
          </cell>
          <cell r="E1139" t="str">
            <v>UT</v>
          </cell>
          <cell r="F1139">
            <v>21643</v>
          </cell>
          <cell r="G1139">
            <v>53128547</v>
          </cell>
          <cell r="H1139">
            <v>8953</v>
          </cell>
          <cell r="I1139">
            <v>13931502</v>
          </cell>
          <cell r="J1139">
            <v>33294</v>
          </cell>
          <cell r="K1139">
            <v>67060049</v>
          </cell>
        </row>
        <row r="1140">
          <cell r="B1140">
            <v>1991</v>
          </cell>
          <cell r="E1140" t="str">
            <v>VT</v>
          </cell>
          <cell r="F1140">
            <v>9256</v>
          </cell>
          <cell r="G1140">
            <v>23807552</v>
          </cell>
          <cell r="H1140">
            <v>3018</v>
          </cell>
          <cell r="I1140">
            <v>4654829</v>
          </cell>
          <cell r="J1140">
            <v>13395</v>
          </cell>
          <cell r="K1140">
            <v>28462381</v>
          </cell>
        </row>
        <row r="1141">
          <cell r="B1141">
            <v>1991</v>
          </cell>
          <cell r="E1141" t="str">
            <v>VA</v>
          </cell>
          <cell r="F1141">
            <v>87815</v>
          </cell>
          <cell r="G1141">
            <v>225053302</v>
          </cell>
          <cell r="H1141">
            <v>42253</v>
          </cell>
          <cell r="I1141">
            <v>61027215</v>
          </cell>
          <cell r="J1141">
            <v>134580</v>
          </cell>
          <cell r="K1141">
            <v>286080517</v>
          </cell>
        </row>
        <row r="1142">
          <cell r="B1142">
            <v>1991</v>
          </cell>
          <cell r="E1142" t="str">
            <v>WA</v>
          </cell>
          <cell r="F1142">
            <v>48532</v>
          </cell>
          <cell r="G1142">
            <v>155856613</v>
          </cell>
          <cell r="H1142">
            <v>34515</v>
          </cell>
          <cell r="I1142">
            <v>49976978</v>
          </cell>
          <cell r="J1142">
            <v>85846</v>
          </cell>
          <cell r="K1142">
            <v>205833591</v>
          </cell>
        </row>
        <row r="1143">
          <cell r="B1143">
            <v>1991</v>
          </cell>
          <cell r="E1143" t="str">
            <v>WV</v>
          </cell>
          <cell r="F1143">
            <v>27229</v>
          </cell>
          <cell r="G1143">
            <v>61541391</v>
          </cell>
          <cell r="H1143">
            <v>12428</v>
          </cell>
          <cell r="I1143">
            <v>19463377</v>
          </cell>
          <cell r="J1143">
            <v>40370</v>
          </cell>
          <cell r="K1143">
            <v>81004768</v>
          </cell>
        </row>
        <row r="1144">
          <cell r="B1144">
            <v>1991</v>
          </cell>
          <cell r="E1144" t="str">
            <v>WI</v>
          </cell>
          <cell r="F1144">
            <v>64563</v>
          </cell>
          <cell r="G1144">
            <v>195702677</v>
          </cell>
          <cell r="H1144">
            <v>23193</v>
          </cell>
          <cell r="I1144">
            <v>40289550</v>
          </cell>
          <cell r="J1144">
            <v>95900</v>
          </cell>
          <cell r="K1144">
            <v>235992227</v>
          </cell>
        </row>
        <row r="1145">
          <cell r="B1145">
            <v>1991</v>
          </cell>
          <cell r="E1145" t="str">
            <v>WY</v>
          </cell>
          <cell r="F1145">
            <v>8318</v>
          </cell>
          <cell r="G1145">
            <v>22531487</v>
          </cell>
          <cell r="H1145">
            <v>4005</v>
          </cell>
          <cell r="I1145">
            <v>6404802</v>
          </cell>
          <cell r="J1145">
            <v>13181</v>
          </cell>
          <cell r="K1145">
            <v>28936289</v>
          </cell>
        </row>
        <row r="1146">
          <cell r="B1146">
            <v>1992</v>
          </cell>
          <cell r="E1146" t="str">
            <v>US</v>
          </cell>
          <cell r="F1146">
            <v>3157231</v>
          </cell>
          <cell r="G1146">
            <v>9475020778</v>
          </cell>
          <cell r="H1146">
            <v>1476265</v>
          </cell>
          <cell r="I1146">
            <v>2442136536</v>
          </cell>
          <cell r="J1146">
            <v>4857246</v>
          </cell>
          <cell r="K1146">
            <v>11917157314</v>
          </cell>
        </row>
        <row r="1147">
          <cell r="B1147">
            <v>1992</v>
          </cell>
          <cell r="E1147" t="str">
            <v>AL</v>
          </cell>
          <cell r="F1147">
            <v>54873</v>
          </cell>
          <cell r="G1147">
            <v>115790919</v>
          </cell>
          <cell r="H1147">
            <v>24772</v>
          </cell>
          <cell r="I1147">
            <v>26362346</v>
          </cell>
          <cell r="J1147">
            <v>80949</v>
          </cell>
          <cell r="K1147">
            <v>142153265</v>
          </cell>
        </row>
        <row r="1148">
          <cell r="B1148">
            <v>1992</v>
          </cell>
          <cell r="E1148" t="str">
            <v>AK</v>
          </cell>
          <cell r="F1148">
            <v>8912</v>
          </cell>
          <cell r="G1148">
            <v>37138647</v>
          </cell>
          <cell r="H1148">
            <v>4044</v>
          </cell>
          <cell r="I1148">
            <v>11084256</v>
          </cell>
          <cell r="J1148">
            <v>14093</v>
          </cell>
          <cell r="K1148">
            <v>48222903</v>
          </cell>
        </row>
        <row r="1149">
          <cell r="B1149">
            <v>1992</v>
          </cell>
          <cell r="E1149" t="str">
            <v>AZ</v>
          </cell>
          <cell r="F1149">
            <v>41154</v>
          </cell>
          <cell r="G1149">
            <v>125652960</v>
          </cell>
          <cell r="H1149">
            <v>23348</v>
          </cell>
          <cell r="I1149">
            <v>39678421</v>
          </cell>
          <cell r="J1149">
            <v>70483</v>
          </cell>
          <cell r="K1149">
            <v>165331381</v>
          </cell>
        </row>
        <row r="1150">
          <cell r="B1150">
            <v>1992</v>
          </cell>
          <cell r="E1150" t="str">
            <v>AR</v>
          </cell>
          <cell r="F1150">
            <v>36460</v>
          </cell>
          <cell r="G1150">
            <v>76840738</v>
          </cell>
          <cell r="H1150">
            <v>15689</v>
          </cell>
          <cell r="I1150">
            <v>17847306</v>
          </cell>
          <cell r="J1150">
            <v>52989</v>
          </cell>
          <cell r="K1150">
            <v>94688044</v>
          </cell>
        </row>
        <row r="1151">
          <cell r="B1151">
            <v>1992</v>
          </cell>
          <cell r="E1151" t="str">
            <v>CA</v>
          </cell>
          <cell r="F1151">
            <v>253278</v>
          </cell>
          <cell r="G1151">
            <v>1038041941</v>
          </cell>
          <cell r="H1151">
            <v>135077</v>
          </cell>
          <cell r="I1151">
            <v>288009525</v>
          </cell>
          <cell r="J1151">
            <v>443595</v>
          </cell>
          <cell r="K1151">
            <v>1326051466</v>
          </cell>
        </row>
        <row r="1152">
          <cell r="B1152">
            <v>1992</v>
          </cell>
          <cell r="E1152" t="str">
            <v>CO</v>
          </cell>
          <cell r="F1152">
            <v>41695</v>
          </cell>
          <cell r="G1152">
            <v>123214833</v>
          </cell>
          <cell r="H1152">
            <v>19399</v>
          </cell>
          <cell r="I1152">
            <v>34232669</v>
          </cell>
          <cell r="J1152">
            <v>64795</v>
          </cell>
          <cell r="K1152">
            <v>157447502</v>
          </cell>
        </row>
        <row r="1153">
          <cell r="B1153">
            <v>1992</v>
          </cell>
          <cell r="E1153" t="str">
            <v>CT</v>
          </cell>
          <cell r="F1153">
            <v>44355</v>
          </cell>
          <cell r="G1153">
            <v>170258146</v>
          </cell>
          <cell r="H1153">
            <v>16278</v>
          </cell>
          <cell r="I1153">
            <v>33464849</v>
          </cell>
          <cell r="J1153">
            <v>63455</v>
          </cell>
          <cell r="K1153">
            <v>203722995</v>
          </cell>
        </row>
        <row r="1154">
          <cell r="B1154">
            <v>1992</v>
          </cell>
          <cell r="E1154" t="str">
            <v>DE</v>
          </cell>
          <cell r="F1154">
            <v>8349</v>
          </cell>
          <cell r="G1154">
            <v>25988907</v>
          </cell>
          <cell r="H1154">
            <v>3301</v>
          </cell>
          <cell r="I1154">
            <v>6552430</v>
          </cell>
          <cell r="J1154">
            <v>11903</v>
          </cell>
          <cell r="K1154">
            <v>32541337</v>
          </cell>
        </row>
        <row r="1155">
          <cell r="B1155">
            <v>1992</v>
          </cell>
          <cell r="E1155" t="str">
            <v>DC</v>
          </cell>
          <cell r="F1155">
            <v>7045</v>
          </cell>
          <cell r="G1155">
            <v>22843799</v>
          </cell>
          <cell r="H1155">
            <v>4135</v>
          </cell>
          <cell r="I1155">
            <v>9667664</v>
          </cell>
          <cell r="J1155">
            <v>11255</v>
          </cell>
          <cell r="K1155">
            <v>32511463</v>
          </cell>
        </row>
        <row r="1156">
          <cell r="B1156">
            <v>1992</v>
          </cell>
          <cell r="E1156" t="str">
            <v>FL</v>
          </cell>
          <cell r="F1156">
            <v>124373</v>
          </cell>
          <cell r="G1156">
            <v>335558152</v>
          </cell>
          <cell r="H1156">
            <v>98273</v>
          </cell>
          <cell r="I1156">
            <v>129078058</v>
          </cell>
          <cell r="J1156">
            <v>225867</v>
          </cell>
          <cell r="K1156">
            <v>464636210</v>
          </cell>
        </row>
        <row r="1157">
          <cell r="B1157">
            <v>1992</v>
          </cell>
          <cell r="E1157" t="str">
            <v>GA</v>
          </cell>
          <cell r="F1157">
            <v>101377</v>
          </cell>
          <cell r="G1157">
            <v>232898823</v>
          </cell>
          <cell r="H1157">
            <v>44345</v>
          </cell>
          <cell r="I1157">
            <v>56075502</v>
          </cell>
          <cell r="J1157">
            <v>149122</v>
          </cell>
          <cell r="K1157">
            <v>288974325</v>
          </cell>
        </row>
        <row r="1158">
          <cell r="B1158">
            <v>1992</v>
          </cell>
          <cell r="E1158" t="str">
            <v>HI</v>
          </cell>
          <cell r="F1158">
            <v>15035</v>
          </cell>
          <cell r="G1158">
            <v>42564418</v>
          </cell>
          <cell r="H1158">
            <v>5487</v>
          </cell>
          <cell r="I1158">
            <v>9652470</v>
          </cell>
          <cell r="J1158">
            <v>21721</v>
          </cell>
          <cell r="K1158">
            <v>52216888</v>
          </cell>
        </row>
        <row r="1159">
          <cell r="B1159">
            <v>1992</v>
          </cell>
          <cell r="E1159" t="str">
            <v>ID</v>
          </cell>
          <cell r="F1159">
            <v>16050</v>
          </cell>
          <cell r="G1159">
            <v>35451855</v>
          </cell>
          <cell r="H1159">
            <v>6065</v>
          </cell>
          <cell r="I1159">
            <v>7969142</v>
          </cell>
          <cell r="J1159">
            <v>23200</v>
          </cell>
          <cell r="K1159">
            <v>43420997</v>
          </cell>
        </row>
        <row r="1160">
          <cell r="B1160">
            <v>1992</v>
          </cell>
          <cell r="E1160" t="str">
            <v>IL</v>
          </cell>
          <cell r="F1160">
            <v>135368</v>
          </cell>
          <cell r="G1160">
            <v>413590974</v>
          </cell>
          <cell r="H1160">
            <v>52597</v>
          </cell>
          <cell r="I1160">
            <v>100003558</v>
          </cell>
          <cell r="J1160">
            <v>195970</v>
          </cell>
          <cell r="K1160">
            <v>513594532</v>
          </cell>
        </row>
        <row r="1161">
          <cell r="B1161">
            <v>1992</v>
          </cell>
          <cell r="E1161" t="str">
            <v>IN</v>
          </cell>
          <cell r="F1161">
            <v>69169</v>
          </cell>
          <cell r="G1161">
            <v>202886154</v>
          </cell>
          <cell r="H1161">
            <v>36623</v>
          </cell>
          <cell r="I1161">
            <v>56824600</v>
          </cell>
          <cell r="J1161">
            <v>111856</v>
          </cell>
          <cell r="K1161">
            <v>259710754</v>
          </cell>
        </row>
        <row r="1162">
          <cell r="B1162">
            <v>1992</v>
          </cell>
          <cell r="E1162" t="str">
            <v>IA</v>
          </cell>
          <cell r="F1162">
            <v>38835</v>
          </cell>
          <cell r="G1162">
            <v>97936396</v>
          </cell>
          <cell r="H1162">
            <v>17153</v>
          </cell>
          <cell r="I1162">
            <v>26128054</v>
          </cell>
          <cell r="J1162">
            <v>59870</v>
          </cell>
          <cell r="K1162">
            <v>124064450</v>
          </cell>
        </row>
        <row r="1163">
          <cell r="B1163">
            <v>1992</v>
          </cell>
          <cell r="E1163" t="str">
            <v>KS</v>
          </cell>
          <cell r="F1163">
            <v>40680</v>
          </cell>
          <cell r="G1163">
            <v>101853683</v>
          </cell>
          <cell r="H1163">
            <v>18770</v>
          </cell>
          <cell r="I1163">
            <v>29597640</v>
          </cell>
          <cell r="J1163">
            <v>62055</v>
          </cell>
          <cell r="K1163">
            <v>131451323</v>
          </cell>
        </row>
        <row r="1164">
          <cell r="B1164">
            <v>1992</v>
          </cell>
          <cell r="E1164" t="str">
            <v>KY</v>
          </cell>
          <cell r="F1164">
            <v>52189</v>
          </cell>
          <cell r="G1164">
            <v>129588800</v>
          </cell>
          <cell r="H1164">
            <v>26168</v>
          </cell>
          <cell r="I1164">
            <v>31928533</v>
          </cell>
          <cell r="J1164">
            <v>80097</v>
          </cell>
          <cell r="K1164">
            <v>161517333</v>
          </cell>
        </row>
        <row r="1165">
          <cell r="B1165">
            <v>1992</v>
          </cell>
          <cell r="E1165" t="str">
            <v>LA</v>
          </cell>
          <cell r="F1165">
            <v>64505</v>
          </cell>
          <cell r="G1165">
            <v>130858737</v>
          </cell>
          <cell r="H1165">
            <v>30482</v>
          </cell>
          <cell r="I1165">
            <v>37934076</v>
          </cell>
          <cell r="J1165">
            <v>96379</v>
          </cell>
          <cell r="K1165">
            <v>168792813</v>
          </cell>
        </row>
        <row r="1166">
          <cell r="B1166">
            <v>1992</v>
          </cell>
          <cell r="E1166" t="str">
            <v>ME</v>
          </cell>
          <cell r="F1166">
            <v>20334</v>
          </cell>
          <cell r="G1166">
            <v>49410798</v>
          </cell>
          <cell r="H1166">
            <v>7395</v>
          </cell>
          <cell r="I1166">
            <v>11366379</v>
          </cell>
          <cell r="J1166">
            <v>29055</v>
          </cell>
          <cell r="K1166">
            <v>60777177</v>
          </cell>
        </row>
        <row r="1167">
          <cell r="B1167">
            <v>1992</v>
          </cell>
          <cell r="E1167" t="str">
            <v>MD</v>
          </cell>
          <cell r="F1167">
            <v>54465</v>
          </cell>
          <cell r="G1167">
            <v>207865707</v>
          </cell>
          <cell r="H1167">
            <v>26225</v>
          </cell>
          <cell r="I1167">
            <v>53103546</v>
          </cell>
          <cell r="J1167">
            <v>85327</v>
          </cell>
          <cell r="K1167">
            <v>260969253</v>
          </cell>
        </row>
        <row r="1168">
          <cell r="B1168">
            <v>1992</v>
          </cell>
          <cell r="E1168" t="str">
            <v>MA</v>
          </cell>
          <cell r="F1168">
            <v>72927</v>
          </cell>
          <cell r="G1168">
            <v>232522017</v>
          </cell>
          <cell r="H1168">
            <v>24835</v>
          </cell>
          <cell r="I1168">
            <v>46174775</v>
          </cell>
          <cell r="J1168">
            <v>101808</v>
          </cell>
          <cell r="K1168">
            <v>278696792</v>
          </cell>
        </row>
        <row r="1169">
          <cell r="B1169">
            <v>1992</v>
          </cell>
          <cell r="E1169" t="str">
            <v>MI</v>
          </cell>
          <cell r="F1169">
            <v>104454</v>
          </cell>
          <cell r="G1169">
            <v>412299952</v>
          </cell>
          <cell r="H1169">
            <v>60070</v>
          </cell>
          <cell r="I1169">
            <v>120049438</v>
          </cell>
          <cell r="J1169">
            <v>176518</v>
          </cell>
          <cell r="K1169">
            <v>532349390</v>
          </cell>
        </row>
        <row r="1170">
          <cell r="B1170">
            <v>1992</v>
          </cell>
          <cell r="E1170" t="str">
            <v>MN</v>
          </cell>
          <cell r="F1170">
            <v>55344</v>
          </cell>
          <cell r="G1170">
            <v>178663440</v>
          </cell>
          <cell r="H1170">
            <v>25998</v>
          </cell>
          <cell r="I1170">
            <v>44228735</v>
          </cell>
          <cell r="J1170">
            <v>91823</v>
          </cell>
          <cell r="K1170">
            <v>222892175</v>
          </cell>
        </row>
        <row r="1171">
          <cell r="B1171">
            <v>1992</v>
          </cell>
          <cell r="E1171" t="str">
            <v>MS</v>
          </cell>
          <cell r="F1171">
            <v>41297</v>
          </cell>
          <cell r="G1171">
            <v>72927862</v>
          </cell>
          <cell r="H1171">
            <v>17204</v>
          </cell>
          <cell r="I1171">
            <v>17720919</v>
          </cell>
          <cell r="J1171">
            <v>59288</v>
          </cell>
          <cell r="K1171">
            <v>90648781</v>
          </cell>
        </row>
        <row r="1172">
          <cell r="B1172">
            <v>1992</v>
          </cell>
          <cell r="E1172" t="str">
            <v>MO</v>
          </cell>
          <cell r="F1172">
            <v>66027</v>
          </cell>
          <cell r="G1172">
            <v>165237154</v>
          </cell>
          <cell r="H1172">
            <v>28947</v>
          </cell>
          <cell r="I1172">
            <v>41277850</v>
          </cell>
          <cell r="J1172">
            <v>98010</v>
          </cell>
          <cell r="K1172">
            <v>206515004</v>
          </cell>
        </row>
        <row r="1173">
          <cell r="B1173">
            <v>1992</v>
          </cell>
          <cell r="E1173" t="str">
            <v>MT</v>
          </cell>
          <cell r="F1173">
            <v>12943</v>
          </cell>
          <cell r="G1173">
            <v>33281672</v>
          </cell>
          <cell r="H1173">
            <v>5439</v>
          </cell>
          <cell r="I1173">
            <v>8189456</v>
          </cell>
          <cell r="J1173">
            <v>20613</v>
          </cell>
          <cell r="K1173">
            <v>41471128</v>
          </cell>
        </row>
        <row r="1174">
          <cell r="B1174">
            <v>1992</v>
          </cell>
          <cell r="E1174" t="str">
            <v>NE</v>
          </cell>
          <cell r="F1174">
            <v>24512</v>
          </cell>
          <cell r="G1174">
            <v>59614597</v>
          </cell>
          <cell r="H1174">
            <v>8917</v>
          </cell>
          <cell r="I1174">
            <v>13727905</v>
          </cell>
          <cell r="J1174">
            <v>35536</v>
          </cell>
          <cell r="K1174">
            <v>73342502</v>
          </cell>
        </row>
        <row r="1175">
          <cell r="B1175">
            <v>1992</v>
          </cell>
          <cell r="E1175" t="str">
            <v>NV</v>
          </cell>
          <cell r="F1175">
            <v>14603</v>
          </cell>
          <cell r="G1175">
            <v>40116184</v>
          </cell>
          <cell r="H1175">
            <v>8691</v>
          </cell>
          <cell r="I1175">
            <v>18730317</v>
          </cell>
          <cell r="J1175">
            <v>23758</v>
          </cell>
          <cell r="K1175">
            <v>58846501</v>
          </cell>
        </row>
        <row r="1176">
          <cell r="B1176">
            <v>1992</v>
          </cell>
          <cell r="E1176" t="str">
            <v>NH</v>
          </cell>
          <cell r="F1176">
            <v>14788</v>
          </cell>
          <cell r="G1176">
            <v>43241140</v>
          </cell>
          <cell r="H1176">
            <v>4610</v>
          </cell>
          <cell r="I1176">
            <v>8158051</v>
          </cell>
          <cell r="J1176">
            <v>20768</v>
          </cell>
          <cell r="K1176">
            <v>51399191</v>
          </cell>
        </row>
        <row r="1177">
          <cell r="B1177">
            <v>1992</v>
          </cell>
          <cell r="E1177" t="str">
            <v>NJ</v>
          </cell>
          <cell r="F1177">
            <v>102302</v>
          </cell>
          <cell r="G1177">
            <v>423993539</v>
          </cell>
          <cell r="H1177">
            <v>45761</v>
          </cell>
          <cell r="I1177">
            <v>96211714</v>
          </cell>
          <cell r="J1177">
            <v>151949</v>
          </cell>
          <cell r="K1177">
            <v>520205253</v>
          </cell>
        </row>
        <row r="1178">
          <cell r="B1178">
            <v>1992</v>
          </cell>
          <cell r="E1178" t="str">
            <v>NM</v>
          </cell>
          <cell r="F1178">
            <v>26595</v>
          </cell>
          <cell r="G1178">
            <v>51191202</v>
          </cell>
          <cell r="H1178">
            <v>9403</v>
          </cell>
          <cell r="I1178">
            <v>11853980</v>
          </cell>
          <cell r="J1178">
            <v>36636</v>
          </cell>
          <cell r="K1178">
            <v>63045182</v>
          </cell>
        </row>
        <row r="1179">
          <cell r="B1179">
            <v>1992</v>
          </cell>
          <cell r="E1179" t="str">
            <v>NY</v>
          </cell>
          <cell r="F1179">
            <v>239294</v>
          </cell>
          <cell r="G1179">
            <v>953160815</v>
          </cell>
          <cell r="H1179">
            <v>116896</v>
          </cell>
          <cell r="I1179">
            <v>239078203</v>
          </cell>
          <cell r="J1179">
            <v>368667</v>
          </cell>
          <cell r="K1179">
            <v>1192239018</v>
          </cell>
        </row>
        <row r="1180">
          <cell r="B1180">
            <v>1992</v>
          </cell>
          <cell r="E1180" t="str">
            <v>NC</v>
          </cell>
          <cell r="F1180">
            <v>97035</v>
          </cell>
          <cell r="G1180">
            <v>242256489</v>
          </cell>
          <cell r="H1180">
            <v>37576</v>
          </cell>
          <cell r="I1180">
            <v>48670638</v>
          </cell>
          <cell r="J1180">
            <v>138204</v>
          </cell>
          <cell r="K1180">
            <v>290927127</v>
          </cell>
        </row>
        <row r="1181">
          <cell r="B1181">
            <v>1992</v>
          </cell>
          <cell r="E1181" t="str">
            <v>ND</v>
          </cell>
          <cell r="F1181">
            <v>8955</v>
          </cell>
          <cell r="G1181">
            <v>25713477</v>
          </cell>
          <cell r="H1181">
            <v>3910</v>
          </cell>
          <cell r="I1181">
            <v>5928778</v>
          </cell>
          <cell r="J1181">
            <v>13974</v>
          </cell>
          <cell r="K1181">
            <v>31642255</v>
          </cell>
        </row>
        <row r="1182">
          <cell r="B1182">
            <v>1992</v>
          </cell>
          <cell r="E1182" t="str">
            <v>OH</v>
          </cell>
          <cell r="F1182">
            <v>122699</v>
          </cell>
          <cell r="G1182">
            <v>386074175</v>
          </cell>
          <cell r="H1182">
            <v>61800</v>
          </cell>
          <cell r="I1182">
            <v>100824392</v>
          </cell>
          <cell r="J1182">
            <v>192861</v>
          </cell>
          <cell r="K1182">
            <v>486898567</v>
          </cell>
        </row>
        <row r="1183">
          <cell r="B1183">
            <v>1992</v>
          </cell>
          <cell r="E1183" t="str">
            <v>OK</v>
          </cell>
          <cell r="F1183">
            <v>49113</v>
          </cell>
          <cell r="G1183">
            <v>105924367</v>
          </cell>
          <cell r="H1183">
            <v>21123</v>
          </cell>
          <cell r="I1183">
            <v>28255448</v>
          </cell>
          <cell r="J1183">
            <v>71896</v>
          </cell>
          <cell r="K1183">
            <v>134179815</v>
          </cell>
        </row>
        <row r="1184">
          <cell r="B1184">
            <v>1992</v>
          </cell>
          <cell r="E1184" t="str">
            <v>OR</v>
          </cell>
          <cell r="F1184">
            <v>34838</v>
          </cell>
          <cell r="G1184">
            <v>108971701</v>
          </cell>
          <cell r="H1184">
            <v>15374</v>
          </cell>
          <cell r="I1184">
            <v>28575192</v>
          </cell>
          <cell r="J1184">
            <v>55730</v>
          </cell>
          <cell r="K1184">
            <v>137546893</v>
          </cell>
        </row>
        <row r="1185">
          <cell r="B1185">
            <v>1992</v>
          </cell>
          <cell r="E1185" t="str">
            <v>PA</v>
          </cell>
          <cell r="F1185">
            <v>124673</v>
          </cell>
          <cell r="G1185">
            <v>410138955</v>
          </cell>
          <cell r="H1185">
            <v>55249</v>
          </cell>
          <cell r="I1185">
            <v>99144285</v>
          </cell>
          <cell r="J1185">
            <v>186265</v>
          </cell>
          <cell r="K1185">
            <v>509283240</v>
          </cell>
        </row>
        <row r="1186">
          <cell r="B1186">
            <v>1992</v>
          </cell>
          <cell r="E1186" t="str">
            <v>RI</v>
          </cell>
          <cell r="F1186">
            <v>12299</v>
          </cell>
          <cell r="G1186">
            <v>43352622</v>
          </cell>
          <cell r="H1186">
            <v>4044</v>
          </cell>
          <cell r="I1186">
            <v>8440397</v>
          </cell>
          <cell r="J1186">
            <v>16901</v>
          </cell>
          <cell r="K1186">
            <v>51793019</v>
          </cell>
        </row>
        <row r="1187">
          <cell r="B1187">
            <v>1992</v>
          </cell>
          <cell r="E1187" t="str">
            <v>SC</v>
          </cell>
          <cell r="F1187">
            <v>51893</v>
          </cell>
          <cell r="G1187">
            <v>119703807</v>
          </cell>
          <cell r="H1187">
            <v>20602</v>
          </cell>
          <cell r="I1187">
            <v>28516837</v>
          </cell>
          <cell r="J1187">
            <v>74149</v>
          </cell>
          <cell r="K1187">
            <v>148220644</v>
          </cell>
        </row>
        <row r="1188">
          <cell r="B1188">
            <v>1992</v>
          </cell>
          <cell r="E1188" t="str">
            <v>SD</v>
          </cell>
          <cell r="F1188">
            <v>11163</v>
          </cell>
          <cell r="G1188">
            <v>23569762</v>
          </cell>
          <cell r="H1188">
            <v>3985</v>
          </cell>
          <cell r="I1188">
            <v>5479665</v>
          </cell>
          <cell r="J1188">
            <v>15776</v>
          </cell>
          <cell r="K1188">
            <v>29049427</v>
          </cell>
        </row>
        <row r="1189">
          <cell r="B1189">
            <v>1992</v>
          </cell>
          <cell r="E1189" t="str">
            <v>TN</v>
          </cell>
          <cell r="F1189">
            <v>58388</v>
          </cell>
          <cell r="G1189">
            <v>141322314</v>
          </cell>
          <cell r="H1189">
            <v>25341</v>
          </cell>
          <cell r="I1189">
            <v>31755112</v>
          </cell>
          <cell r="J1189">
            <v>85657</v>
          </cell>
          <cell r="K1189">
            <v>173077426</v>
          </cell>
        </row>
        <row r="1190">
          <cell r="B1190">
            <v>1992</v>
          </cell>
          <cell r="E1190" t="str">
            <v>TX</v>
          </cell>
          <cell r="F1190">
            <v>307005</v>
          </cell>
          <cell r="G1190">
            <v>700199882</v>
          </cell>
          <cell r="H1190">
            <v>124296</v>
          </cell>
          <cell r="I1190">
            <v>171418203</v>
          </cell>
          <cell r="J1190">
            <v>439120</v>
          </cell>
          <cell r="K1190">
            <v>871618085</v>
          </cell>
        </row>
        <row r="1191">
          <cell r="B1191">
            <v>1992</v>
          </cell>
          <cell r="E1191" t="str">
            <v>UT</v>
          </cell>
          <cell r="F1191">
            <v>22416</v>
          </cell>
          <cell r="G1191">
            <v>55881597</v>
          </cell>
          <cell r="H1191">
            <v>9368</v>
          </cell>
          <cell r="I1191">
            <v>14243874</v>
          </cell>
          <cell r="J1191">
            <v>34720</v>
          </cell>
          <cell r="K1191">
            <v>70125471</v>
          </cell>
        </row>
        <row r="1192">
          <cell r="B1192">
            <v>1992</v>
          </cell>
          <cell r="E1192" t="str">
            <v>VT</v>
          </cell>
          <cell r="F1192">
            <v>9555</v>
          </cell>
          <cell r="G1192">
            <v>24857033</v>
          </cell>
          <cell r="H1192">
            <v>2505</v>
          </cell>
          <cell r="I1192">
            <v>4152606</v>
          </cell>
          <cell r="J1192">
            <v>13091</v>
          </cell>
          <cell r="K1192">
            <v>29009639</v>
          </cell>
        </row>
        <row r="1193">
          <cell r="B1193">
            <v>1992</v>
          </cell>
          <cell r="E1193" t="str">
            <v>VA</v>
          </cell>
          <cell r="F1193">
            <v>93124</v>
          </cell>
          <cell r="G1193">
            <v>238500176</v>
          </cell>
          <cell r="H1193">
            <v>42635</v>
          </cell>
          <cell r="I1193">
            <v>61570042</v>
          </cell>
          <cell r="J1193">
            <v>139824</v>
          </cell>
          <cell r="K1193">
            <v>300070218</v>
          </cell>
        </row>
        <row r="1194">
          <cell r="B1194">
            <v>1992</v>
          </cell>
          <cell r="E1194" t="str">
            <v>WA</v>
          </cell>
          <cell r="F1194">
            <v>50037</v>
          </cell>
          <cell r="G1194">
            <v>165591726</v>
          </cell>
          <cell r="H1194">
            <v>37194</v>
          </cell>
          <cell r="I1194">
            <v>55290886</v>
          </cell>
          <cell r="J1194">
            <v>89995</v>
          </cell>
          <cell r="K1194">
            <v>220882612</v>
          </cell>
        </row>
        <row r="1195">
          <cell r="B1195">
            <v>1992</v>
          </cell>
          <cell r="E1195" t="str">
            <v>WV</v>
          </cell>
          <cell r="F1195">
            <v>25778</v>
          </cell>
          <cell r="G1195">
            <v>66423356</v>
          </cell>
          <cell r="H1195">
            <v>12520</v>
          </cell>
          <cell r="I1195">
            <v>19627980</v>
          </cell>
          <cell r="J1195">
            <v>39208</v>
          </cell>
          <cell r="K1195">
            <v>86051336</v>
          </cell>
        </row>
        <row r="1196">
          <cell r="B1196">
            <v>1992</v>
          </cell>
          <cell r="E1196" t="str">
            <v>WI</v>
          </cell>
          <cell r="F1196">
            <v>65823</v>
          </cell>
          <cell r="G1196">
            <v>210583613</v>
          </cell>
          <cell r="H1196">
            <v>22242</v>
          </cell>
          <cell r="I1196">
            <v>41697452</v>
          </cell>
          <cell r="J1196">
            <v>96527</v>
          </cell>
          <cell r="K1196">
            <v>252281065</v>
          </cell>
        </row>
        <row r="1197">
          <cell r="B1197">
            <v>1992</v>
          </cell>
          <cell r="E1197" t="str">
            <v>WY</v>
          </cell>
          <cell r="F1197">
            <v>8850</v>
          </cell>
          <cell r="G1197">
            <v>23470787</v>
          </cell>
          <cell r="H1197">
            <v>4104</v>
          </cell>
          <cell r="I1197">
            <v>6582384</v>
          </cell>
          <cell r="J1197">
            <v>13938</v>
          </cell>
          <cell r="K1197">
            <v>30053171</v>
          </cell>
        </row>
        <row r="1198">
          <cell r="B1198">
            <v>1993</v>
          </cell>
          <cell r="E1198" t="str">
            <v>US</v>
          </cell>
          <cell r="F1198">
            <v>3261094</v>
          </cell>
          <cell r="G1198">
            <v>10008730955</v>
          </cell>
          <cell r="H1198">
            <v>1552160</v>
          </cell>
          <cell r="I1198">
            <v>2694372103</v>
          </cell>
          <cell r="J1198">
            <v>5046645</v>
          </cell>
          <cell r="K1198">
            <v>12703103058</v>
          </cell>
        </row>
        <row r="1199">
          <cell r="B1199">
            <v>1993</v>
          </cell>
          <cell r="E1199" t="str">
            <v>AL</v>
          </cell>
          <cell r="F1199">
            <v>55821</v>
          </cell>
          <cell r="G1199">
            <v>122457645</v>
          </cell>
          <cell r="H1199">
            <v>26796</v>
          </cell>
          <cell r="I1199">
            <v>32739530</v>
          </cell>
          <cell r="J1199">
            <v>83532</v>
          </cell>
          <cell r="K1199">
            <v>155197175</v>
          </cell>
        </row>
        <row r="1200">
          <cell r="B1200">
            <v>1993</v>
          </cell>
          <cell r="E1200" t="str">
            <v>AK</v>
          </cell>
          <cell r="F1200">
            <v>9196</v>
          </cell>
          <cell r="G1200">
            <v>39710394</v>
          </cell>
          <cell r="H1200">
            <v>4600</v>
          </cell>
          <cell r="I1200">
            <v>12292821</v>
          </cell>
          <cell r="J1200">
            <v>15092</v>
          </cell>
          <cell r="K1200">
            <v>52003215</v>
          </cell>
        </row>
        <row r="1201">
          <cell r="B1201">
            <v>1993</v>
          </cell>
          <cell r="E1201" t="str">
            <v>AZ</v>
          </cell>
          <cell r="F1201">
            <v>44203</v>
          </cell>
          <cell r="G1201">
            <v>137839907</v>
          </cell>
          <cell r="H1201">
            <v>23642</v>
          </cell>
          <cell r="I1201">
            <v>42631716</v>
          </cell>
          <cell r="J1201">
            <v>74647</v>
          </cell>
          <cell r="K1201">
            <v>180471623</v>
          </cell>
        </row>
        <row r="1202">
          <cell r="B1202">
            <v>1993</v>
          </cell>
          <cell r="E1202" t="str">
            <v>AR</v>
          </cell>
          <cell r="F1202">
            <v>36927</v>
          </cell>
          <cell r="G1202">
            <v>79001863</v>
          </cell>
          <cell r="H1202">
            <v>17533</v>
          </cell>
          <cell r="I1202">
            <v>19783364</v>
          </cell>
          <cell r="J1202">
            <v>55624</v>
          </cell>
          <cell r="K1202">
            <v>98785227</v>
          </cell>
        </row>
        <row r="1203">
          <cell r="B1203">
            <v>1993</v>
          </cell>
          <cell r="E1203" t="str">
            <v>CA</v>
          </cell>
          <cell r="F1203">
            <v>255080</v>
          </cell>
          <cell r="G1203">
            <v>1058597079</v>
          </cell>
          <cell r="H1203">
            <v>147972</v>
          </cell>
          <cell r="I1203">
            <v>322014656</v>
          </cell>
          <cell r="J1203">
            <v>455884</v>
          </cell>
          <cell r="K1203">
            <v>1380611735</v>
          </cell>
        </row>
        <row r="1204">
          <cell r="B1204">
            <v>1993</v>
          </cell>
          <cell r="E1204" t="str">
            <v>CO</v>
          </cell>
          <cell r="F1204">
            <v>42910</v>
          </cell>
          <cell r="G1204">
            <v>124600396</v>
          </cell>
          <cell r="H1204">
            <v>19991</v>
          </cell>
          <cell r="I1204">
            <v>36983161</v>
          </cell>
          <cell r="J1204">
            <v>66385</v>
          </cell>
          <cell r="K1204">
            <v>161583557</v>
          </cell>
        </row>
        <row r="1205">
          <cell r="B1205">
            <v>1993</v>
          </cell>
          <cell r="E1205" t="str">
            <v>CT</v>
          </cell>
          <cell r="F1205">
            <v>43598</v>
          </cell>
          <cell r="G1205">
            <v>168342248</v>
          </cell>
          <cell r="H1205">
            <v>14890</v>
          </cell>
          <cell r="I1205">
            <v>30321553</v>
          </cell>
          <cell r="J1205">
            <v>61110</v>
          </cell>
          <cell r="K1205">
            <v>198663801</v>
          </cell>
        </row>
        <row r="1206">
          <cell r="B1206">
            <v>1993</v>
          </cell>
          <cell r="E1206" t="str">
            <v>DE</v>
          </cell>
          <cell r="F1206">
            <v>8302</v>
          </cell>
          <cell r="G1206">
            <v>25452553</v>
          </cell>
          <cell r="H1206">
            <v>3513</v>
          </cell>
          <cell r="I1206">
            <v>6979346</v>
          </cell>
          <cell r="J1206">
            <v>12021</v>
          </cell>
          <cell r="K1206">
            <v>32431899</v>
          </cell>
        </row>
        <row r="1207">
          <cell r="B1207">
            <v>1993</v>
          </cell>
          <cell r="E1207" t="str">
            <v>DC</v>
          </cell>
          <cell r="F1207">
            <v>5620</v>
          </cell>
          <cell r="G1207">
            <v>19037680</v>
          </cell>
          <cell r="H1207">
            <v>3124</v>
          </cell>
          <cell r="I1207">
            <v>5711774</v>
          </cell>
          <cell r="J1207">
            <v>8818</v>
          </cell>
          <cell r="K1207">
            <v>24749454</v>
          </cell>
        </row>
        <row r="1208">
          <cell r="B1208">
            <v>1993</v>
          </cell>
          <cell r="E1208" t="str">
            <v>FL</v>
          </cell>
          <cell r="F1208">
            <v>130295</v>
          </cell>
          <cell r="G1208">
            <v>359010612</v>
          </cell>
          <cell r="H1208">
            <v>104912</v>
          </cell>
          <cell r="I1208">
            <v>142039284</v>
          </cell>
          <cell r="J1208">
            <v>237680</v>
          </cell>
          <cell r="K1208">
            <v>501049896</v>
          </cell>
        </row>
        <row r="1209">
          <cell r="B1209">
            <v>1993</v>
          </cell>
          <cell r="E1209" t="str">
            <v>GA</v>
          </cell>
          <cell r="F1209">
            <v>105742</v>
          </cell>
          <cell r="G1209">
            <v>253016178</v>
          </cell>
          <cell r="H1209">
            <v>46804</v>
          </cell>
          <cell r="I1209">
            <v>59808852</v>
          </cell>
          <cell r="J1209">
            <v>155938</v>
          </cell>
          <cell r="K1209">
            <v>312825030</v>
          </cell>
        </row>
        <row r="1210">
          <cell r="B1210">
            <v>1993</v>
          </cell>
          <cell r="E1210" t="str">
            <v>HI</v>
          </cell>
          <cell r="F1210">
            <v>15383</v>
          </cell>
          <cell r="G1210">
            <v>45719658</v>
          </cell>
          <cell r="H1210">
            <v>5621</v>
          </cell>
          <cell r="I1210">
            <v>10047372</v>
          </cell>
          <cell r="J1210">
            <v>22365</v>
          </cell>
          <cell r="K1210">
            <v>55767030</v>
          </cell>
        </row>
        <row r="1211">
          <cell r="B1211">
            <v>1993</v>
          </cell>
          <cell r="E1211" t="str">
            <v>ID</v>
          </cell>
          <cell r="F1211">
            <v>16235</v>
          </cell>
          <cell r="G1211">
            <v>37393339</v>
          </cell>
          <cell r="H1211">
            <v>6412</v>
          </cell>
          <cell r="I1211">
            <v>8586233</v>
          </cell>
          <cell r="J1211">
            <v>23961</v>
          </cell>
          <cell r="K1211">
            <v>45979572</v>
          </cell>
        </row>
        <row r="1212">
          <cell r="B1212">
            <v>1993</v>
          </cell>
          <cell r="E1212" t="str">
            <v>IL</v>
          </cell>
          <cell r="F1212">
            <v>143961</v>
          </cell>
          <cell r="G1212">
            <v>452446880</v>
          </cell>
          <cell r="H1212">
            <v>60662</v>
          </cell>
          <cell r="I1212">
            <v>115559660</v>
          </cell>
          <cell r="J1212">
            <v>211677</v>
          </cell>
          <cell r="K1212">
            <v>568006540</v>
          </cell>
        </row>
        <row r="1213">
          <cell r="B1213">
            <v>1993</v>
          </cell>
          <cell r="E1213" t="str">
            <v>IN</v>
          </cell>
          <cell r="F1213">
            <v>73738</v>
          </cell>
          <cell r="G1213">
            <v>215846206</v>
          </cell>
          <cell r="H1213">
            <v>36989</v>
          </cell>
          <cell r="I1213">
            <v>58601474</v>
          </cell>
          <cell r="J1213">
            <v>116175</v>
          </cell>
          <cell r="K1213">
            <v>274447680</v>
          </cell>
        </row>
        <row r="1214">
          <cell r="B1214">
            <v>1993</v>
          </cell>
          <cell r="E1214" t="str">
            <v>IA</v>
          </cell>
          <cell r="F1214">
            <v>40860</v>
          </cell>
          <cell r="G1214">
            <v>104131803</v>
          </cell>
          <cell r="H1214">
            <v>19102</v>
          </cell>
          <cell r="I1214">
            <v>30152868</v>
          </cell>
          <cell r="J1214">
            <v>64023</v>
          </cell>
          <cell r="K1214">
            <v>134284671</v>
          </cell>
        </row>
        <row r="1215">
          <cell r="B1215">
            <v>1993</v>
          </cell>
          <cell r="E1215" t="str">
            <v>KS</v>
          </cell>
          <cell r="F1215">
            <v>43564</v>
          </cell>
          <cell r="G1215">
            <v>115419409</v>
          </cell>
          <cell r="H1215">
            <v>19636</v>
          </cell>
          <cell r="I1215">
            <v>32546339</v>
          </cell>
          <cell r="J1215">
            <v>66341</v>
          </cell>
          <cell r="K1215">
            <v>147965748</v>
          </cell>
        </row>
        <row r="1216">
          <cell r="B1216">
            <v>1993</v>
          </cell>
          <cell r="E1216" t="str">
            <v>KY</v>
          </cell>
          <cell r="F1216">
            <v>53271</v>
          </cell>
          <cell r="G1216">
            <v>133723757</v>
          </cell>
          <cell r="H1216">
            <v>28720</v>
          </cell>
          <cell r="I1216">
            <v>34109088</v>
          </cell>
          <cell r="J1216">
            <v>83678</v>
          </cell>
          <cell r="K1216">
            <v>167832845</v>
          </cell>
        </row>
        <row r="1217">
          <cell r="B1217">
            <v>1993</v>
          </cell>
          <cell r="E1217" t="str">
            <v>LA</v>
          </cell>
          <cell r="F1217">
            <v>64813</v>
          </cell>
          <cell r="G1217">
            <v>137945561</v>
          </cell>
          <cell r="H1217">
            <v>29428</v>
          </cell>
          <cell r="I1217">
            <v>40251842</v>
          </cell>
          <cell r="J1217">
            <v>95901</v>
          </cell>
          <cell r="K1217">
            <v>178197403</v>
          </cell>
        </row>
        <row r="1218">
          <cell r="B1218">
            <v>1993</v>
          </cell>
          <cell r="E1218" t="str">
            <v>ME</v>
          </cell>
          <cell r="F1218">
            <v>19899</v>
          </cell>
          <cell r="G1218">
            <v>49455435</v>
          </cell>
          <cell r="H1218">
            <v>7795</v>
          </cell>
          <cell r="I1218">
            <v>12392910</v>
          </cell>
          <cell r="J1218">
            <v>29158</v>
          </cell>
          <cell r="K1218">
            <v>61848345</v>
          </cell>
        </row>
        <row r="1219">
          <cell r="B1219">
            <v>1993</v>
          </cell>
          <cell r="E1219" t="str">
            <v>MD</v>
          </cell>
          <cell r="F1219">
            <v>56598</v>
          </cell>
          <cell r="G1219">
            <v>214738852</v>
          </cell>
          <cell r="H1219">
            <v>26135</v>
          </cell>
          <cell r="I1219">
            <v>51495776</v>
          </cell>
          <cell r="J1219">
            <v>86715</v>
          </cell>
          <cell r="K1219">
            <v>266234628</v>
          </cell>
        </row>
        <row r="1220">
          <cell r="B1220">
            <v>1993</v>
          </cell>
          <cell r="E1220" t="str">
            <v>MA</v>
          </cell>
          <cell r="F1220">
            <v>83223</v>
          </cell>
          <cell r="G1220">
            <v>253396865</v>
          </cell>
          <cell r="H1220">
            <v>26257</v>
          </cell>
          <cell r="I1220">
            <v>48190774</v>
          </cell>
          <cell r="J1220">
            <v>114031</v>
          </cell>
          <cell r="K1220">
            <v>301587639</v>
          </cell>
        </row>
        <row r="1221">
          <cell r="B1221">
            <v>1993</v>
          </cell>
          <cell r="E1221" t="str">
            <v>MI</v>
          </cell>
          <cell r="F1221">
            <v>112331</v>
          </cell>
          <cell r="G1221">
            <v>447740242</v>
          </cell>
          <cell r="H1221">
            <v>62366</v>
          </cell>
          <cell r="I1221">
            <v>129425238</v>
          </cell>
          <cell r="J1221">
            <v>187891</v>
          </cell>
          <cell r="K1221">
            <v>577165480</v>
          </cell>
        </row>
        <row r="1222">
          <cell r="B1222">
            <v>1993</v>
          </cell>
          <cell r="E1222" t="str">
            <v>MN</v>
          </cell>
          <cell r="F1222">
            <v>57672</v>
          </cell>
          <cell r="G1222">
            <v>198604299</v>
          </cell>
          <cell r="H1222">
            <v>27501</v>
          </cell>
          <cell r="I1222">
            <v>53262006</v>
          </cell>
          <cell r="J1222">
            <v>95345</v>
          </cell>
          <cell r="K1222">
            <v>251866305</v>
          </cell>
        </row>
        <row r="1223">
          <cell r="B1223">
            <v>1993</v>
          </cell>
          <cell r="E1223" t="str">
            <v>MS</v>
          </cell>
          <cell r="F1223">
            <v>43951</v>
          </cell>
          <cell r="G1223">
            <v>78367338</v>
          </cell>
          <cell r="H1223">
            <v>18120</v>
          </cell>
          <cell r="I1223">
            <v>18700181</v>
          </cell>
          <cell r="J1223">
            <v>62899</v>
          </cell>
          <cell r="K1223">
            <v>97067519</v>
          </cell>
        </row>
        <row r="1224">
          <cell r="B1224">
            <v>1993</v>
          </cell>
          <cell r="E1224" t="str">
            <v>MO</v>
          </cell>
          <cell r="F1224">
            <v>65866</v>
          </cell>
          <cell r="G1224">
            <v>168593129</v>
          </cell>
          <cell r="H1224">
            <v>29214</v>
          </cell>
          <cell r="I1224">
            <v>42979931</v>
          </cell>
          <cell r="J1224">
            <v>98365</v>
          </cell>
          <cell r="K1224">
            <v>211573060</v>
          </cell>
        </row>
        <row r="1225">
          <cell r="B1225">
            <v>1993</v>
          </cell>
          <cell r="E1225" t="str">
            <v>MT</v>
          </cell>
          <cell r="F1225">
            <v>15071</v>
          </cell>
          <cell r="G1225">
            <v>38990143</v>
          </cell>
          <cell r="H1225">
            <v>6383</v>
          </cell>
          <cell r="I1225">
            <v>10152589</v>
          </cell>
          <cell r="J1225">
            <v>23388</v>
          </cell>
          <cell r="K1225">
            <v>49142732</v>
          </cell>
        </row>
        <row r="1226">
          <cell r="B1226">
            <v>1993</v>
          </cell>
          <cell r="E1226" t="str">
            <v>NE</v>
          </cell>
          <cell r="F1226">
            <v>24773</v>
          </cell>
          <cell r="G1226">
            <v>64719681</v>
          </cell>
          <cell r="H1226">
            <v>9541</v>
          </cell>
          <cell r="I1226">
            <v>14966548</v>
          </cell>
          <cell r="J1226">
            <v>36787</v>
          </cell>
          <cell r="K1226">
            <v>79686229</v>
          </cell>
        </row>
        <row r="1227">
          <cell r="B1227">
            <v>1993</v>
          </cell>
          <cell r="E1227" t="str">
            <v>NV</v>
          </cell>
          <cell r="F1227">
            <v>15881</v>
          </cell>
          <cell r="G1227">
            <v>47122067</v>
          </cell>
          <cell r="H1227">
            <v>5716</v>
          </cell>
          <cell r="I1227">
            <v>13351190</v>
          </cell>
          <cell r="J1227">
            <v>22764</v>
          </cell>
          <cell r="K1227">
            <v>60473257</v>
          </cell>
        </row>
        <row r="1228">
          <cell r="B1228">
            <v>1993</v>
          </cell>
          <cell r="E1228" t="str">
            <v>NH</v>
          </cell>
          <cell r="F1228">
            <v>15635</v>
          </cell>
          <cell r="G1228">
            <v>45635837</v>
          </cell>
          <cell r="H1228">
            <v>4661</v>
          </cell>
          <cell r="I1228">
            <v>8655793</v>
          </cell>
          <cell r="J1228">
            <v>21631</v>
          </cell>
          <cell r="K1228">
            <v>54291630</v>
          </cell>
        </row>
        <row r="1229">
          <cell r="B1229">
            <v>1993</v>
          </cell>
          <cell r="E1229" t="str">
            <v>NJ</v>
          </cell>
          <cell r="F1229">
            <v>107844</v>
          </cell>
          <cell r="G1229">
            <v>453787967</v>
          </cell>
          <cell r="H1229">
            <v>49148</v>
          </cell>
          <cell r="I1229">
            <v>107902476</v>
          </cell>
          <cell r="J1229">
            <v>161895</v>
          </cell>
          <cell r="K1229">
            <v>561690443</v>
          </cell>
        </row>
        <row r="1230">
          <cell r="B1230">
            <v>1993</v>
          </cell>
          <cell r="E1230" t="str">
            <v>NM</v>
          </cell>
          <cell r="F1230">
            <v>26933</v>
          </cell>
          <cell r="G1230">
            <v>55936540</v>
          </cell>
          <cell r="H1230">
            <v>9972</v>
          </cell>
          <cell r="I1230">
            <v>14213066</v>
          </cell>
          <cell r="J1230">
            <v>37518</v>
          </cell>
          <cell r="K1230">
            <v>70149606</v>
          </cell>
        </row>
        <row r="1231">
          <cell r="B1231">
            <v>1993</v>
          </cell>
          <cell r="E1231" t="str">
            <v>NY</v>
          </cell>
          <cell r="F1231">
            <v>246863</v>
          </cell>
          <cell r="G1231">
            <v>1019948467</v>
          </cell>
          <cell r="H1231">
            <v>119974</v>
          </cell>
          <cell r="I1231">
            <v>277712639</v>
          </cell>
          <cell r="J1231">
            <v>385497</v>
          </cell>
          <cell r="K1231">
            <v>1297661106</v>
          </cell>
        </row>
        <row r="1232">
          <cell r="B1232">
            <v>1993</v>
          </cell>
          <cell r="E1232" t="str">
            <v>NC</v>
          </cell>
          <cell r="F1232">
            <v>103312</v>
          </cell>
          <cell r="G1232">
            <v>263563808</v>
          </cell>
          <cell r="H1232">
            <v>41658</v>
          </cell>
          <cell r="I1232">
            <v>62280082</v>
          </cell>
          <cell r="J1232">
            <v>149987</v>
          </cell>
          <cell r="K1232">
            <v>325843890</v>
          </cell>
        </row>
        <row r="1233">
          <cell r="B1233">
            <v>1993</v>
          </cell>
          <cell r="E1233" t="str">
            <v>ND</v>
          </cell>
          <cell r="F1233">
            <v>8933</v>
          </cell>
          <cell r="G1233">
            <v>27530319</v>
          </cell>
          <cell r="H1233">
            <v>4138</v>
          </cell>
          <cell r="I1233">
            <v>6736489</v>
          </cell>
          <cell r="J1233">
            <v>14262</v>
          </cell>
          <cell r="K1233">
            <v>34266808</v>
          </cell>
        </row>
        <row r="1234">
          <cell r="B1234">
            <v>1993</v>
          </cell>
          <cell r="E1234" t="str">
            <v>OH</v>
          </cell>
          <cell r="F1234">
            <v>121625</v>
          </cell>
          <cell r="G1234">
            <v>374725578</v>
          </cell>
          <cell r="H1234">
            <v>62061</v>
          </cell>
          <cell r="I1234">
            <v>104592632</v>
          </cell>
          <cell r="J1234">
            <v>191441</v>
          </cell>
          <cell r="K1234">
            <v>479318210</v>
          </cell>
        </row>
        <row r="1235">
          <cell r="B1235">
            <v>1993</v>
          </cell>
          <cell r="E1235" t="str">
            <v>OK</v>
          </cell>
          <cell r="F1235">
            <v>49983</v>
          </cell>
          <cell r="G1235">
            <v>114786145</v>
          </cell>
          <cell r="H1235">
            <v>23910</v>
          </cell>
          <cell r="I1235">
            <v>34079046</v>
          </cell>
          <cell r="J1235">
            <v>75692</v>
          </cell>
          <cell r="K1235">
            <v>148865191</v>
          </cell>
        </row>
        <row r="1236">
          <cell r="B1236">
            <v>1993</v>
          </cell>
          <cell r="E1236" t="str">
            <v>OR</v>
          </cell>
          <cell r="F1236">
            <v>35000</v>
          </cell>
          <cell r="G1236">
            <v>107505066</v>
          </cell>
          <cell r="H1236">
            <v>16379</v>
          </cell>
          <cell r="I1236">
            <v>31746805</v>
          </cell>
          <cell r="J1236">
            <v>56880</v>
          </cell>
          <cell r="K1236">
            <v>139251871</v>
          </cell>
        </row>
        <row r="1237">
          <cell r="B1237">
            <v>1993</v>
          </cell>
          <cell r="E1237" t="str">
            <v>PA</v>
          </cell>
          <cell r="F1237">
            <v>139256</v>
          </cell>
          <cell r="G1237">
            <v>463042850</v>
          </cell>
          <cell r="H1237">
            <v>62388</v>
          </cell>
          <cell r="I1237">
            <v>117334535</v>
          </cell>
          <cell r="J1237">
            <v>208758</v>
          </cell>
          <cell r="K1237">
            <v>580377385</v>
          </cell>
        </row>
        <row r="1238">
          <cell r="B1238">
            <v>1993</v>
          </cell>
          <cell r="E1238" t="str">
            <v>RI</v>
          </cell>
          <cell r="F1238">
            <v>12645</v>
          </cell>
          <cell r="G1238">
            <v>45990975</v>
          </cell>
          <cell r="H1238">
            <v>4003</v>
          </cell>
          <cell r="I1238">
            <v>7500235</v>
          </cell>
          <cell r="J1238">
            <v>17273</v>
          </cell>
          <cell r="K1238">
            <v>53491210</v>
          </cell>
        </row>
        <row r="1239">
          <cell r="B1239">
            <v>1993</v>
          </cell>
          <cell r="E1239" t="str">
            <v>SC</v>
          </cell>
          <cell r="F1239">
            <v>51345</v>
          </cell>
          <cell r="G1239">
            <v>121124152</v>
          </cell>
          <cell r="H1239">
            <v>21984</v>
          </cell>
          <cell r="I1239">
            <v>31146984</v>
          </cell>
          <cell r="J1239">
            <v>75116</v>
          </cell>
          <cell r="K1239">
            <v>152271136</v>
          </cell>
        </row>
        <row r="1240">
          <cell r="B1240">
            <v>1993</v>
          </cell>
          <cell r="E1240" t="str">
            <v>SD</v>
          </cell>
          <cell r="F1240">
            <v>11296</v>
          </cell>
          <cell r="G1240">
            <v>24906786</v>
          </cell>
          <cell r="H1240">
            <v>5270</v>
          </cell>
          <cell r="I1240">
            <v>6971524</v>
          </cell>
          <cell r="J1240">
            <v>17336</v>
          </cell>
          <cell r="K1240">
            <v>31878310</v>
          </cell>
        </row>
        <row r="1241">
          <cell r="B1241">
            <v>1993</v>
          </cell>
          <cell r="E1241" t="str">
            <v>TN</v>
          </cell>
          <cell r="F1241">
            <v>59698</v>
          </cell>
          <cell r="G1241">
            <v>146615856</v>
          </cell>
          <cell r="H1241">
            <v>27154</v>
          </cell>
          <cell r="I1241">
            <v>35570213</v>
          </cell>
          <cell r="J1241">
            <v>88630</v>
          </cell>
          <cell r="K1241">
            <v>182186069</v>
          </cell>
        </row>
        <row r="1242">
          <cell r="B1242">
            <v>1993</v>
          </cell>
          <cell r="E1242" t="str">
            <v>TX</v>
          </cell>
          <cell r="F1242">
            <v>306939</v>
          </cell>
          <cell r="G1242">
            <v>726885534</v>
          </cell>
          <cell r="H1242">
            <v>134632</v>
          </cell>
          <cell r="I1242">
            <v>193992931</v>
          </cell>
          <cell r="J1242">
            <v>449236</v>
          </cell>
          <cell r="K1242">
            <v>920878465</v>
          </cell>
        </row>
        <row r="1243">
          <cell r="B1243">
            <v>1993</v>
          </cell>
          <cell r="E1243" t="str">
            <v>UT</v>
          </cell>
          <cell r="F1243">
            <v>24283</v>
          </cell>
          <cell r="G1243">
            <v>60175149</v>
          </cell>
          <cell r="H1243">
            <v>9073</v>
          </cell>
          <cell r="I1243">
            <v>14564015</v>
          </cell>
          <cell r="J1243">
            <v>36097</v>
          </cell>
          <cell r="K1243">
            <v>74739164</v>
          </cell>
        </row>
        <row r="1244">
          <cell r="B1244">
            <v>1993</v>
          </cell>
          <cell r="E1244" t="str">
            <v>VT</v>
          </cell>
          <cell r="F1244">
            <v>12179</v>
          </cell>
          <cell r="G1244">
            <v>33538403</v>
          </cell>
          <cell r="H1244">
            <v>3948</v>
          </cell>
          <cell r="I1244">
            <v>6758126</v>
          </cell>
          <cell r="J1244">
            <v>17778</v>
          </cell>
          <cell r="K1244">
            <v>40296529</v>
          </cell>
        </row>
        <row r="1245">
          <cell r="B1245">
            <v>1993</v>
          </cell>
          <cell r="E1245" t="str">
            <v>VA</v>
          </cell>
          <cell r="F1245">
            <v>90843</v>
          </cell>
          <cell r="G1245">
            <v>247877159</v>
          </cell>
          <cell r="H1245">
            <v>44149</v>
          </cell>
          <cell r="I1245">
            <v>67746010</v>
          </cell>
          <cell r="J1245">
            <v>140013</v>
          </cell>
          <cell r="K1245">
            <v>315623169</v>
          </cell>
        </row>
        <row r="1246">
          <cell r="B1246">
            <v>1993</v>
          </cell>
          <cell r="E1246" t="str">
            <v>WA</v>
          </cell>
          <cell r="F1246">
            <v>50629</v>
          </cell>
          <cell r="G1246">
            <v>178089680</v>
          </cell>
          <cell r="H1246">
            <v>28904</v>
          </cell>
          <cell r="I1246">
            <v>57710836</v>
          </cell>
          <cell r="J1246">
            <v>82399</v>
          </cell>
          <cell r="K1246">
            <v>235800516</v>
          </cell>
        </row>
        <row r="1247">
          <cell r="B1247">
            <v>1993</v>
          </cell>
          <cell r="E1247" t="str">
            <v>WV</v>
          </cell>
          <cell r="F1247">
            <v>25995</v>
          </cell>
          <cell r="G1247">
            <v>67885219</v>
          </cell>
          <cell r="H1247">
            <v>12353</v>
          </cell>
          <cell r="I1247">
            <v>20230811</v>
          </cell>
          <cell r="J1247">
            <v>39225</v>
          </cell>
          <cell r="K1247">
            <v>88116030</v>
          </cell>
        </row>
        <row r="1248">
          <cell r="B1248">
            <v>1993</v>
          </cell>
          <cell r="E1248" t="str">
            <v>WI</v>
          </cell>
          <cell r="F1248">
            <v>66580</v>
          </cell>
          <cell r="G1248">
            <v>214652727</v>
          </cell>
          <cell r="H1248">
            <v>22900</v>
          </cell>
          <cell r="I1248">
            <v>44095987</v>
          </cell>
          <cell r="J1248">
            <v>98185</v>
          </cell>
          <cell r="K1248">
            <v>258748714</v>
          </cell>
        </row>
        <row r="1249">
          <cell r="B1249">
            <v>1993</v>
          </cell>
          <cell r="E1249" t="str">
            <v>WY</v>
          </cell>
          <cell r="F1249">
            <v>8494</v>
          </cell>
          <cell r="G1249">
            <v>23105530</v>
          </cell>
          <cell r="H1249">
            <v>4126</v>
          </cell>
          <cell r="I1249">
            <v>6752799</v>
          </cell>
          <cell r="J1249">
            <v>13601</v>
          </cell>
          <cell r="K1249">
            <v>29858329</v>
          </cell>
        </row>
        <row r="1250">
          <cell r="B1250">
            <v>1994</v>
          </cell>
          <cell r="E1250" t="str">
            <v>US</v>
          </cell>
          <cell r="F1250">
            <v>3409823</v>
          </cell>
          <cell r="G1250">
            <v>10679794893</v>
          </cell>
          <cell r="H1250">
            <v>1613657</v>
          </cell>
          <cell r="I1250">
            <v>2798750317</v>
          </cell>
          <cell r="J1250">
            <v>5310339</v>
          </cell>
          <cell r="K1250">
            <v>13478545210</v>
          </cell>
        </row>
        <row r="1251">
          <cell r="B1251">
            <v>1994</v>
          </cell>
          <cell r="E1251" t="str">
            <v>AL</v>
          </cell>
          <cell r="F1251">
            <v>57604</v>
          </cell>
          <cell r="G1251">
            <v>132036937</v>
          </cell>
          <cell r="H1251">
            <v>25660</v>
          </cell>
          <cell r="I1251">
            <v>30745568</v>
          </cell>
          <cell r="J1251">
            <v>84461</v>
          </cell>
          <cell r="K1251">
            <v>162782505</v>
          </cell>
        </row>
        <row r="1252">
          <cell r="B1252">
            <v>1994</v>
          </cell>
          <cell r="E1252" t="str">
            <v>AK</v>
          </cell>
          <cell r="F1252">
            <v>10266</v>
          </cell>
          <cell r="G1252">
            <v>44975735</v>
          </cell>
          <cell r="H1252">
            <v>4368</v>
          </cell>
          <cell r="I1252">
            <v>12286510</v>
          </cell>
          <cell r="J1252">
            <v>16244</v>
          </cell>
          <cell r="K1252">
            <v>57262245</v>
          </cell>
        </row>
        <row r="1253">
          <cell r="B1253">
            <v>1994</v>
          </cell>
          <cell r="E1253" t="str">
            <v>AZ</v>
          </cell>
          <cell r="F1253">
            <v>49119</v>
          </cell>
          <cell r="G1253">
            <v>145322693</v>
          </cell>
          <cell r="H1253">
            <v>25239</v>
          </cell>
          <cell r="I1253">
            <v>43848005</v>
          </cell>
          <cell r="J1253">
            <v>81505</v>
          </cell>
          <cell r="K1253">
            <v>189170698</v>
          </cell>
        </row>
        <row r="1254">
          <cell r="B1254">
            <v>1994</v>
          </cell>
          <cell r="E1254" t="str">
            <v>AR</v>
          </cell>
          <cell r="F1254">
            <v>37916</v>
          </cell>
          <cell r="G1254">
            <v>81311668</v>
          </cell>
          <cell r="H1254">
            <v>17211</v>
          </cell>
          <cell r="I1254">
            <v>19822523</v>
          </cell>
          <cell r="J1254">
            <v>56570</v>
          </cell>
          <cell r="K1254">
            <v>101134191</v>
          </cell>
        </row>
        <row r="1255">
          <cell r="B1255">
            <v>1994</v>
          </cell>
          <cell r="E1255" t="str">
            <v>CA</v>
          </cell>
          <cell r="F1255">
            <v>269746</v>
          </cell>
          <cell r="G1255">
            <v>1129548707</v>
          </cell>
          <cell r="H1255">
            <v>133524</v>
          </cell>
          <cell r="I1255">
            <v>274953062</v>
          </cell>
          <cell r="J1255">
            <v>470241</v>
          </cell>
          <cell r="K1255">
            <v>1404501769</v>
          </cell>
        </row>
        <row r="1256">
          <cell r="B1256">
            <v>1994</v>
          </cell>
          <cell r="E1256" t="str">
            <v>CO</v>
          </cell>
          <cell r="F1256">
            <v>43673</v>
          </cell>
          <cell r="G1256">
            <v>125189429</v>
          </cell>
          <cell r="H1256">
            <v>21382</v>
          </cell>
          <cell r="I1256">
            <v>37649999</v>
          </cell>
          <cell r="J1256">
            <v>70872</v>
          </cell>
          <cell r="K1256">
            <v>162839428</v>
          </cell>
        </row>
        <row r="1257">
          <cell r="B1257">
            <v>1994</v>
          </cell>
          <cell r="E1257" t="str">
            <v>CT</v>
          </cell>
          <cell r="F1257">
            <v>51378</v>
          </cell>
          <cell r="G1257">
            <v>210137006</v>
          </cell>
          <cell r="H1257">
            <v>18804</v>
          </cell>
          <cell r="I1257">
            <v>40674476</v>
          </cell>
          <cell r="J1257">
            <v>73615</v>
          </cell>
          <cell r="K1257">
            <v>250811482</v>
          </cell>
        </row>
        <row r="1258">
          <cell r="B1258">
            <v>1994</v>
          </cell>
          <cell r="E1258" t="str">
            <v>DE</v>
          </cell>
          <cell r="F1258">
            <v>8432</v>
          </cell>
          <cell r="G1258">
            <v>27078610</v>
          </cell>
          <cell r="H1258">
            <v>3527</v>
          </cell>
          <cell r="I1258">
            <v>7270035</v>
          </cell>
          <cell r="J1258">
            <v>12256</v>
          </cell>
          <cell r="K1258">
            <v>34348645</v>
          </cell>
        </row>
        <row r="1259">
          <cell r="B1259">
            <v>1994</v>
          </cell>
          <cell r="E1259" t="str">
            <v>DC</v>
          </cell>
          <cell r="F1259">
            <v>5620</v>
          </cell>
          <cell r="G1259">
            <v>19037680</v>
          </cell>
          <cell r="H1259">
            <v>3125</v>
          </cell>
          <cell r="I1259">
            <v>5711774</v>
          </cell>
          <cell r="J1259">
            <v>8819</v>
          </cell>
          <cell r="K1259">
            <v>24749454</v>
          </cell>
        </row>
        <row r="1260">
          <cell r="B1260">
            <v>1994</v>
          </cell>
          <cell r="E1260" t="str">
            <v>FL</v>
          </cell>
          <cell r="F1260">
            <v>135269</v>
          </cell>
          <cell r="G1260">
            <v>380437702</v>
          </cell>
          <cell r="H1260">
            <v>111640</v>
          </cell>
          <cell r="I1260">
            <v>152577786</v>
          </cell>
          <cell r="J1260">
            <v>249394</v>
          </cell>
          <cell r="K1260">
            <v>533015488</v>
          </cell>
        </row>
        <row r="1261">
          <cell r="B1261">
            <v>1994</v>
          </cell>
          <cell r="E1261" t="str">
            <v>GA</v>
          </cell>
          <cell r="F1261">
            <v>112322</v>
          </cell>
          <cell r="G1261">
            <v>277188393</v>
          </cell>
          <cell r="H1261">
            <v>48772</v>
          </cell>
          <cell r="I1261">
            <v>65318583</v>
          </cell>
          <cell r="J1261">
            <v>165880</v>
          </cell>
          <cell r="K1261">
            <v>342506976</v>
          </cell>
        </row>
        <row r="1262">
          <cell r="B1262">
            <v>1994</v>
          </cell>
          <cell r="E1262" t="str">
            <v>HI</v>
          </cell>
          <cell r="F1262">
            <v>13945</v>
          </cell>
          <cell r="G1262">
            <v>40540136</v>
          </cell>
          <cell r="H1262">
            <v>7251</v>
          </cell>
          <cell r="I1262">
            <v>13313268</v>
          </cell>
          <cell r="J1262">
            <v>23230</v>
          </cell>
          <cell r="K1262">
            <v>53853404</v>
          </cell>
        </row>
        <row r="1263">
          <cell r="B1263">
            <v>1994</v>
          </cell>
          <cell r="E1263" t="str">
            <v>ID</v>
          </cell>
          <cell r="F1263">
            <v>17210</v>
          </cell>
          <cell r="G1263">
            <v>41163651</v>
          </cell>
          <cell r="H1263">
            <v>6780</v>
          </cell>
          <cell r="I1263">
            <v>9535122</v>
          </cell>
          <cell r="J1263">
            <v>25472</v>
          </cell>
          <cell r="K1263">
            <v>50698773</v>
          </cell>
        </row>
        <row r="1264">
          <cell r="B1264">
            <v>1994</v>
          </cell>
          <cell r="E1264" t="str">
            <v>IL</v>
          </cell>
          <cell r="F1264">
            <v>149188</v>
          </cell>
          <cell r="G1264">
            <v>472814463</v>
          </cell>
          <cell r="H1264">
            <v>55091</v>
          </cell>
          <cell r="I1264">
            <v>112876903</v>
          </cell>
          <cell r="J1264">
            <v>214160</v>
          </cell>
          <cell r="K1264">
            <v>585691366</v>
          </cell>
        </row>
        <row r="1265">
          <cell r="B1265">
            <v>1994</v>
          </cell>
          <cell r="E1265" t="str">
            <v>IN</v>
          </cell>
          <cell r="F1265">
            <v>74285</v>
          </cell>
          <cell r="G1265">
            <v>223197029</v>
          </cell>
          <cell r="H1265">
            <v>39361</v>
          </cell>
          <cell r="I1265">
            <v>63562875</v>
          </cell>
          <cell r="J1265">
            <v>119743</v>
          </cell>
          <cell r="K1265">
            <v>286759904</v>
          </cell>
        </row>
        <row r="1266">
          <cell r="B1266">
            <v>1994</v>
          </cell>
          <cell r="E1266" t="str">
            <v>IA</v>
          </cell>
          <cell r="F1266">
            <v>42366</v>
          </cell>
          <cell r="G1266">
            <v>111275447</v>
          </cell>
          <cell r="H1266">
            <v>19761</v>
          </cell>
          <cell r="I1266">
            <v>32237193</v>
          </cell>
          <cell r="J1266">
            <v>66443</v>
          </cell>
          <cell r="K1266">
            <v>143512640</v>
          </cell>
        </row>
        <row r="1267">
          <cell r="B1267">
            <v>1994</v>
          </cell>
          <cell r="E1267" t="str">
            <v>KS</v>
          </cell>
          <cell r="F1267">
            <v>43948</v>
          </cell>
          <cell r="G1267">
            <v>117195114</v>
          </cell>
          <cell r="H1267">
            <v>20915</v>
          </cell>
          <cell r="I1267">
            <v>34748077</v>
          </cell>
          <cell r="J1267">
            <v>68303</v>
          </cell>
          <cell r="K1267">
            <v>151943191</v>
          </cell>
        </row>
        <row r="1268">
          <cell r="B1268">
            <v>1994</v>
          </cell>
          <cell r="E1268" t="str">
            <v>KY</v>
          </cell>
          <cell r="F1268">
            <v>56489</v>
          </cell>
          <cell r="G1268">
            <v>148600429</v>
          </cell>
          <cell r="H1268">
            <v>29184</v>
          </cell>
          <cell r="I1268">
            <v>38012368</v>
          </cell>
          <cell r="J1268">
            <v>87540</v>
          </cell>
          <cell r="K1268">
            <v>186612797</v>
          </cell>
        </row>
        <row r="1269">
          <cell r="B1269">
            <v>1994</v>
          </cell>
          <cell r="E1269" t="str">
            <v>LA</v>
          </cell>
          <cell r="F1269">
            <v>68007</v>
          </cell>
          <cell r="G1269">
            <v>139704795</v>
          </cell>
          <cell r="H1269">
            <v>30751</v>
          </cell>
          <cell r="I1269">
            <v>39088809</v>
          </cell>
          <cell r="J1269">
            <v>100737</v>
          </cell>
          <cell r="K1269">
            <v>178793604</v>
          </cell>
        </row>
        <row r="1270">
          <cell r="B1270">
            <v>1994</v>
          </cell>
          <cell r="E1270" t="str">
            <v>ME</v>
          </cell>
          <cell r="F1270">
            <v>21458</v>
          </cell>
          <cell r="G1270">
            <v>56640118</v>
          </cell>
          <cell r="H1270">
            <v>8394</v>
          </cell>
          <cell r="I1270">
            <v>13895246</v>
          </cell>
          <cell r="J1270">
            <v>31749</v>
          </cell>
          <cell r="K1270">
            <v>70535364</v>
          </cell>
        </row>
        <row r="1271">
          <cell r="B1271">
            <v>1994</v>
          </cell>
          <cell r="E1271" t="str">
            <v>MD</v>
          </cell>
          <cell r="F1271">
            <v>57621</v>
          </cell>
          <cell r="G1271">
            <v>228332221</v>
          </cell>
          <cell r="H1271">
            <v>29252</v>
          </cell>
          <cell r="I1271">
            <v>59179971</v>
          </cell>
          <cell r="J1271">
            <v>93151</v>
          </cell>
          <cell r="K1271">
            <v>287512192</v>
          </cell>
        </row>
        <row r="1272">
          <cell r="B1272">
            <v>1994</v>
          </cell>
          <cell r="E1272" t="str">
            <v>MA</v>
          </cell>
          <cell r="F1272">
            <v>88864</v>
          </cell>
          <cell r="G1272">
            <v>287062937</v>
          </cell>
          <cell r="H1272">
            <v>30675</v>
          </cell>
          <cell r="I1272">
            <v>56515563</v>
          </cell>
          <cell r="J1272">
            <v>126384</v>
          </cell>
          <cell r="K1272">
            <v>343578500</v>
          </cell>
        </row>
        <row r="1273">
          <cell r="B1273">
            <v>1994</v>
          </cell>
          <cell r="E1273" t="str">
            <v>MI</v>
          </cell>
          <cell r="F1273">
            <v>112747</v>
          </cell>
          <cell r="G1273">
            <v>459239359</v>
          </cell>
          <cell r="H1273">
            <v>63673</v>
          </cell>
          <cell r="I1273">
            <v>137084627</v>
          </cell>
          <cell r="J1273">
            <v>189069</v>
          </cell>
          <cell r="K1273">
            <v>596323986</v>
          </cell>
        </row>
        <row r="1274">
          <cell r="B1274">
            <v>1994</v>
          </cell>
          <cell r="E1274" t="str">
            <v>MN</v>
          </cell>
          <cell r="F1274">
            <v>58468</v>
          </cell>
          <cell r="G1274">
            <v>203417194</v>
          </cell>
          <cell r="H1274">
            <v>28264</v>
          </cell>
          <cell r="I1274">
            <v>53297602</v>
          </cell>
          <cell r="J1274">
            <v>101044</v>
          </cell>
          <cell r="K1274">
            <v>256714796</v>
          </cell>
        </row>
        <row r="1275">
          <cell r="B1275">
            <v>1994</v>
          </cell>
          <cell r="E1275" t="str">
            <v>MS</v>
          </cell>
          <cell r="F1275">
            <v>45322</v>
          </cell>
          <cell r="G1275">
            <v>87325346</v>
          </cell>
          <cell r="H1275">
            <v>18992</v>
          </cell>
          <cell r="I1275">
            <v>21124400</v>
          </cell>
          <cell r="J1275">
            <v>65077</v>
          </cell>
          <cell r="K1275">
            <v>108449746</v>
          </cell>
        </row>
        <row r="1276">
          <cell r="B1276">
            <v>1994</v>
          </cell>
          <cell r="E1276" t="str">
            <v>MO</v>
          </cell>
          <cell r="F1276">
            <v>72358</v>
          </cell>
          <cell r="G1276">
            <v>185808383</v>
          </cell>
          <cell r="H1276">
            <v>32791</v>
          </cell>
          <cell r="I1276">
            <v>49088899</v>
          </cell>
          <cell r="J1276">
            <v>109006</v>
          </cell>
          <cell r="K1276">
            <v>234897282</v>
          </cell>
        </row>
        <row r="1277">
          <cell r="B1277">
            <v>1994</v>
          </cell>
          <cell r="E1277" t="str">
            <v>MT</v>
          </cell>
          <cell r="F1277">
            <v>17227</v>
          </cell>
          <cell r="G1277">
            <v>47298130</v>
          </cell>
          <cell r="H1277">
            <v>7179</v>
          </cell>
          <cell r="I1277">
            <v>12437436</v>
          </cell>
          <cell r="J1277">
            <v>26722</v>
          </cell>
          <cell r="K1277">
            <v>59735566</v>
          </cell>
        </row>
        <row r="1278">
          <cell r="B1278">
            <v>1994</v>
          </cell>
          <cell r="E1278" t="str">
            <v>NE</v>
          </cell>
          <cell r="F1278">
            <v>27008</v>
          </cell>
          <cell r="G1278">
            <v>69916139</v>
          </cell>
          <cell r="H1278">
            <v>10850</v>
          </cell>
          <cell r="I1278">
            <v>16950830</v>
          </cell>
          <cell r="J1278">
            <v>40506</v>
          </cell>
          <cell r="K1278">
            <v>86866969</v>
          </cell>
        </row>
        <row r="1279">
          <cell r="B1279">
            <v>1994</v>
          </cell>
          <cell r="E1279" t="str">
            <v>NV</v>
          </cell>
          <cell r="F1279">
            <v>18082</v>
          </cell>
          <cell r="G1279">
            <v>54154827</v>
          </cell>
          <cell r="H1279">
            <v>5893</v>
          </cell>
          <cell r="I1279">
            <v>13716390</v>
          </cell>
          <cell r="J1279">
            <v>25275</v>
          </cell>
          <cell r="K1279">
            <v>67871217</v>
          </cell>
        </row>
        <row r="1280">
          <cell r="B1280">
            <v>1994</v>
          </cell>
          <cell r="E1280" t="str">
            <v>NH</v>
          </cell>
          <cell r="F1280">
            <v>16492</v>
          </cell>
          <cell r="G1280">
            <v>49048895</v>
          </cell>
          <cell r="H1280">
            <v>5345</v>
          </cell>
          <cell r="I1280">
            <v>9703332</v>
          </cell>
          <cell r="J1280">
            <v>23726</v>
          </cell>
          <cell r="K1280">
            <v>58752227</v>
          </cell>
        </row>
        <row r="1281">
          <cell r="B1281">
            <v>1994</v>
          </cell>
          <cell r="E1281" t="str">
            <v>NJ</v>
          </cell>
          <cell r="F1281">
            <v>117816</v>
          </cell>
          <cell r="G1281">
            <v>499747265</v>
          </cell>
          <cell r="H1281">
            <v>52689</v>
          </cell>
          <cell r="I1281">
            <v>117328821</v>
          </cell>
          <cell r="J1281">
            <v>175995</v>
          </cell>
          <cell r="K1281">
            <v>617076086</v>
          </cell>
        </row>
        <row r="1282">
          <cell r="B1282">
            <v>1994</v>
          </cell>
          <cell r="E1282" t="str">
            <v>NM</v>
          </cell>
          <cell r="F1282">
            <v>27889</v>
          </cell>
          <cell r="G1282">
            <v>57697101</v>
          </cell>
          <cell r="H1282">
            <v>10532</v>
          </cell>
          <cell r="I1282">
            <v>14505057</v>
          </cell>
          <cell r="J1282">
            <v>39609</v>
          </cell>
          <cell r="K1282">
            <v>72202158</v>
          </cell>
        </row>
        <row r="1283">
          <cell r="B1283">
            <v>1994</v>
          </cell>
          <cell r="E1283" t="str">
            <v>NY</v>
          </cell>
          <cell r="F1283">
            <v>243182</v>
          </cell>
          <cell r="G1283">
            <v>1027101941</v>
          </cell>
          <cell r="H1283">
            <v>131309</v>
          </cell>
          <cell r="I1283">
            <v>282262280</v>
          </cell>
          <cell r="J1283">
            <v>392862</v>
          </cell>
          <cell r="K1283">
            <v>1309364221</v>
          </cell>
        </row>
        <row r="1284">
          <cell r="B1284">
            <v>1994</v>
          </cell>
          <cell r="E1284" t="str">
            <v>NC</v>
          </cell>
          <cell r="F1284">
            <v>102218</v>
          </cell>
          <cell r="G1284">
            <v>271298213</v>
          </cell>
          <cell r="H1284">
            <v>40465</v>
          </cell>
          <cell r="I1284">
            <v>63555876</v>
          </cell>
          <cell r="J1284">
            <v>147360</v>
          </cell>
          <cell r="K1284">
            <v>334854089</v>
          </cell>
        </row>
        <row r="1285">
          <cell r="B1285">
            <v>1994</v>
          </cell>
          <cell r="E1285" t="str">
            <v>ND</v>
          </cell>
          <cell r="F1285">
            <v>9238</v>
          </cell>
          <cell r="G1285">
            <v>27932321</v>
          </cell>
          <cell r="H1285">
            <v>3559</v>
          </cell>
          <cell r="I1285">
            <v>5937082</v>
          </cell>
          <cell r="J1285">
            <v>13940</v>
          </cell>
          <cell r="K1285">
            <v>33869403</v>
          </cell>
        </row>
        <row r="1286">
          <cell r="B1286">
            <v>1994</v>
          </cell>
          <cell r="E1286" t="str">
            <v>OH</v>
          </cell>
          <cell r="F1286">
            <v>133762</v>
          </cell>
          <cell r="G1286">
            <v>435104421</v>
          </cell>
          <cell r="H1286">
            <v>65644</v>
          </cell>
          <cell r="I1286">
            <v>115023224</v>
          </cell>
          <cell r="J1286">
            <v>209033</v>
          </cell>
          <cell r="K1286">
            <v>550127645</v>
          </cell>
        </row>
        <row r="1287">
          <cell r="B1287">
            <v>1994</v>
          </cell>
          <cell r="E1287" t="str">
            <v>OK</v>
          </cell>
          <cell r="F1287">
            <v>50825</v>
          </cell>
          <cell r="G1287">
            <v>121001829</v>
          </cell>
          <cell r="H1287">
            <v>25528</v>
          </cell>
          <cell r="I1287">
            <v>35723438</v>
          </cell>
          <cell r="J1287">
            <v>79011</v>
          </cell>
          <cell r="K1287">
            <v>156725267</v>
          </cell>
        </row>
        <row r="1288">
          <cell r="B1288">
            <v>1994</v>
          </cell>
          <cell r="E1288" t="str">
            <v>OR</v>
          </cell>
          <cell r="F1288">
            <v>35236</v>
          </cell>
          <cell r="G1288">
            <v>112465726</v>
          </cell>
          <cell r="H1288">
            <v>16405</v>
          </cell>
          <cell r="I1288">
            <v>32656700</v>
          </cell>
          <cell r="J1288">
            <v>58136</v>
          </cell>
          <cell r="K1288">
            <v>145122426</v>
          </cell>
        </row>
        <row r="1289">
          <cell r="B1289">
            <v>1994</v>
          </cell>
          <cell r="E1289" t="str">
            <v>PA</v>
          </cell>
          <cell r="F1289">
            <v>134917</v>
          </cell>
          <cell r="G1289">
            <v>471969671</v>
          </cell>
          <cell r="H1289">
            <v>61829</v>
          </cell>
          <cell r="I1289">
            <v>119930140</v>
          </cell>
          <cell r="J1289">
            <v>205497</v>
          </cell>
          <cell r="K1289">
            <v>591899811</v>
          </cell>
        </row>
        <row r="1290">
          <cell r="B1290">
            <v>1994</v>
          </cell>
          <cell r="E1290" t="str">
            <v>RI</v>
          </cell>
          <cell r="F1290">
            <v>13303</v>
          </cell>
          <cell r="G1290">
            <v>50807772</v>
          </cell>
          <cell r="H1290">
            <v>4342</v>
          </cell>
          <cell r="I1290">
            <v>8837826</v>
          </cell>
          <cell r="J1290">
            <v>18407</v>
          </cell>
          <cell r="K1290">
            <v>59645598</v>
          </cell>
        </row>
        <row r="1291">
          <cell r="B1291">
            <v>1994</v>
          </cell>
          <cell r="E1291" t="str">
            <v>SC</v>
          </cell>
          <cell r="F1291">
            <v>53815</v>
          </cell>
          <cell r="G1291">
            <v>129057308</v>
          </cell>
          <cell r="H1291">
            <v>22495</v>
          </cell>
          <cell r="I1291">
            <v>32398997</v>
          </cell>
          <cell r="J1291">
            <v>78252</v>
          </cell>
          <cell r="K1291">
            <v>161456305</v>
          </cell>
        </row>
        <row r="1292">
          <cell r="B1292">
            <v>1994</v>
          </cell>
          <cell r="E1292" t="str">
            <v>SD</v>
          </cell>
          <cell r="F1292">
            <v>12196</v>
          </cell>
          <cell r="G1292">
            <v>27079417</v>
          </cell>
          <cell r="H1292">
            <v>4544</v>
          </cell>
          <cell r="I1292">
            <v>6294404</v>
          </cell>
          <cell r="J1292">
            <v>17455</v>
          </cell>
          <cell r="K1292">
            <v>33373821</v>
          </cell>
        </row>
        <row r="1293">
          <cell r="B1293">
            <v>1994</v>
          </cell>
          <cell r="E1293" t="str">
            <v>TN</v>
          </cell>
          <cell r="F1293">
            <v>66865</v>
          </cell>
          <cell r="G1293">
            <v>171572483</v>
          </cell>
          <cell r="H1293">
            <v>28425</v>
          </cell>
          <cell r="I1293">
            <v>36605072</v>
          </cell>
          <cell r="J1293">
            <v>97728</v>
          </cell>
          <cell r="K1293">
            <v>208177555</v>
          </cell>
        </row>
        <row r="1294">
          <cell r="B1294">
            <v>1994</v>
          </cell>
          <cell r="E1294" t="str">
            <v>TX</v>
          </cell>
          <cell r="F1294">
            <v>333973</v>
          </cell>
          <cell r="G1294">
            <v>785946564</v>
          </cell>
          <cell r="H1294">
            <v>149297</v>
          </cell>
          <cell r="I1294">
            <v>215463403</v>
          </cell>
          <cell r="J1294">
            <v>495849</v>
          </cell>
          <cell r="K1294">
            <v>1001409967</v>
          </cell>
        </row>
        <row r="1295">
          <cell r="B1295">
            <v>1994</v>
          </cell>
          <cell r="E1295" t="str">
            <v>UT</v>
          </cell>
          <cell r="F1295">
            <v>25161</v>
          </cell>
          <cell r="G1295">
            <v>65648863</v>
          </cell>
          <cell r="H1295">
            <v>9917</v>
          </cell>
          <cell r="I1295">
            <v>15684344</v>
          </cell>
          <cell r="J1295">
            <v>38652</v>
          </cell>
          <cell r="K1295">
            <v>81333207</v>
          </cell>
        </row>
        <row r="1296">
          <cell r="B1296">
            <v>1994</v>
          </cell>
          <cell r="E1296" t="str">
            <v>VT</v>
          </cell>
          <cell r="F1296">
            <v>11621</v>
          </cell>
          <cell r="G1296">
            <v>33494705</v>
          </cell>
          <cell r="H1296">
            <v>3514</v>
          </cell>
          <cell r="I1296">
            <v>6066583</v>
          </cell>
          <cell r="J1296">
            <v>17097</v>
          </cell>
          <cell r="K1296">
            <v>39561288</v>
          </cell>
        </row>
        <row r="1297">
          <cell r="B1297">
            <v>1994</v>
          </cell>
          <cell r="E1297" t="str">
            <v>VA</v>
          </cell>
          <cell r="F1297">
            <v>98737</v>
          </cell>
          <cell r="G1297">
            <v>270514652</v>
          </cell>
          <cell r="H1297">
            <v>47938</v>
          </cell>
          <cell r="I1297">
            <v>74335887</v>
          </cell>
          <cell r="J1297">
            <v>153296</v>
          </cell>
          <cell r="K1297">
            <v>344850539</v>
          </cell>
        </row>
        <row r="1298">
          <cell r="B1298">
            <v>1994</v>
          </cell>
          <cell r="E1298" t="str">
            <v>WA</v>
          </cell>
          <cell r="F1298">
            <v>52108</v>
          </cell>
          <cell r="G1298">
            <v>186222256</v>
          </cell>
          <cell r="H1298">
            <v>29955</v>
          </cell>
          <cell r="I1298">
            <v>59926965</v>
          </cell>
          <cell r="J1298">
            <v>85352</v>
          </cell>
          <cell r="K1298">
            <v>246149221</v>
          </cell>
        </row>
        <row r="1299">
          <cell r="B1299">
            <v>1994</v>
          </cell>
          <cell r="E1299" t="str">
            <v>WV</v>
          </cell>
          <cell r="F1299">
            <v>26265</v>
          </cell>
          <cell r="G1299">
            <v>69980394</v>
          </cell>
          <cell r="H1299">
            <v>12896</v>
          </cell>
          <cell r="I1299">
            <v>21257496</v>
          </cell>
          <cell r="J1299">
            <v>40298</v>
          </cell>
          <cell r="K1299">
            <v>91237890</v>
          </cell>
        </row>
        <row r="1300">
          <cell r="B1300">
            <v>1994</v>
          </cell>
          <cell r="E1300" t="str">
            <v>WI</v>
          </cell>
          <cell r="F1300">
            <v>69479</v>
          </cell>
          <cell r="G1300">
            <v>245419866</v>
          </cell>
          <cell r="H1300">
            <v>24421</v>
          </cell>
          <cell r="I1300">
            <v>50514756</v>
          </cell>
          <cell r="J1300">
            <v>104947</v>
          </cell>
          <cell r="K1300">
            <v>295934622</v>
          </cell>
        </row>
        <row r="1301">
          <cell r="B1301">
            <v>1994</v>
          </cell>
          <cell r="E1301" t="str">
            <v>WY</v>
          </cell>
          <cell r="F1301">
            <v>8787</v>
          </cell>
          <cell r="G1301">
            <v>24732979</v>
          </cell>
          <cell r="H1301">
            <v>4299</v>
          </cell>
          <cell r="I1301">
            <v>7214736</v>
          </cell>
          <cell r="J1301">
            <v>14369</v>
          </cell>
          <cell r="K1301">
            <v>31947715</v>
          </cell>
        </row>
        <row r="1302">
          <cell r="B1302">
            <v>1995</v>
          </cell>
          <cell r="E1302" t="str">
            <v>US</v>
          </cell>
          <cell r="F1302">
            <v>3448378</v>
          </cell>
          <cell r="G1302">
            <v>11079540490</v>
          </cell>
          <cell r="H1302">
            <v>1619332</v>
          </cell>
          <cell r="I1302">
            <v>2859919124</v>
          </cell>
          <cell r="J1302">
            <v>5382644</v>
          </cell>
          <cell r="K1302">
            <v>13939459614</v>
          </cell>
        </row>
        <row r="1303">
          <cell r="B1303">
            <v>1995</v>
          </cell>
          <cell r="E1303" t="str">
            <v>AL</v>
          </cell>
          <cell r="F1303">
            <v>59494</v>
          </cell>
          <cell r="G1303">
            <v>135371787</v>
          </cell>
          <cell r="H1303">
            <v>26068</v>
          </cell>
          <cell r="I1303">
            <v>31697723</v>
          </cell>
          <cell r="J1303">
            <v>86660</v>
          </cell>
          <cell r="K1303">
            <v>167069510</v>
          </cell>
        </row>
        <row r="1304">
          <cell r="B1304">
            <v>1995</v>
          </cell>
          <cell r="E1304" t="str">
            <v>AK</v>
          </cell>
          <cell r="F1304">
            <v>9347</v>
          </cell>
          <cell r="G1304">
            <v>39814961</v>
          </cell>
          <cell r="H1304">
            <v>3882</v>
          </cell>
          <cell r="I1304">
            <v>10942374</v>
          </cell>
          <cell r="J1304">
            <v>14314</v>
          </cell>
          <cell r="K1304">
            <v>50757335</v>
          </cell>
        </row>
        <row r="1305">
          <cell r="B1305">
            <v>1995</v>
          </cell>
          <cell r="E1305" t="str">
            <v>AZ</v>
          </cell>
          <cell r="F1305">
            <v>50132</v>
          </cell>
          <cell r="G1305">
            <v>150508361</v>
          </cell>
          <cell r="H1305">
            <v>26407</v>
          </cell>
          <cell r="I1305">
            <v>46206309</v>
          </cell>
          <cell r="J1305">
            <v>83584</v>
          </cell>
          <cell r="K1305">
            <v>196714670</v>
          </cell>
        </row>
        <row r="1306">
          <cell r="B1306">
            <v>1995</v>
          </cell>
          <cell r="E1306" t="str">
            <v>AR</v>
          </cell>
          <cell r="F1306">
            <v>38991</v>
          </cell>
          <cell r="G1306">
            <v>84740245</v>
          </cell>
          <cell r="H1306">
            <v>17768</v>
          </cell>
          <cell r="I1306">
            <v>21040428</v>
          </cell>
          <cell r="J1306">
            <v>58160</v>
          </cell>
          <cell r="K1306">
            <v>105780673</v>
          </cell>
        </row>
        <row r="1307">
          <cell r="B1307">
            <v>1995</v>
          </cell>
          <cell r="E1307" t="str">
            <v>CA</v>
          </cell>
          <cell r="F1307">
            <v>274826</v>
          </cell>
          <cell r="G1307">
            <v>1150119869</v>
          </cell>
          <cell r="H1307">
            <v>138938</v>
          </cell>
          <cell r="I1307">
            <v>278869792</v>
          </cell>
          <cell r="J1307">
            <v>490933</v>
          </cell>
          <cell r="K1307">
            <v>1428989661</v>
          </cell>
        </row>
        <row r="1308">
          <cell r="B1308">
            <v>1995</v>
          </cell>
          <cell r="E1308" t="str">
            <v>CO</v>
          </cell>
          <cell r="F1308">
            <v>45826</v>
          </cell>
          <cell r="G1308">
            <v>135951831</v>
          </cell>
          <cell r="H1308">
            <v>23368</v>
          </cell>
          <cell r="I1308">
            <v>40580857</v>
          </cell>
          <cell r="J1308">
            <v>76001</v>
          </cell>
          <cell r="K1308">
            <v>176532688</v>
          </cell>
        </row>
        <row r="1309">
          <cell r="B1309">
            <v>1995</v>
          </cell>
          <cell r="E1309" t="str">
            <v>CT</v>
          </cell>
          <cell r="F1309">
            <v>46753</v>
          </cell>
          <cell r="G1309">
            <v>189725923</v>
          </cell>
          <cell r="H1309">
            <v>16443</v>
          </cell>
          <cell r="I1309">
            <v>34677074</v>
          </cell>
          <cell r="J1309">
            <v>67036</v>
          </cell>
          <cell r="K1309">
            <v>224402997</v>
          </cell>
        </row>
        <row r="1310">
          <cell r="B1310">
            <v>1995</v>
          </cell>
          <cell r="E1310" t="str">
            <v>DE</v>
          </cell>
          <cell r="F1310">
            <v>9686</v>
          </cell>
          <cell r="G1310">
            <v>28336117</v>
          </cell>
          <cell r="H1310">
            <v>3813</v>
          </cell>
          <cell r="I1310">
            <v>7806389</v>
          </cell>
          <cell r="J1310">
            <v>13733</v>
          </cell>
          <cell r="K1310">
            <v>36142506</v>
          </cell>
        </row>
        <row r="1311">
          <cell r="B1311">
            <v>1995</v>
          </cell>
          <cell r="E1311" t="str">
            <v>DC</v>
          </cell>
          <cell r="F1311">
            <v>5620</v>
          </cell>
          <cell r="G1311">
            <v>19037680</v>
          </cell>
          <cell r="H1311">
            <v>3125</v>
          </cell>
          <cell r="I1311">
            <v>5711774</v>
          </cell>
          <cell r="J1311">
            <v>8819</v>
          </cell>
          <cell r="K1311">
            <v>24749454</v>
          </cell>
        </row>
        <row r="1312">
          <cell r="B1312">
            <v>1995</v>
          </cell>
          <cell r="E1312" t="str">
            <v>FL</v>
          </cell>
          <cell r="F1312">
            <v>138041</v>
          </cell>
          <cell r="G1312">
            <v>396993571</v>
          </cell>
          <cell r="H1312">
            <v>112280</v>
          </cell>
          <cell r="I1312">
            <v>158475470</v>
          </cell>
          <cell r="J1312">
            <v>253038</v>
          </cell>
          <cell r="K1312">
            <v>555469041</v>
          </cell>
        </row>
        <row r="1313">
          <cell r="B1313">
            <v>1995</v>
          </cell>
          <cell r="E1313" t="str">
            <v>GA</v>
          </cell>
          <cell r="F1313">
            <v>120612</v>
          </cell>
          <cell r="G1313">
            <v>299174507</v>
          </cell>
          <cell r="H1313">
            <v>53278</v>
          </cell>
          <cell r="I1313">
            <v>71568315</v>
          </cell>
          <cell r="J1313">
            <v>180746</v>
          </cell>
          <cell r="K1313">
            <v>370742822</v>
          </cell>
        </row>
        <row r="1314">
          <cell r="B1314">
            <v>1995</v>
          </cell>
          <cell r="E1314" t="str">
            <v>HI</v>
          </cell>
          <cell r="F1314">
            <v>13945</v>
          </cell>
          <cell r="G1314">
            <v>40540136</v>
          </cell>
          <cell r="H1314">
            <v>7251</v>
          </cell>
          <cell r="I1314">
            <v>13313268</v>
          </cell>
          <cell r="J1314">
            <v>23230</v>
          </cell>
          <cell r="K1314">
            <v>53853404</v>
          </cell>
        </row>
        <row r="1315">
          <cell r="B1315">
            <v>1995</v>
          </cell>
          <cell r="E1315" t="str">
            <v>ID</v>
          </cell>
          <cell r="F1315">
            <v>17838</v>
          </cell>
          <cell r="G1315">
            <v>43695573</v>
          </cell>
          <cell r="H1315">
            <v>6798</v>
          </cell>
          <cell r="I1315">
            <v>9877220</v>
          </cell>
          <cell r="J1315">
            <v>26181</v>
          </cell>
          <cell r="K1315">
            <v>53572793</v>
          </cell>
        </row>
        <row r="1316">
          <cell r="B1316">
            <v>1995</v>
          </cell>
          <cell r="E1316" t="str">
            <v>IL</v>
          </cell>
          <cell r="F1316">
            <v>148698</v>
          </cell>
          <cell r="G1316">
            <v>482546012</v>
          </cell>
          <cell r="H1316">
            <v>54731</v>
          </cell>
          <cell r="I1316">
            <v>114589701</v>
          </cell>
          <cell r="J1316">
            <v>212562</v>
          </cell>
          <cell r="K1316">
            <v>597135713</v>
          </cell>
        </row>
        <row r="1317">
          <cell r="B1317">
            <v>1995</v>
          </cell>
          <cell r="E1317" t="str">
            <v>IN</v>
          </cell>
          <cell r="F1317">
            <v>75010</v>
          </cell>
          <cell r="G1317">
            <v>233828869</v>
          </cell>
          <cell r="H1317">
            <v>40873</v>
          </cell>
          <cell r="I1317">
            <v>67981828</v>
          </cell>
          <cell r="J1317">
            <v>123046</v>
          </cell>
          <cell r="K1317">
            <v>301810697</v>
          </cell>
        </row>
        <row r="1318">
          <cell r="B1318">
            <v>1995</v>
          </cell>
          <cell r="E1318" t="str">
            <v>IA</v>
          </cell>
          <cell r="F1318">
            <v>42324</v>
          </cell>
          <cell r="G1318">
            <v>113804284</v>
          </cell>
          <cell r="H1318">
            <v>19399</v>
          </cell>
          <cell r="I1318">
            <v>32431176</v>
          </cell>
          <cell r="J1318">
            <v>66629</v>
          </cell>
          <cell r="K1318">
            <v>146235460</v>
          </cell>
        </row>
        <row r="1319">
          <cell r="B1319">
            <v>1995</v>
          </cell>
          <cell r="E1319" t="str">
            <v>KS</v>
          </cell>
          <cell r="F1319">
            <v>41257</v>
          </cell>
          <cell r="G1319">
            <v>113464333</v>
          </cell>
          <cell r="H1319">
            <v>20383</v>
          </cell>
          <cell r="I1319">
            <v>34295869</v>
          </cell>
          <cell r="J1319">
            <v>64854</v>
          </cell>
          <cell r="K1319">
            <v>147760202</v>
          </cell>
        </row>
        <row r="1320">
          <cell r="B1320">
            <v>1995</v>
          </cell>
          <cell r="E1320" t="str">
            <v>KY</v>
          </cell>
          <cell r="F1320">
            <v>55783</v>
          </cell>
          <cell r="G1320">
            <v>187465868</v>
          </cell>
          <cell r="H1320">
            <v>31397</v>
          </cell>
          <cell r="I1320">
            <v>48202832</v>
          </cell>
          <cell r="J1320">
            <v>90677</v>
          </cell>
          <cell r="K1320">
            <v>235668700</v>
          </cell>
        </row>
        <row r="1321">
          <cell r="B1321">
            <v>1995</v>
          </cell>
          <cell r="E1321" t="str">
            <v>LA</v>
          </cell>
          <cell r="F1321">
            <v>68469</v>
          </cell>
          <cell r="G1321">
            <v>143806526</v>
          </cell>
          <cell r="H1321">
            <v>31496</v>
          </cell>
          <cell r="I1321">
            <v>39340773</v>
          </cell>
          <cell r="J1321">
            <v>101972</v>
          </cell>
          <cell r="K1321">
            <v>183147299</v>
          </cell>
        </row>
        <row r="1322">
          <cell r="B1322">
            <v>1995</v>
          </cell>
          <cell r="E1322" t="str">
            <v>ME</v>
          </cell>
          <cell r="F1322">
            <v>20832</v>
          </cell>
          <cell r="G1322">
            <v>56313886</v>
          </cell>
          <cell r="H1322">
            <v>8183</v>
          </cell>
          <cell r="I1322">
            <v>14174513</v>
          </cell>
          <cell r="J1322">
            <v>31159</v>
          </cell>
          <cell r="K1322">
            <v>70488399</v>
          </cell>
        </row>
        <row r="1323">
          <cell r="B1323">
            <v>1995</v>
          </cell>
          <cell r="E1323" t="str">
            <v>MD</v>
          </cell>
          <cell r="F1323">
            <v>59629</v>
          </cell>
          <cell r="G1323">
            <v>241398067</v>
          </cell>
          <cell r="H1323">
            <v>29208</v>
          </cell>
          <cell r="I1323">
            <v>58849424</v>
          </cell>
          <cell r="J1323">
            <v>96019</v>
          </cell>
          <cell r="K1323">
            <v>300247491</v>
          </cell>
        </row>
        <row r="1324">
          <cell r="B1324">
            <v>1995</v>
          </cell>
          <cell r="E1324" t="str">
            <v>MA</v>
          </cell>
          <cell r="F1324">
            <v>90358</v>
          </cell>
          <cell r="G1324">
            <v>303960339</v>
          </cell>
          <cell r="H1324">
            <v>31870</v>
          </cell>
          <cell r="I1324">
            <v>59235103</v>
          </cell>
          <cell r="J1324">
            <v>129544</v>
          </cell>
          <cell r="K1324">
            <v>363195442</v>
          </cell>
        </row>
        <row r="1325">
          <cell r="B1325">
            <v>1995</v>
          </cell>
          <cell r="E1325" t="str">
            <v>MI</v>
          </cell>
          <cell r="F1325">
            <v>111356</v>
          </cell>
          <cell r="G1325">
            <v>465015689</v>
          </cell>
          <cell r="H1325">
            <v>61051</v>
          </cell>
          <cell r="I1325">
            <v>134684443</v>
          </cell>
          <cell r="J1325">
            <v>184182</v>
          </cell>
          <cell r="K1325">
            <v>599700132</v>
          </cell>
        </row>
        <row r="1326">
          <cell r="B1326">
            <v>1995</v>
          </cell>
          <cell r="E1326" t="str">
            <v>MN</v>
          </cell>
          <cell r="F1326">
            <v>61290</v>
          </cell>
          <cell r="G1326">
            <v>210997111</v>
          </cell>
          <cell r="H1326">
            <v>29280</v>
          </cell>
          <cell r="I1326">
            <v>55323565</v>
          </cell>
          <cell r="J1326">
            <v>106119</v>
          </cell>
          <cell r="K1326">
            <v>266320676</v>
          </cell>
        </row>
        <row r="1327">
          <cell r="B1327">
            <v>1995</v>
          </cell>
          <cell r="E1327" t="str">
            <v>MS</v>
          </cell>
          <cell r="F1327">
            <v>44397</v>
          </cell>
          <cell r="G1327">
            <v>89074905</v>
          </cell>
          <cell r="H1327">
            <v>18655</v>
          </cell>
          <cell r="I1327">
            <v>21514770</v>
          </cell>
          <cell r="J1327">
            <v>63867</v>
          </cell>
          <cell r="K1327">
            <v>110589675</v>
          </cell>
        </row>
        <row r="1328">
          <cell r="B1328">
            <v>1995</v>
          </cell>
          <cell r="E1328" t="str">
            <v>MO</v>
          </cell>
          <cell r="F1328">
            <v>75153</v>
          </cell>
          <cell r="G1328">
            <v>195295313</v>
          </cell>
          <cell r="H1328">
            <v>33587</v>
          </cell>
          <cell r="I1328">
            <v>51966065</v>
          </cell>
          <cell r="J1328">
            <v>113003</v>
          </cell>
          <cell r="K1328">
            <v>247261378</v>
          </cell>
        </row>
        <row r="1329">
          <cell r="B1329">
            <v>1995</v>
          </cell>
          <cell r="E1329" t="str">
            <v>MT</v>
          </cell>
          <cell r="F1329">
            <v>17141</v>
          </cell>
          <cell r="G1329">
            <v>48981751</v>
          </cell>
          <cell r="H1329">
            <v>6895</v>
          </cell>
          <cell r="I1329">
            <v>12588193</v>
          </cell>
          <cell r="J1329">
            <v>26530</v>
          </cell>
          <cell r="K1329">
            <v>61569944</v>
          </cell>
        </row>
        <row r="1330">
          <cell r="B1330">
            <v>1995</v>
          </cell>
          <cell r="E1330" t="str">
            <v>NE</v>
          </cell>
          <cell r="F1330">
            <v>27543</v>
          </cell>
          <cell r="G1330">
            <v>72302861</v>
          </cell>
          <cell r="H1330">
            <v>10963</v>
          </cell>
          <cell r="I1330">
            <v>17408986</v>
          </cell>
          <cell r="J1330">
            <v>41233</v>
          </cell>
          <cell r="K1330">
            <v>89711847</v>
          </cell>
        </row>
        <row r="1331">
          <cell r="B1331">
            <v>1995</v>
          </cell>
          <cell r="E1331" t="str">
            <v>NV</v>
          </cell>
          <cell r="F1331">
            <v>19104</v>
          </cell>
          <cell r="G1331">
            <v>57728293</v>
          </cell>
          <cell r="H1331">
            <v>6793</v>
          </cell>
          <cell r="I1331">
            <v>15994902</v>
          </cell>
          <cell r="J1331">
            <v>27324</v>
          </cell>
          <cell r="K1331">
            <v>73723195</v>
          </cell>
        </row>
        <row r="1332">
          <cell r="B1332">
            <v>1995</v>
          </cell>
          <cell r="E1332" t="str">
            <v>NH</v>
          </cell>
          <cell r="F1332">
            <v>16889</v>
          </cell>
          <cell r="G1332">
            <v>51506235</v>
          </cell>
          <cell r="H1332">
            <v>5672</v>
          </cell>
          <cell r="I1332">
            <v>9901078</v>
          </cell>
          <cell r="J1332">
            <v>24664</v>
          </cell>
          <cell r="K1332">
            <v>61407313</v>
          </cell>
        </row>
        <row r="1333">
          <cell r="B1333">
            <v>1995</v>
          </cell>
          <cell r="E1333" t="str">
            <v>NJ</v>
          </cell>
          <cell r="F1333">
            <v>121265</v>
          </cell>
          <cell r="G1333">
            <v>541784610</v>
          </cell>
          <cell r="H1333">
            <v>54857</v>
          </cell>
          <cell r="I1333">
            <v>123829958</v>
          </cell>
          <cell r="J1333">
            <v>183904</v>
          </cell>
          <cell r="K1333">
            <v>665614568</v>
          </cell>
        </row>
        <row r="1334">
          <cell r="B1334">
            <v>1995</v>
          </cell>
          <cell r="E1334" t="str">
            <v>NM</v>
          </cell>
          <cell r="F1334">
            <v>28961</v>
          </cell>
          <cell r="G1334">
            <v>65147597</v>
          </cell>
          <cell r="H1334">
            <v>10717</v>
          </cell>
          <cell r="I1334">
            <v>15945740</v>
          </cell>
          <cell r="J1334">
            <v>40869</v>
          </cell>
          <cell r="K1334">
            <v>81093337</v>
          </cell>
        </row>
        <row r="1335">
          <cell r="B1335">
            <v>1995</v>
          </cell>
          <cell r="E1335" t="str">
            <v>NY</v>
          </cell>
          <cell r="F1335">
            <v>237775</v>
          </cell>
          <cell r="G1335">
            <v>1029915527</v>
          </cell>
          <cell r="H1335">
            <v>121342</v>
          </cell>
          <cell r="I1335">
            <v>279410113</v>
          </cell>
          <cell r="J1335">
            <v>375296</v>
          </cell>
          <cell r="K1335">
            <v>1309325640</v>
          </cell>
        </row>
        <row r="1336">
          <cell r="B1336">
            <v>1995</v>
          </cell>
          <cell r="E1336" t="str">
            <v>NC</v>
          </cell>
          <cell r="F1336">
            <v>104859</v>
          </cell>
          <cell r="G1336">
            <v>276353134</v>
          </cell>
          <cell r="H1336">
            <v>39965</v>
          </cell>
          <cell r="I1336">
            <v>63947604</v>
          </cell>
          <cell r="J1336">
            <v>148986</v>
          </cell>
          <cell r="K1336">
            <v>340300738</v>
          </cell>
        </row>
        <row r="1337">
          <cell r="B1337">
            <v>1995</v>
          </cell>
          <cell r="E1337" t="str">
            <v>ND</v>
          </cell>
          <cell r="F1337">
            <v>8972</v>
          </cell>
          <cell r="G1337">
            <v>27892418</v>
          </cell>
          <cell r="H1337">
            <v>3414</v>
          </cell>
          <cell r="I1337">
            <v>5670256</v>
          </cell>
          <cell r="J1337">
            <v>13571</v>
          </cell>
          <cell r="K1337">
            <v>33562674</v>
          </cell>
        </row>
        <row r="1338">
          <cell r="B1338">
            <v>1995</v>
          </cell>
          <cell r="E1338" t="str">
            <v>OH</v>
          </cell>
          <cell r="F1338">
            <v>133278</v>
          </cell>
          <cell r="G1338">
            <v>453292353</v>
          </cell>
          <cell r="H1338">
            <v>64677</v>
          </cell>
          <cell r="I1338">
            <v>120512724</v>
          </cell>
          <cell r="J1338">
            <v>207526</v>
          </cell>
          <cell r="K1338">
            <v>573805077</v>
          </cell>
        </row>
        <row r="1339">
          <cell r="B1339">
            <v>1995</v>
          </cell>
          <cell r="E1339" t="str">
            <v>OK</v>
          </cell>
          <cell r="F1339">
            <v>51239</v>
          </cell>
          <cell r="G1339">
            <v>124366259</v>
          </cell>
          <cell r="H1339">
            <v>26010</v>
          </cell>
          <cell r="I1339">
            <v>36726840</v>
          </cell>
          <cell r="J1339">
            <v>79634</v>
          </cell>
          <cell r="K1339">
            <v>161093099</v>
          </cell>
        </row>
        <row r="1340">
          <cell r="B1340">
            <v>1995</v>
          </cell>
          <cell r="E1340" t="str">
            <v>OR</v>
          </cell>
          <cell r="F1340">
            <v>37319</v>
          </cell>
          <cell r="G1340">
            <v>124800834</v>
          </cell>
          <cell r="H1340">
            <v>16643</v>
          </cell>
          <cell r="I1340">
            <v>34800631</v>
          </cell>
          <cell r="J1340">
            <v>60957</v>
          </cell>
          <cell r="K1340">
            <v>159601465</v>
          </cell>
        </row>
        <row r="1341">
          <cell r="B1341">
            <v>1995</v>
          </cell>
          <cell r="E1341" t="str">
            <v>PA</v>
          </cell>
          <cell r="F1341">
            <v>132255</v>
          </cell>
          <cell r="G1341">
            <v>481004374</v>
          </cell>
          <cell r="H1341">
            <v>59744</v>
          </cell>
          <cell r="I1341">
            <v>119865019</v>
          </cell>
          <cell r="J1341">
            <v>200075</v>
          </cell>
          <cell r="K1341">
            <v>600869393</v>
          </cell>
        </row>
        <row r="1342">
          <cell r="B1342">
            <v>1995</v>
          </cell>
          <cell r="E1342" t="str">
            <v>RI</v>
          </cell>
          <cell r="F1342">
            <v>13863</v>
          </cell>
          <cell r="G1342">
            <v>51239233</v>
          </cell>
          <cell r="H1342">
            <v>3812</v>
          </cell>
          <cell r="I1342">
            <v>8104790</v>
          </cell>
          <cell r="J1342">
            <v>18513</v>
          </cell>
          <cell r="K1342">
            <v>59344023</v>
          </cell>
        </row>
        <row r="1343">
          <cell r="B1343">
            <v>1995</v>
          </cell>
          <cell r="E1343" t="str">
            <v>SC</v>
          </cell>
          <cell r="F1343">
            <v>55503</v>
          </cell>
          <cell r="G1343">
            <v>136608887</v>
          </cell>
          <cell r="H1343">
            <v>22972</v>
          </cell>
          <cell r="I1343">
            <v>34519731</v>
          </cell>
          <cell r="J1343">
            <v>80353</v>
          </cell>
          <cell r="K1343">
            <v>171128618</v>
          </cell>
        </row>
        <row r="1344">
          <cell r="B1344">
            <v>1995</v>
          </cell>
          <cell r="E1344" t="str">
            <v>SD</v>
          </cell>
          <cell r="F1344">
            <v>11640</v>
          </cell>
          <cell r="G1344">
            <v>25873216</v>
          </cell>
          <cell r="H1344">
            <v>4389</v>
          </cell>
          <cell r="I1344">
            <v>6279746</v>
          </cell>
          <cell r="J1344">
            <v>16844</v>
          </cell>
          <cell r="K1344">
            <v>32152962</v>
          </cell>
        </row>
        <row r="1345">
          <cell r="B1345">
            <v>1995</v>
          </cell>
          <cell r="E1345" t="str">
            <v>TN</v>
          </cell>
          <cell r="F1345">
            <v>69609</v>
          </cell>
          <cell r="G1345">
            <v>178338092</v>
          </cell>
          <cell r="H1345">
            <v>28463</v>
          </cell>
          <cell r="I1345">
            <v>37263565</v>
          </cell>
          <cell r="J1345">
            <v>100652</v>
          </cell>
          <cell r="K1345">
            <v>215601657</v>
          </cell>
        </row>
        <row r="1346">
          <cell r="B1346">
            <v>1995</v>
          </cell>
          <cell r="E1346" t="str">
            <v>TX</v>
          </cell>
          <cell r="F1346">
            <v>343212</v>
          </cell>
          <cell r="G1346">
            <v>855687225</v>
          </cell>
          <cell r="H1346">
            <v>150834</v>
          </cell>
          <cell r="I1346">
            <v>217952152</v>
          </cell>
          <cell r="J1346">
            <v>517280</v>
          </cell>
          <cell r="K1346">
            <v>1073639377</v>
          </cell>
        </row>
        <row r="1347">
          <cell r="B1347">
            <v>1995</v>
          </cell>
          <cell r="E1347" t="str">
            <v>UT</v>
          </cell>
          <cell r="F1347">
            <v>25264</v>
          </cell>
          <cell r="G1347">
            <v>70809218</v>
          </cell>
          <cell r="H1347">
            <v>9906</v>
          </cell>
          <cell r="I1347">
            <v>16649079</v>
          </cell>
          <cell r="J1347">
            <v>39021</v>
          </cell>
          <cell r="K1347">
            <v>87458297</v>
          </cell>
        </row>
        <row r="1348">
          <cell r="B1348">
            <v>1995</v>
          </cell>
          <cell r="E1348" t="str">
            <v>VT</v>
          </cell>
          <cell r="F1348">
            <v>10441</v>
          </cell>
          <cell r="G1348">
            <v>31010385</v>
          </cell>
          <cell r="H1348">
            <v>3521</v>
          </cell>
          <cell r="I1348">
            <v>5902941</v>
          </cell>
          <cell r="J1348">
            <v>16583</v>
          </cell>
          <cell r="K1348">
            <v>36913326</v>
          </cell>
        </row>
        <row r="1349">
          <cell r="B1349">
            <v>1995</v>
          </cell>
          <cell r="E1349" t="str">
            <v>VA</v>
          </cell>
          <cell r="F1349">
            <v>97815</v>
          </cell>
          <cell r="G1349">
            <v>275636533</v>
          </cell>
          <cell r="H1349">
            <v>45857</v>
          </cell>
          <cell r="I1349">
            <v>71766571</v>
          </cell>
          <cell r="J1349">
            <v>149162</v>
          </cell>
          <cell r="K1349">
            <v>347403104</v>
          </cell>
        </row>
        <row r="1350">
          <cell r="B1350">
            <v>1995</v>
          </cell>
          <cell r="E1350" t="str">
            <v>WA</v>
          </cell>
          <cell r="F1350">
            <v>53355</v>
          </cell>
          <cell r="G1350">
            <v>199321629</v>
          </cell>
          <cell r="H1350">
            <v>30319</v>
          </cell>
          <cell r="I1350">
            <v>63020749</v>
          </cell>
          <cell r="J1350">
            <v>87018</v>
          </cell>
          <cell r="K1350">
            <v>262342378</v>
          </cell>
        </row>
        <row r="1351">
          <cell r="B1351">
            <v>1995</v>
          </cell>
          <cell r="E1351" t="str">
            <v>WV</v>
          </cell>
          <cell r="F1351">
            <v>26822</v>
          </cell>
          <cell r="G1351">
            <v>72860102</v>
          </cell>
          <cell r="H1351">
            <v>13000</v>
          </cell>
          <cell r="I1351">
            <v>21724478</v>
          </cell>
          <cell r="J1351">
            <v>40956</v>
          </cell>
          <cell r="K1351">
            <v>94584580</v>
          </cell>
        </row>
        <row r="1352">
          <cell r="B1352">
            <v>1995</v>
          </cell>
          <cell r="E1352" t="str">
            <v>WI</v>
          </cell>
          <cell r="F1352">
            <v>69968</v>
          </cell>
          <cell r="G1352">
            <v>251721841</v>
          </cell>
          <cell r="H1352">
            <v>24671</v>
          </cell>
          <cell r="I1352">
            <v>49905463</v>
          </cell>
          <cell r="J1352">
            <v>105210</v>
          </cell>
          <cell r="K1352">
            <v>301627304</v>
          </cell>
        </row>
        <row r="1353">
          <cell r="B1353">
            <v>1995</v>
          </cell>
          <cell r="E1353" t="str">
            <v>WY</v>
          </cell>
          <cell r="F1353">
            <v>8619</v>
          </cell>
          <cell r="G1353">
            <v>24376144</v>
          </cell>
          <cell r="H1353">
            <v>4364</v>
          </cell>
          <cell r="I1353">
            <v>6870765</v>
          </cell>
          <cell r="J1353">
            <v>14415</v>
          </cell>
          <cell r="K1353">
            <v>31246909</v>
          </cell>
        </row>
        <row r="1354">
          <cell r="B1354">
            <v>1997</v>
          </cell>
          <cell r="E1354" t="str">
            <v>US</v>
          </cell>
          <cell r="F1354">
            <v>3582068</v>
          </cell>
          <cell r="G1354">
            <v>11666664028</v>
          </cell>
          <cell r="H1354">
            <v>1655408</v>
          </cell>
          <cell r="I1354">
            <v>3046272430</v>
          </cell>
          <cell r="J1354">
            <v>5520902</v>
          </cell>
          <cell r="K1354">
            <v>14712936458</v>
          </cell>
        </row>
        <row r="1355">
          <cell r="B1355">
            <v>1997</v>
          </cell>
          <cell r="E1355" t="str">
            <v>AL</v>
          </cell>
          <cell r="F1355">
            <v>64528</v>
          </cell>
          <cell r="G1355">
            <v>154728843</v>
          </cell>
          <cell r="H1355">
            <v>26253</v>
          </cell>
          <cell r="I1355">
            <v>33333549</v>
          </cell>
          <cell r="J1355">
            <v>92029</v>
          </cell>
          <cell r="K1355">
            <v>188062392</v>
          </cell>
        </row>
        <row r="1356">
          <cell r="B1356">
            <v>1997</v>
          </cell>
          <cell r="E1356" t="str">
            <v>AK</v>
          </cell>
          <cell r="F1356">
            <v>10413</v>
          </cell>
          <cell r="G1356">
            <v>43352667</v>
          </cell>
          <cell r="H1356">
            <v>4914</v>
          </cell>
          <cell r="I1356">
            <v>14369824</v>
          </cell>
          <cell r="J1356">
            <v>16258</v>
          </cell>
          <cell r="K1356">
            <v>57722491</v>
          </cell>
        </row>
        <row r="1357">
          <cell r="B1357">
            <v>1997</v>
          </cell>
          <cell r="E1357" t="str">
            <v>AZ</v>
          </cell>
          <cell r="F1357">
            <v>52035</v>
          </cell>
          <cell r="G1357">
            <v>151382236</v>
          </cell>
          <cell r="H1357">
            <v>28508</v>
          </cell>
          <cell r="I1357">
            <v>48674505</v>
          </cell>
          <cell r="J1357">
            <v>86702</v>
          </cell>
          <cell r="K1357">
            <v>200056741</v>
          </cell>
        </row>
        <row r="1358">
          <cell r="B1358">
            <v>1997</v>
          </cell>
          <cell r="E1358" t="str">
            <v>AR</v>
          </cell>
          <cell r="F1358">
            <v>38735</v>
          </cell>
          <cell r="G1358">
            <v>90336488</v>
          </cell>
          <cell r="H1358">
            <v>18070</v>
          </cell>
          <cell r="I1358">
            <v>22665164</v>
          </cell>
          <cell r="J1358">
            <v>58055</v>
          </cell>
          <cell r="K1358">
            <v>113001652</v>
          </cell>
        </row>
        <row r="1359">
          <cell r="B1359">
            <v>1997</v>
          </cell>
          <cell r="E1359" t="str">
            <v>CA</v>
          </cell>
          <cell r="F1359">
            <v>303819</v>
          </cell>
          <cell r="G1359">
            <v>1311142486</v>
          </cell>
          <cell r="H1359">
            <v>173676</v>
          </cell>
          <cell r="I1359">
            <v>381338743</v>
          </cell>
          <cell r="J1359">
            <v>546911</v>
          </cell>
          <cell r="K1359">
            <v>1692481229</v>
          </cell>
        </row>
        <row r="1360">
          <cell r="B1360">
            <v>1997</v>
          </cell>
          <cell r="E1360" t="str">
            <v>CO</v>
          </cell>
          <cell r="F1360">
            <v>49056</v>
          </cell>
          <cell r="G1360">
            <v>150955667</v>
          </cell>
          <cell r="H1360">
            <v>24119</v>
          </cell>
          <cell r="I1360">
            <v>43879035</v>
          </cell>
          <cell r="J1360">
            <v>78668</v>
          </cell>
          <cell r="K1360">
            <v>194834702</v>
          </cell>
        </row>
        <row r="1361">
          <cell r="B1361">
            <v>1997</v>
          </cell>
          <cell r="E1361" t="str">
            <v>CT</v>
          </cell>
          <cell r="F1361">
            <v>49306</v>
          </cell>
          <cell r="G1361">
            <v>204960523</v>
          </cell>
          <cell r="H1361">
            <v>16092</v>
          </cell>
          <cell r="I1361">
            <v>35435975</v>
          </cell>
          <cell r="J1361">
            <v>69299</v>
          </cell>
          <cell r="K1361">
            <v>240396498</v>
          </cell>
        </row>
        <row r="1362">
          <cell r="B1362">
            <v>1997</v>
          </cell>
          <cell r="E1362" t="str">
            <v>DE</v>
          </cell>
          <cell r="F1362">
            <v>9058</v>
          </cell>
          <cell r="G1362">
            <v>28154620</v>
          </cell>
          <cell r="H1362">
            <v>4046</v>
          </cell>
          <cell r="I1362">
            <v>8635546</v>
          </cell>
          <cell r="J1362">
            <v>13484</v>
          </cell>
          <cell r="K1362">
            <v>36790166</v>
          </cell>
        </row>
        <row r="1363">
          <cell r="B1363">
            <v>1997</v>
          </cell>
          <cell r="E1363" t="str">
            <v>DC</v>
          </cell>
          <cell r="F1363">
            <v>6118</v>
          </cell>
          <cell r="G1363">
            <v>25821904</v>
          </cell>
          <cell r="H1363">
            <v>4465</v>
          </cell>
          <cell r="I1363">
            <v>9179144</v>
          </cell>
          <cell r="J1363">
            <v>10707</v>
          </cell>
          <cell r="K1363">
            <v>35001048</v>
          </cell>
        </row>
        <row r="1364">
          <cell r="B1364">
            <v>1997</v>
          </cell>
          <cell r="E1364" t="str">
            <v>FL</v>
          </cell>
          <cell r="F1364">
            <v>143465</v>
          </cell>
          <cell r="G1364">
            <v>426584188</v>
          </cell>
          <cell r="H1364">
            <v>118379</v>
          </cell>
          <cell r="I1364">
            <v>168797011</v>
          </cell>
          <cell r="J1364">
            <v>265839</v>
          </cell>
          <cell r="K1364">
            <v>595381199</v>
          </cell>
        </row>
        <row r="1365">
          <cell r="B1365">
            <v>1997</v>
          </cell>
          <cell r="E1365" t="str">
            <v>GA</v>
          </cell>
          <cell r="F1365">
            <v>122237</v>
          </cell>
          <cell r="G1365">
            <v>315731962</v>
          </cell>
          <cell r="H1365">
            <v>50307</v>
          </cell>
          <cell r="I1365">
            <v>71883871</v>
          </cell>
          <cell r="J1365">
            <v>176369</v>
          </cell>
          <cell r="K1365">
            <v>387615833</v>
          </cell>
        </row>
        <row r="1366">
          <cell r="B1366">
            <v>1997</v>
          </cell>
          <cell r="E1366" t="str">
            <v>HI</v>
          </cell>
          <cell r="F1366">
            <v>16455</v>
          </cell>
          <cell r="G1366">
            <v>45918088</v>
          </cell>
          <cell r="H1366">
            <v>5026</v>
          </cell>
          <cell r="I1366">
            <v>9356168</v>
          </cell>
          <cell r="J1366">
            <v>22900</v>
          </cell>
          <cell r="K1366">
            <v>55274256</v>
          </cell>
        </row>
        <row r="1367">
          <cell r="B1367">
            <v>1997</v>
          </cell>
          <cell r="E1367" t="str">
            <v>ID</v>
          </cell>
          <cell r="F1367">
            <v>18365</v>
          </cell>
          <cell r="G1367">
            <v>46732712</v>
          </cell>
          <cell r="H1367">
            <v>6896</v>
          </cell>
          <cell r="I1367">
            <v>10679411</v>
          </cell>
          <cell r="J1367">
            <v>27238</v>
          </cell>
          <cell r="K1367">
            <v>57412123</v>
          </cell>
        </row>
        <row r="1368">
          <cell r="B1368">
            <v>1997</v>
          </cell>
          <cell r="E1368" t="str">
            <v>IL</v>
          </cell>
          <cell r="F1368">
            <v>163046</v>
          </cell>
          <cell r="G1368">
            <v>537881287</v>
          </cell>
          <cell r="H1368">
            <v>59207</v>
          </cell>
          <cell r="I1368">
            <v>128702290</v>
          </cell>
          <cell r="J1368">
            <v>231046</v>
          </cell>
          <cell r="K1368">
            <v>666583577</v>
          </cell>
        </row>
        <row r="1369">
          <cell r="B1369">
            <v>1997</v>
          </cell>
          <cell r="E1369" t="str">
            <v>IN</v>
          </cell>
          <cell r="F1369">
            <v>78307</v>
          </cell>
          <cell r="G1369">
            <v>246526111</v>
          </cell>
          <cell r="H1369">
            <v>41603</v>
          </cell>
          <cell r="I1369">
            <v>71940508</v>
          </cell>
          <cell r="J1369">
            <v>126426</v>
          </cell>
          <cell r="K1369">
            <v>318466619</v>
          </cell>
        </row>
        <row r="1370">
          <cell r="B1370">
            <v>1997</v>
          </cell>
          <cell r="E1370" t="str">
            <v>IA</v>
          </cell>
          <cell r="F1370">
            <v>42151</v>
          </cell>
          <cell r="G1370">
            <v>116290291</v>
          </cell>
          <cell r="H1370">
            <v>18934</v>
          </cell>
          <cell r="I1370">
            <v>32067805</v>
          </cell>
          <cell r="J1370">
            <v>65441</v>
          </cell>
          <cell r="K1370">
            <v>148358096</v>
          </cell>
        </row>
        <row r="1371">
          <cell r="B1371">
            <v>1997</v>
          </cell>
          <cell r="E1371" t="str">
            <v>KS</v>
          </cell>
          <cell r="F1371">
            <v>43375</v>
          </cell>
          <cell r="G1371">
            <v>116430276</v>
          </cell>
          <cell r="H1371">
            <v>19862</v>
          </cell>
          <cell r="I1371">
            <v>31823424</v>
          </cell>
          <cell r="J1371">
            <v>67096</v>
          </cell>
          <cell r="K1371">
            <v>148253700</v>
          </cell>
        </row>
        <row r="1372">
          <cell r="B1372">
            <v>1997</v>
          </cell>
          <cell r="E1372" t="str">
            <v>KY</v>
          </cell>
          <cell r="F1372">
            <v>61118</v>
          </cell>
          <cell r="G1372">
            <v>157197217</v>
          </cell>
          <cell r="H1372">
            <v>29035</v>
          </cell>
          <cell r="I1372">
            <v>39260942</v>
          </cell>
          <cell r="J1372">
            <v>92416</v>
          </cell>
          <cell r="K1372">
            <v>196458159</v>
          </cell>
        </row>
        <row r="1373">
          <cell r="B1373">
            <v>1997</v>
          </cell>
          <cell r="E1373" t="str">
            <v>LA</v>
          </cell>
          <cell r="F1373">
            <v>67236</v>
          </cell>
          <cell r="G1373">
            <v>150115970</v>
          </cell>
          <cell r="H1373">
            <v>31543</v>
          </cell>
          <cell r="I1373">
            <v>41245305</v>
          </cell>
          <cell r="J1373">
            <v>100705</v>
          </cell>
          <cell r="K1373">
            <v>191361275</v>
          </cell>
        </row>
        <row r="1374">
          <cell r="B1374">
            <v>1997</v>
          </cell>
          <cell r="E1374" t="str">
            <v>ME</v>
          </cell>
          <cell r="F1374">
            <v>21664</v>
          </cell>
          <cell r="G1374">
            <v>58663800</v>
          </cell>
          <cell r="H1374">
            <v>8369</v>
          </cell>
          <cell r="I1374">
            <v>14724125</v>
          </cell>
          <cell r="J1374">
            <v>32015</v>
          </cell>
          <cell r="K1374">
            <v>73387925</v>
          </cell>
        </row>
        <row r="1375">
          <cell r="B1375">
            <v>1997</v>
          </cell>
          <cell r="E1375" t="str">
            <v>MD</v>
          </cell>
          <cell r="F1375">
            <v>60698</v>
          </cell>
          <cell r="G1375">
            <v>243015614</v>
          </cell>
          <cell r="H1375">
            <v>28861</v>
          </cell>
          <cell r="I1375">
            <v>65038597</v>
          </cell>
          <cell r="J1375">
            <v>96042</v>
          </cell>
          <cell r="K1375">
            <v>308054211</v>
          </cell>
        </row>
        <row r="1376">
          <cell r="B1376">
            <v>1997</v>
          </cell>
          <cell r="E1376" t="str">
            <v>MA</v>
          </cell>
          <cell r="F1376">
            <v>89760</v>
          </cell>
          <cell r="G1376">
            <v>307663891</v>
          </cell>
          <cell r="H1376">
            <v>29802</v>
          </cell>
          <cell r="I1376">
            <v>60173851</v>
          </cell>
          <cell r="J1376">
            <v>125584</v>
          </cell>
          <cell r="K1376">
            <v>367837742</v>
          </cell>
        </row>
        <row r="1377">
          <cell r="B1377">
            <v>1997</v>
          </cell>
          <cell r="E1377" t="str">
            <v>MI</v>
          </cell>
          <cell r="F1377">
            <v>114864</v>
          </cell>
          <cell r="G1377">
            <v>471183543</v>
          </cell>
          <cell r="H1377">
            <v>69132</v>
          </cell>
          <cell r="I1377">
            <v>157232159</v>
          </cell>
          <cell r="J1377">
            <v>196190</v>
          </cell>
          <cell r="K1377">
            <v>628415702</v>
          </cell>
        </row>
        <row r="1378">
          <cell r="B1378">
            <v>1997</v>
          </cell>
          <cell r="E1378" t="str">
            <v>MN</v>
          </cell>
          <cell r="F1378">
            <v>65924</v>
          </cell>
          <cell r="G1378">
            <v>228357566</v>
          </cell>
          <cell r="H1378">
            <v>29733</v>
          </cell>
          <cell r="I1378">
            <v>60627815</v>
          </cell>
          <cell r="J1378">
            <v>106536</v>
          </cell>
          <cell r="K1378">
            <v>288985381</v>
          </cell>
        </row>
        <row r="1379">
          <cell r="B1379">
            <v>1997</v>
          </cell>
          <cell r="E1379" t="str">
            <v>MS</v>
          </cell>
          <cell r="F1379">
            <v>44604</v>
          </cell>
          <cell r="G1379">
            <v>87764730</v>
          </cell>
          <cell r="H1379">
            <v>17333</v>
          </cell>
          <cell r="I1379">
            <v>20445060</v>
          </cell>
          <cell r="J1379">
            <v>62768</v>
          </cell>
          <cell r="K1379">
            <v>108209790</v>
          </cell>
        </row>
        <row r="1380">
          <cell r="B1380">
            <v>1997</v>
          </cell>
          <cell r="E1380" t="str">
            <v>MO</v>
          </cell>
          <cell r="F1380">
            <v>78128</v>
          </cell>
          <cell r="G1380">
            <v>209461284</v>
          </cell>
          <cell r="H1380">
            <v>34832</v>
          </cell>
          <cell r="I1380">
            <v>57089709</v>
          </cell>
          <cell r="J1380">
            <v>117090</v>
          </cell>
          <cell r="K1380">
            <v>266550993</v>
          </cell>
        </row>
        <row r="1381">
          <cell r="B1381">
            <v>1997</v>
          </cell>
          <cell r="E1381" t="str">
            <v>MT</v>
          </cell>
          <cell r="F1381">
            <v>13173</v>
          </cell>
          <cell r="G1381">
            <v>36546157</v>
          </cell>
          <cell r="H1381">
            <v>5338</v>
          </cell>
          <cell r="I1381">
            <v>9043100</v>
          </cell>
          <cell r="J1381">
            <v>20699</v>
          </cell>
          <cell r="K1381">
            <v>45589257</v>
          </cell>
        </row>
        <row r="1382">
          <cell r="B1382">
            <v>1997</v>
          </cell>
          <cell r="E1382" t="str">
            <v>NE</v>
          </cell>
          <cell r="F1382">
            <v>27111</v>
          </cell>
          <cell r="G1382">
            <v>72534920</v>
          </cell>
          <cell r="H1382">
            <v>10077</v>
          </cell>
          <cell r="I1382">
            <v>16553434</v>
          </cell>
          <cell r="J1382">
            <v>39701</v>
          </cell>
          <cell r="K1382">
            <v>89088354</v>
          </cell>
        </row>
        <row r="1383">
          <cell r="B1383">
            <v>1997</v>
          </cell>
          <cell r="E1383" t="str">
            <v>NV</v>
          </cell>
          <cell r="F1383">
            <v>18073</v>
          </cell>
          <cell r="G1383">
            <v>60386650</v>
          </cell>
          <cell r="H1383">
            <v>7880</v>
          </cell>
          <cell r="I1383">
            <v>17819803</v>
          </cell>
          <cell r="J1383">
            <v>28448</v>
          </cell>
          <cell r="K1383">
            <v>78206453</v>
          </cell>
        </row>
        <row r="1384">
          <cell r="B1384">
            <v>1997</v>
          </cell>
          <cell r="E1384" t="str">
            <v>NH</v>
          </cell>
          <cell r="F1384">
            <v>17463</v>
          </cell>
          <cell r="G1384">
            <v>53730372</v>
          </cell>
          <cell r="H1384">
            <v>5410</v>
          </cell>
          <cell r="I1384">
            <v>10091302</v>
          </cell>
          <cell r="J1384">
            <v>24733</v>
          </cell>
          <cell r="K1384">
            <v>63821674</v>
          </cell>
        </row>
        <row r="1385">
          <cell r="B1385">
            <v>1997</v>
          </cell>
          <cell r="E1385" t="str">
            <v>NJ</v>
          </cell>
          <cell r="F1385">
            <v>118355</v>
          </cell>
          <cell r="G1385">
            <v>547553386</v>
          </cell>
          <cell r="H1385">
            <v>51432</v>
          </cell>
          <cell r="I1385">
            <v>124412721</v>
          </cell>
          <cell r="J1385">
            <v>176443</v>
          </cell>
          <cell r="K1385">
            <v>671966107</v>
          </cell>
        </row>
        <row r="1386">
          <cell r="B1386">
            <v>1997</v>
          </cell>
          <cell r="E1386" t="str">
            <v>NM</v>
          </cell>
          <cell r="F1386">
            <v>29820</v>
          </cell>
          <cell r="G1386">
            <v>65444991</v>
          </cell>
          <cell r="H1386">
            <v>10863</v>
          </cell>
          <cell r="I1386">
            <v>17240772</v>
          </cell>
          <cell r="J1386">
            <v>41392</v>
          </cell>
          <cell r="K1386">
            <v>82685763</v>
          </cell>
        </row>
        <row r="1387">
          <cell r="B1387">
            <v>1997</v>
          </cell>
          <cell r="E1387" t="str">
            <v>NY</v>
          </cell>
          <cell r="F1387">
            <v>260912</v>
          </cell>
          <cell r="G1387">
            <v>1081168152</v>
          </cell>
          <cell r="H1387">
            <v>113152</v>
          </cell>
          <cell r="I1387">
            <v>257627120</v>
          </cell>
          <cell r="J1387">
            <v>390299</v>
          </cell>
          <cell r="K1387">
            <v>1338795272</v>
          </cell>
        </row>
        <row r="1388">
          <cell r="B1388">
            <v>1997</v>
          </cell>
          <cell r="E1388" t="str">
            <v>NC</v>
          </cell>
          <cell r="F1388">
            <v>112457</v>
          </cell>
          <cell r="G1388">
            <v>309154830</v>
          </cell>
          <cell r="H1388">
            <v>40708</v>
          </cell>
          <cell r="I1388">
            <v>67244563</v>
          </cell>
          <cell r="J1388">
            <v>158996</v>
          </cell>
          <cell r="K1388">
            <v>376399393</v>
          </cell>
        </row>
        <row r="1389">
          <cell r="B1389">
            <v>1997</v>
          </cell>
          <cell r="E1389" t="str">
            <v>ND</v>
          </cell>
          <cell r="F1389">
            <v>8639</v>
          </cell>
          <cell r="G1389">
            <v>28348810</v>
          </cell>
          <cell r="H1389">
            <v>3421</v>
          </cell>
          <cell r="I1389">
            <v>5870774</v>
          </cell>
          <cell r="J1389">
            <v>13289</v>
          </cell>
          <cell r="K1389">
            <v>34219584</v>
          </cell>
        </row>
        <row r="1390">
          <cell r="B1390">
            <v>1997</v>
          </cell>
          <cell r="E1390" t="str">
            <v>OH</v>
          </cell>
          <cell r="F1390">
            <v>135212</v>
          </cell>
          <cell r="G1390">
            <v>460921064</v>
          </cell>
          <cell r="H1390">
            <v>66374</v>
          </cell>
          <cell r="I1390">
            <v>124209357</v>
          </cell>
          <cell r="J1390">
            <v>210068</v>
          </cell>
          <cell r="K1390">
            <v>585130421</v>
          </cell>
        </row>
        <row r="1391">
          <cell r="B1391">
            <v>1997</v>
          </cell>
          <cell r="E1391" t="str">
            <v>OK</v>
          </cell>
          <cell r="F1391">
            <v>53174</v>
          </cell>
          <cell r="G1391">
            <v>127080826</v>
          </cell>
          <cell r="H1391">
            <v>24892</v>
          </cell>
          <cell r="I1391">
            <v>35655145</v>
          </cell>
          <cell r="J1391">
            <v>80887</v>
          </cell>
          <cell r="K1391">
            <v>162735971</v>
          </cell>
        </row>
        <row r="1392">
          <cell r="B1392">
            <v>1997</v>
          </cell>
          <cell r="E1392" t="str">
            <v>OR</v>
          </cell>
          <cell r="F1392">
            <v>36038</v>
          </cell>
          <cell r="G1392">
            <v>125877686</v>
          </cell>
          <cell r="H1392">
            <v>18150</v>
          </cell>
          <cell r="I1392">
            <v>38244414</v>
          </cell>
          <cell r="J1392">
            <v>60849</v>
          </cell>
          <cell r="K1392">
            <v>164122100</v>
          </cell>
        </row>
        <row r="1393">
          <cell r="B1393">
            <v>1997</v>
          </cell>
          <cell r="E1393" t="str">
            <v>PA</v>
          </cell>
          <cell r="F1393">
            <v>133532</v>
          </cell>
          <cell r="G1393">
            <v>501658562</v>
          </cell>
          <cell r="H1393">
            <v>59554</v>
          </cell>
          <cell r="I1393">
            <v>125543887</v>
          </cell>
          <cell r="J1393">
            <v>201147</v>
          </cell>
          <cell r="K1393">
            <v>627202449</v>
          </cell>
        </row>
        <row r="1394">
          <cell r="B1394">
            <v>1997</v>
          </cell>
          <cell r="E1394" t="str">
            <v>RI</v>
          </cell>
          <cell r="F1394">
            <v>14891</v>
          </cell>
          <cell r="G1394">
            <v>54805233</v>
          </cell>
          <cell r="H1394">
            <v>3876</v>
          </cell>
          <cell r="I1394">
            <v>9283372</v>
          </cell>
          <cell r="J1394">
            <v>19573</v>
          </cell>
          <cell r="K1394">
            <v>64088605</v>
          </cell>
        </row>
        <row r="1395">
          <cell r="B1395">
            <v>1997</v>
          </cell>
          <cell r="E1395" t="str">
            <v>SC</v>
          </cell>
          <cell r="F1395">
            <v>58671</v>
          </cell>
          <cell r="G1395">
            <v>153362916</v>
          </cell>
          <cell r="H1395">
            <v>22506</v>
          </cell>
          <cell r="I1395">
            <v>36850014</v>
          </cell>
          <cell r="J1395">
            <v>82639</v>
          </cell>
          <cell r="K1395">
            <v>190212930</v>
          </cell>
        </row>
        <row r="1396">
          <cell r="B1396">
            <v>1997</v>
          </cell>
          <cell r="E1396" t="str">
            <v>SD</v>
          </cell>
          <cell r="F1396">
            <v>11660</v>
          </cell>
          <cell r="G1396">
            <v>28099764</v>
          </cell>
          <cell r="H1396">
            <v>4558</v>
          </cell>
          <cell r="I1396">
            <v>7154473</v>
          </cell>
          <cell r="J1396">
            <v>17042</v>
          </cell>
          <cell r="K1396">
            <v>35254237</v>
          </cell>
        </row>
        <row r="1397">
          <cell r="B1397">
            <v>1997</v>
          </cell>
          <cell r="E1397" t="str">
            <v>TN</v>
          </cell>
          <cell r="F1397">
            <v>70855</v>
          </cell>
          <cell r="G1397">
            <v>181824813</v>
          </cell>
          <cell r="H1397">
            <v>28505</v>
          </cell>
          <cell r="I1397">
            <v>36976692</v>
          </cell>
          <cell r="J1397">
            <v>102304</v>
          </cell>
          <cell r="K1397">
            <v>218801505</v>
          </cell>
        </row>
        <row r="1398">
          <cell r="B1398">
            <v>1997</v>
          </cell>
          <cell r="E1398" t="str">
            <v>TX</v>
          </cell>
          <cell r="F1398">
            <v>347638</v>
          </cell>
          <cell r="G1398">
            <v>894311160</v>
          </cell>
          <cell r="H1398">
            <v>147863</v>
          </cell>
          <cell r="I1398">
            <v>222893339</v>
          </cell>
          <cell r="J1398">
            <v>509047</v>
          </cell>
          <cell r="K1398">
            <v>1117204499</v>
          </cell>
        </row>
        <row r="1399">
          <cell r="B1399">
            <v>1997</v>
          </cell>
          <cell r="E1399" t="str">
            <v>UT</v>
          </cell>
          <cell r="F1399">
            <v>24994</v>
          </cell>
          <cell r="G1399">
            <v>73250490</v>
          </cell>
          <cell r="H1399">
            <v>11034</v>
          </cell>
          <cell r="I1399">
            <v>19496702</v>
          </cell>
          <cell r="J1399">
            <v>40220</v>
          </cell>
          <cell r="K1399">
            <v>92747192</v>
          </cell>
        </row>
        <row r="1400">
          <cell r="B1400">
            <v>1997</v>
          </cell>
          <cell r="E1400" t="str">
            <v>VT</v>
          </cell>
          <cell r="F1400">
            <v>9212</v>
          </cell>
          <cell r="G1400">
            <v>25622537</v>
          </cell>
          <cell r="H1400">
            <v>2876</v>
          </cell>
          <cell r="I1400">
            <v>4892090</v>
          </cell>
          <cell r="J1400">
            <v>13582</v>
          </cell>
          <cell r="K1400">
            <v>30514627</v>
          </cell>
        </row>
        <row r="1401">
          <cell r="B1401">
            <v>1997</v>
          </cell>
          <cell r="E1401" t="str">
            <v>VA</v>
          </cell>
          <cell r="F1401">
            <v>103137</v>
          </cell>
          <cell r="G1401">
            <v>298291467</v>
          </cell>
          <cell r="H1401">
            <v>44592</v>
          </cell>
          <cell r="I1401">
            <v>74615971</v>
          </cell>
          <cell r="J1401">
            <v>154078</v>
          </cell>
          <cell r="K1401">
            <v>372907438</v>
          </cell>
        </row>
        <row r="1402">
          <cell r="B1402">
            <v>1997</v>
          </cell>
          <cell r="E1402" t="str">
            <v>WA</v>
          </cell>
          <cell r="F1402">
            <v>54225</v>
          </cell>
          <cell r="G1402">
            <v>203582621</v>
          </cell>
          <cell r="H1402">
            <v>30747</v>
          </cell>
          <cell r="I1402">
            <v>64518879</v>
          </cell>
          <cell r="J1402">
            <v>88381</v>
          </cell>
          <cell r="K1402">
            <v>268101500</v>
          </cell>
        </row>
        <row r="1403">
          <cell r="B1403">
            <v>1997</v>
          </cell>
          <cell r="E1403" t="str">
            <v>WV</v>
          </cell>
          <cell r="F1403">
            <v>26485</v>
          </cell>
          <cell r="G1403">
            <v>73776789</v>
          </cell>
          <cell r="H1403">
            <v>12852</v>
          </cell>
          <cell r="I1403">
            <v>22624889</v>
          </cell>
          <cell r="J1403">
            <v>40658</v>
          </cell>
          <cell r="K1403">
            <v>96401678</v>
          </cell>
        </row>
        <row r="1404">
          <cell r="B1404">
            <v>1997</v>
          </cell>
          <cell r="E1404" t="str">
            <v>WI</v>
          </cell>
          <cell r="F1404">
            <v>73114</v>
          </cell>
          <cell r="G1404">
            <v>257184107</v>
          </cell>
          <cell r="H1404">
            <v>25207</v>
          </cell>
          <cell r="I1404">
            <v>51082513</v>
          </cell>
          <cell r="J1404">
            <v>107927</v>
          </cell>
          <cell r="K1404">
            <v>308266620</v>
          </cell>
        </row>
        <row r="1405">
          <cell r="B1405">
            <v>1997</v>
          </cell>
          <cell r="E1405" t="str">
            <v>WY</v>
          </cell>
          <cell r="F1405">
            <v>8762</v>
          </cell>
          <cell r="G1405">
            <v>25791787</v>
          </cell>
          <cell r="H1405">
            <v>4544</v>
          </cell>
          <cell r="I1405">
            <v>7727570</v>
          </cell>
          <cell r="J1405">
            <v>14686</v>
          </cell>
          <cell r="K1405">
            <v>33519357</v>
          </cell>
        </row>
        <row r="1406">
          <cell r="B1406">
            <v>1998</v>
          </cell>
          <cell r="E1406" t="str">
            <v>US</v>
          </cell>
          <cell r="F1406">
            <v>3696320</v>
          </cell>
          <cell r="G1406">
            <v>12366605122</v>
          </cell>
          <cell r="H1406">
            <v>1719129</v>
          </cell>
          <cell r="I1406">
            <v>3281246690</v>
          </cell>
          <cell r="J1406">
            <v>5729442</v>
          </cell>
          <cell r="K1406">
            <v>15647851812</v>
          </cell>
        </row>
        <row r="1407">
          <cell r="B1407">
            <v>1998</v>
          </cell>
          <cell r="E1407" t="str">
            <v>AL</v>
          </cell>
          <cell r="F1407">
            <v>62167</v>
          </cell>
          <cell r="G1407">
            <v>157895964</v>
          </cell>
          <cell r="H1407">
            <v>27317</v>
          </cell>
          <cell r="I1407">
            <v>35979460</v>
          </cell>
          <cell r="J1407">
            <v>91065</v>
          </cell>
          <cell r="K1407">
            <v>193875424</v>
          </cell>
        </row>
        <row r="1408">
          <cell r="B1408">
            <v>1998</v>
          </cell>
          <cell r="E1408" t="str">
            <v>AK</v>
          </cell>
          <cell r="F1408">
            <v>9906</v>
          </cell>
          <cell r="G1408">
            <v>42909069</v>
          </cell>
          <cell r="H1408">
            <v>4731</v>
          </cell>
          <cell r="I1408">
            <v>12644040</v>
          </cell>
          <cell r="J1408">
            <v>15651</v>
          </cell>
          <cell r="K1408">
            <v>55553109</v>
          </cell>
        </row>
        <row r="1409">
          <cell r="B1409">
            <v>1998</v>
          </cell>
          <cell r="E1409" t="str">
            <v>AZ</v>
          </cell>
          <cell r="F1409">
            <v>52526</v>
          </cell>
          <cell r="G1409">
            <v>157826388</v>
          </cell>
          <cell r="H1409">
            <v>29366</v>
          </cell>
          <cell r="I1409">
            <v>50861175</v>
          </cell>
          <cell r="J1409">
            <v>88720</v>
          </cell>
          <cell r="K1409">
            <v>208687563</v>
          </cell>
        </row>
        <row r="1410">
          <cell r="B1410">
            <v>1998</v>
          </cell>
          <cell r="E1410" t="str">
            <v>AR</v>
          </cell>
          <cell r="F1410">
            <v>40188</v>
          </cell>
          <cell r="G1410">
            <v>96222013</v>
          </cell>
          <cell r="H1410">
            <v>18386</v>
          </cell>
          <cell r="I1410">
            <v>24460807</v>
          </cell>
          <cell r="J1410">
            <v>60216</v>
          </cell>
          <cell r="K1410">
            <v>120682820</v>
          </cell>
        </row>
        <row r="1411">
          <cell r="B1411">
            <v>1998</v>
          </cell>
          <cell r="E1411" t="str">
            <v>CA</v>
          </cell>
          <cell r="F1411">
            <v>316030</v>
          </cell>
          <cell r="G1411">
            <v>1386978332</v>
          </cell>
          <cell r="H1411">
            <v>175582</v>
          </cell>
          <cell r="I1411">
            <v>413823200</v>
          </cell>
          <cell r="J1411">
            <v>560065</v>
          </cell>
          <cell r="K1411">
            <v>1800801532</v>
          </cell>
        </row>
        <row r="1412">
          <cell r="B1412">
            <v>1998</v>
          </cell>
          <cell r="E1412" t="str">
            <v>CO</v>
          </cell>
          <cell r="F1412">
            <v>49666</v>
          </cell>
          <cell r="G1412">
            <v>165889158</v>
          </cell>
          <cell r="H1412">
            <v>26135</v>
          </cell>
          <cell r="I1412">
            <v>50359341</v>
          </cell>
          <cell r="J1412">
            <v>82798</v>
          </cell>
          <cell r="K1412">
            <v>216248499</v>
          </cell>
        </row>
        <row r="1413">
          <cell r="B1413">
            <v>1998</v>
          </cell>
          <cell r="E1413" t="str">
            <v>CT</v>
          </cell>
          <cell r="F1413">
            <v>50096</v>
          </cell>
          <cell r="G1413">
            <v>213629994</v>
          </cell>
          <cell r="H1413">
            <v>16737</v>
          </cell>
          <cell r="I1413">
            <v>38202005</v>
          </cell>
          <cell r="J1413">
            <v>71470</v>
          </cell>
          <cell r="K1413">
            <v>251831999</v>
          </cell>
        </row>
        <row r="1414">
          <cell r="B1414">
            <v>1998</v>
          </cell>
          <cell r="E1414" t="str">
            <v>DE</v>
          </cell>
          <cell r="F1414">
            <v>8823</v>
          </cell>
          <cell r="G1414">
            <v>31893566</v>
          </cell>
          <cell r="H1414">
            <v>4005</v>
          </cell>
          <cell r="I1414">
            <v>9491242</v>
          </cell>
          <cell r="J1414">
            <v>13238</v>
          </cell>
          <cell r="K1414">
            <v>41384808</v>
          </cell>
        </row>
        <row r="1415">
          <cell r="B1415">
            <v>1998</v>
          </cell>
          <cell r="E1415" t="str">
            <v>DC</v>
          </cell>
          <cell r="F1415">
            <v>6189</v>
          </cell>
          <cell r="G1415">
            <v>24592404</v>
          </cell>
          <cell r="H1415">
            <v>3176</v>
          </cell>
          <cell r="I1415">
            <v>6606126</v>
          </cell>
          <cell r="J1415">
            <v>9926</v>
          </cell>
          <cell r="K1415">
            <v>31198530</v>
          </cell>
        </row>
        <row r="1416">
          <cell r="B1416">
            <v>1998</v>
          </cell>
          <cell r="E1416" t="str">
            <v>FL</v>
          </cell>
          <cell r="F1416">
            <v>148740</v>
          </cell>
          <cell r="G1416">
            <v>448723168</v>
          </cell>
          <cell r="H1416">
            <v>120796</v>
          </cell>
          <cell r="I1416">
            <v>177195150</v>
          </cell>
          <cell r="J1416">
            <v>274880</v>
          </cell>
          <cell r="K1416">
            <v>625918318</v>
          </cell>
        </row>
        <row r="1417">
          <cell r="B1417">
            <v>1998</v>
          </cell>
          <cell r="E1417" t="str">
            <v>GA</v>
          </cell>
          <cell r="F1417">
            <v>124412</v>
          </cell>
          <cell r="G1417">
            <v>341096245</v>
          </cell>
          <cell r="H1417">
            <v>51335</v>
          </cell>
          <cell r="I1417">
            <v>77183241</v>
          </cell>
          <cell r="J1417">
            <v>180545</v>
          </cell>
          <cell r="K1417">
            <v>418279486</v>
          </cell>
        </row>
        <row r="1418">
          <cell r="B1418">
            <v>1998</v>
          </cell>
          <cell r="E1418" t="str">
            <v>HI</v>
          </cell>
          <cell r="F1418">
            <v>16985</v>
          </cell>
          <cell r="G1418">
            <v>50596974</v>
          </cell>
          <cell r="H1418">
            <v>5273</v>
          </cell>
          <cell r="I1418">
            <v>10038742</v>
          </cell>
          <cell r="J1418">
            <v>23544</v>
          </cell>
          <cell r="K1418">
            <v>60635716</v>
          </cell>
        </row>
        <row r="1419">
          <cell r="B1419">
            <v>1998</v>
          </cell>
          <cell r="E1419" t="str">
            <v>ID</v>
          </cell>
          <cell r="F1419">
            <v>19997</v>
          </cell>
          <cell r="G1419">
            <v>50336618</v>
          </cell>
          <cell r="H1419">
            <v>7246</v>
          </cell>
          <cell r="I1419">
            <v>11355679</v>
          </cell>
          <cell r="J1419">
            <v>29206</v>
          </cell>
          <cell r="K1419">
            <v>61692297</v>
          </cell>
        </row>
        <row r="1420">
          <cell r="B1420">
            <v>1998</v>
          </cell>
          <cell r="E1420" t="str">
            <v>IL</v>
          </cell>
          <cell r="F1420">
            <v>168172</v>
          </cell>
          <cell r="G1420">
            <v>568794467</v>
          </cell>
          <cell r="H1420">
            <v>61432</v>
          </cell>
          <cell r="I1420">
            <v>134443021</v>
          </cell>
          <cell r="J1420">
            <v>238995</v>
          </cell>
          <cell r="K1420">
            <v>703237488</v>
          </cell>
        </row>
        <row r="1421">
          <cell r="B1421">
            <v>1998</v>
          </cell>
          <cell r="E1421" t="str">
            <v>IN</v>
          </cell>
          <cell r="F1421">
            <v>80614</v>
          </cell>
          <cell r="G1421">
            <v>255269408</v>
          </cell>
          <cell r="H1421">
            <v>42788</v>
          </cell>
          <cell r="I1421">
            <v>76129103</v>
          </cell>
          <cell r="J1421">
            <v>130256</v>
          </cell>
          <cell r="K1421">
            <v>331398511</v>
          </cell>
        </row>
        <row r="1422">
          <cell r="B1422">
            <v>1998</v>
          </cell>
          <cell r="E1422" t="str">
            <v>IA</v>
          </cell>
          <cell r="F1422">
            <v>43209</v>
          </cell>
          <cell r="G1422">
            <v>119851427</v>
          </cell>
          <cell r="H1422">
            <v>18877</v>
          </cell>
          <cell r="I1422">
            <v>32793142</v>
          </cell>
          <cell r="J1422">
            <v>66509</v>
          </cell>
          <cell r="K1422">
            <v>152644569</v>
          </cell>
        </row>
        <row r="1423">
          <cell r="B1423">
            <v>1998</v>
          </cell>
          <cell r="E1423" t="str">
            <v>KS</v>
          </cell>
          <cell r="F1423">
            <v>44752</v>
          </cell>
          <cell r="G1423">
            <v>124189948</v>
          </cell>
          <cell r="H1423">
            <v>19981</v>
          </cell>
          <cell r="I1423">
            <v>33250972</v>
          </cell>
          <cell r="J1423">
            <v>69706</v>
          </cell>
          <cell r="K1423">
            <v>157440920</v>
          </cell>
        </row>
        <row r="1424">
          <cell r="B1424">
            <v>1998</v>
          </cell>
          <cell r="E1424" t="str">
            <v>KY</v>
          </cell>
          <cell r="F1424">
            <v>61555</v>
          </cell>
          <cell r="G1424">
            <v>154180852</v>
          </cell>
          <cell r="H1424">
            <v>31006</v>
          </cell>
          <cell r="I1424">
            <v>44304900</v>
          </cell>
          <cell r="J1424">
            <v>94843</v>
          </cell>
          <cell r="K1424">
            <v>198485752</v>
          </cell>
        </row>
        <row r="1425">
          <cell r="B1425">
            <v>1998</v>
          </cell>
          <cell r="E1425" t="str">
            <v>LA</v>
          </cell>
          <cell r="F1425">
            <v>67469</v>
          </cell>
          <cell r="G1425">
            <v>168025968</v>
          </cell>
          <cell r="H1425">
            <v>31313</v>
          </cell>
          <cell r="I1425">
            <v>44451825</v>
          </cell>
          <cell r="J1425">
            <v>100580</v>
          </cell>
          <cell r="K1425">
            <v>212477793</v>
          </cell>
        </row>
        <row r="1426">
          <cell r="B1426">
            <v>1998</v>
          </cell>
          <cell r="E1426" t="str">
            <v>ME</v>
          </cell>
          <cell r="F1426">
            <v>22430</v>
          </cell>
          <cell r="G1426">
            <v>61290744</v>
          </cell>
          <cell r="H1426">
            <v>8694</v>
          </cell>
          <cell r="I1426">
            <v>15455874</v>
          </cell>
          <cell r="J1426">
            <v>33343</v>
          </cell>
          <cell r="K1426">
            <v>76746618</v>
          </cell>
        </row>
        <row r="1427">
          <cell r="B1427">
            <v>1998</v>
          </cell>
          <cell r="E1427" t="str">
            <v>MD</v>
          </cell>
          <cell r="F1427">
            <v>63969</v>
          </cell>
          <cell r="G1427">
            <v>261658748</v>
          </cell>
          <cell r="H1427">
            <v>28875</v>
          </cell>
          <cell r="I1427">
            <v>67360243</v>
          </cell>
          <cell r="J1427">
            <v>100317</v>
          </cell>
          <cell r="K1427">
            <v>329018991</v>
          </cell>
        </row>
        <row r="1428">
          <cell r="B1428">
            <v>1998</v>
          </cell>
          <cell r="E1428" t="str">
            <v>MA</v>
          </cell>
          <cell r="F1428">
            <v>94814</v>
          </cell>
          <cell r="G1428">
            <v>331986487</v>
          </cell>
          <cell r="H1428">
            <v>31482</v>
          </cell>
          <cell r="I1428">
            <v>66612082</v>
          </cell>
          <cell r="J1428">
            <v>132390</v>
          </cell>
          <cell r="K1428">
            <v>398598569</v>
          </cell>
        </row>
        <row r="1429">
          <cell r="B1429">
            <v>1998</v>
          </cell>
          <cell r="E1429" t="str">
            <v>MI</v>
          </cell>
          <cell r="F1429">
            <v>115230</v>
          </cell>
          <cell r="G1429">
            <v>484145499</v>
          </cell>
          <cell r="H1429">
            <v>71900</v>
          </cell>
          <cell r="I1429">
            <v>162347103</v>
          </cell>
          <cell r="J1429">
            <v>201329</v>
          </cell>
          <cell r="K1429">
            <v>646492602</v>
          </cell>
        </row>
        <row r="1430">
          <cell r="B1430">
            <v>1998</v>
          </cell>
          <cell r="E1430" t="str">
            <v>MN</v>
          </cell>
          <cell r="F1430">
            <v>69078</v>
          </cell>
          <cell r="G1430">
            <v>251419316</v>
          </cell>
          <cell r="H1430">
            <v>31098</v>
          </cell>
          <cell r="I1430">
            <v>65003609</v>
          </cell>
          <cell r="J1430">
            <v>114906</v>
          </cell>
          <cell r="K1430">
            <v>316422925</v>
          </cell>
        </row>
        <row r="1431">
          <cell r="B1431">
            <v>1998</v>
          </cell>
          <cell r="E1431" t="str">
            <v>MS</v>
          </cell>
          <cell r="F1431">
            <v>44390</v>
          </cell>
          <cell r="G1431">
            <v>90514144</v>
          </cell>
          <cell r="H1431">
            <v>17048</v>
          </cell>
          <cell r="I1431">
            <v>22295494</v>
          </cell>
          <cell r="J1431">
            <v>62401</v>
          </cell>
          <cell r="K1431">
            <v>112809638</v>
          </cell>
        </row>
        <row r="1432">
          <cell r="B1432">
            <v>1998</v>
          </cell>
          <cell r="E1432" t="str">
            <v>MO</v>
          </cell>
          <cell r="F1432">
            <v>80020</v>
          </cell>
          <cell r="G1432">
            <v>222279121</v>
          </cell>
          <cell r="H1432">
            <v>36815</v>
          </cell>
          <cell r="I1432">
            <v>62787997</v>
          </cell>
          <cell r="J1432">
            <v>122380</v>
          </cell>
          <cell r="K1432">
            <v>285067118</v>
          </cell>
        </row>
        <row r="1433">
          <cell r="B1433">
            <v>1998</v>
          </cell>
          <cell r="E1433" t="str">
            <v>MT</v>
          </cell>
          <cell r="F1433">
            <v>14154</v>
          </cell>
          <cell r="G1433">
            <v>37204070</v>
          </cell>
          <cell r="H1433">
            <v>5415</v>
          </cell>
          <cell r="I1433">
            <v>9268619</v>
          </cell>
          <cell r="J1433">
            <v>21416</v>
          </cell>
          <cell r="K1433">
            <v>46472689</v>
          </cell>
        </row>
        <row r="1434">
          <cell r="B1434">
            <v>1998</v>
          </cell>
          <cell r="E1434" t="str">
            <v>NE</v>
          </cell>
          <cell r="F1434">
            <v>27920</v>
          </cell>
          <cell r="G1434">
            <v>74713747</v>
          </cell>
          <cell r="H1434">
            <v>10954</v>
          </cell>
          <cell r="I1434">
            <v>17776040</v>
          </cell>
          <cell r="J1434">
            <v>41879</v>
          </cell>
          <cell r="K1434">
            <v>92489787</v>
          </cell>
        </row>
        <row r="1435">
          <cell r="B1435">
            <v>1998</v>
          </cell>
          <cell r="E1435" t="str">
            <v>NV</v>
          </cell>
          <cell r="F1435">
            <v>18743</v>
          </cell>
          <cell r="G1435">
            <v>64905656</v>
          </cell>
          <cell r="H1435">
            <v>8382</v>
          </cell>
          <cell r="I1435">
            <v>21881569</v>
          </cell>
          <cell r="J1435">
            <v>29735</v>
          </cell>
          <cell r="K1435">
            <v>86787225</v>
          </cell>
        </row>
        <row r="1436">
          <cell r="B1436">
            <v>1998</v>
          </cell>
          <cell r="E1436" t="str">
            <v>NH</v>
          </cell>
          <cell r="F1436">
            <v>18524</v>
          </cell>
          <cell r="G1436">
            <v>56026317</v>
          </cell>
          <cell r="H1436">
            <v>5676</v>
          </cell>
          <cell r="I1436">
            <v>10573202</v>
          </cell>
          <cell r="J1436">
            <v>26300</v>
          </cell>
          <cell r="K1436">
            <v>66599519</v>
          </cell>
        </row>
        <row r="1437">
          <cell r="B1437">
            <v>1998</v>
          </cell>
          <cell r="E1437" t="str">
            <v>NJ</v>
          </cell>
          <cell r="F1437">
            <v>127404</v>
          </cell>
          <cell r="G1437">
            <v>603445249</v>
          </cell>
          <cell r="H1437">
            <v>53526</v>
          </cell>
          <cell r="I1437">
            <v>132861028</v>
          </cell>
          <cell r="J1437">
            <v>189780</v>
          </cell>
          <cell r="K1437">
            <v>736306277</v>
          </cell>
        </row>
        <row r="1438">
          <cell r="B1438">
            <v>1998</v>
          </cell>
          <cell r="E1438" t="str">
            <v>NM</v>
          </cell>
          <cell r="F1438">
            <v>29816</v>
          </cell>
          <cell r="G1438">
            <v>71745646</v>
          </cell>
          <cell r="H1438">
            <v>11131</v>
          </cell>
          <cell r="I1438">
            <v>18805238</v>
          </cell>
          <cell r="J1438">
            <v>42005</v>
          </cell>
          <cell r="K1438">
            <v>90550884</v>
          </cell>
        </row>
        <row r="1439">
          <cell r="B1439">
            <v>1998</v>
          </cell>
          <cell r="E1439" t="str">
            <v>NY</v>
          </cell>
          <cell r="F1439">
            <v>274424</v>
          </cell>
          <cell r="G1439">
            <v>1144470001</v>
          </cell>
          <cell r="H1439">
            <v>122710</v>
          </cell>
          <cell r="I1439">
            <v>278482375</v>
          </cell>
          <cell r="J1439">
            <v>415977</v>
          </cell>
          <cell r="K1439">
            <v>1422952376</v>
          </cell>
        </row>
        <row r="1440">
          <cell r="B1440">
            <v>1998</v>
          </cell>
          <cell r="E1440" t="str">
            <v>NC</v>
          </cell>
          <cell r="F1440">
            <v>116327</v>
          </cell>
          <cell r="G1440">
            <v>342749978</v>
          </cell>
          <cell r="H1440">
            <v>38681</v>
          </cell>
          <cell r="I1440">
            <v>65025636</v>
          </cell>
          <cell r="J1440">
            <v>161177</v>
          </cell>
          <cell r="K1440">
            <v>407775614</v>
          </cell>
        </row>
        <row r="1441">
          <cell r="B1441">
            <v>1998</v>
          </cell>
          <cell r="E1441" t="str">
            <v>ND</v>
          </cell>
          <cell r="F1441">
            <v>8415</v>
          </cell>
          <cell r="G1441">
            <v>27706888</v>
          </cell>
          <cell r="H1441">
            <v>3308</v>
          </cell>
          <cell r="I1441">
            <v>5926002</v>
          </cell>
          <cell r="J1441">
            <v>12907</v>
          </cell>
          <cell r="K1441">
            <v>33632890</v>
          </cell>
        </row>
        <row r="1442">
          <cell r="B1442">
            <v>1998</v>
          </cell>
          <cell r="E1442" t="str">
            <v>OH</v>
          </cell>
          <cell r="F1442">
            <v>137386</v>
          </cell>
          <cell r="G1442">
            <v>481493048</v>
          </cell>
          <cell r="H1442">
            <v>69142</v>
          </cell>
          <cell r="I1442">
            <v>140351830</v>
          </cell>
          <cell r="J1442">
            <v>215725</v>
          </cell>
          <cell r="K1442">
            <v>621844878</v>
          </cell>
        </row>
        <row r="1443">
          <cell r="B1443">
            <v>1998</v>
          </cell>
          <cell r="E1443" t="str">
            <v>OK</v>
          </cell>
          <cell r="F1443">
            <v>56019</v>
          </cell>
          <cell r="G1443">
            <v>132992170</v>
          </cell>
          <cell r="H1443">
            <v>25076</v>
          </cell>
          <cell r="I1443">
            <v>35739961</v>
          </cell>
          <cell r="J1443">
            <v>83676</v>
          </cell>
          <cell r="K1443">
            <v>168732131</v>
          </cell>
        </row>
        <row r="1444">
          <cell r="B1444">
            <v>1998</v>
          </cell>
          <cell r="E1444" t="str">
            <v>OR</v>
          </cell>
          <cell r="F1444">
            <v>36507</v>
          </cell>
          <cell r="G1444">
            <v>129933979</v>
          </cell>
          <cell r="H1444">
            <v>19342</v>
          </cell>
          <cell r="I1444">
            <v>41597050</v>
          </cell>
          <cell r="J1444">
            <v>62953</v>
          </cell>
          <cell r="K1444">
            <v>171531029</v>
          </cell>
        </row>
        <row r="1445">
          <cell r="B1445">
            <v>1998</v>
          </cell>
          <cell r="E1445" t="str">
            <v>PA</v>
          </cell>
          <cell r="F1445">
            <v>138343</v>
          </cell>
          <cell r="G1445">
            <v>536884063</v>
          </cell>
          <cell r="H1445">
            <v>67861</v>
          </cell>
          <cell r="I1445">
            <v>161684481</v>
          </cell>
          <cell r="J1445">
            <v>215518</v>
          </cell>
          <cell r="K1445">
            <v>698568544</v>
          </cell>
        </row>
        <row r="1446">
          <cell r="B1446">
            <v>1998</v>
          </cell>
          <cell r="E1446" t="str">
            <v>RI</v>
          </cell>
          <cell r="F1446">
            <v>15271</v>
          </cell>
          <cell r="G1446">
            <v>56949533</v>
          </cell>
          <cell r="H1446">
            <v>3864</v>
          </cell>
          <cell r="I1446">
            <v>8659906</v>
          </cell>
          <cell r="J1446">
            <v>20151</v>
          </cell>
          <cell r="K1446">
            <v>65609439</v>
          </cell>
        </row>
        <row r="1447">
          <cell r="B1447">
            <v>1998</v>
          </cell>
          <cell r="E1447" t="str">
            <v>SC</v>
          </cell>
          <cell r="F1447">
            <v>63689</v>
          </cell>
          <cell r="G1447">
            <v>167159473</v>
          </cell>
          <cell r="H1447">
            <v>26070</v>
          </cell>
          <cell r="I1447">
            <v>40694021</v>
          </cell>
          <cell r="J1447">
            <v>92078</v>
          </cell>
          <cell r="K1447">
            <v>207853494</v>
          </cell>
        </row>
        <row r="1448">
          <cell r="B1448">
            <v>1998</v>
          </cell>
          <cell r="E1448" t="str">
            <v>SD</v>
          </cell>
          <cell r="F1448">
            <v>11742</v>
          </cell>
          <cell r="G1448">
            <v>28426558</v>
          </cell>
          <cell r="H1448">
            <v>4663</v>
          </cell>
          <cell r="I1448">
            <v>7524998</v>
          </cell>
          <cell r="J1448">
            <v>17343</v>
          </cell>
          <cell r="K1448">
            <v>35951556</v>
          </cell>
        </row>
        <row r="1449">
          <cell r="B1449">
            <v>1998</v>
          </cell>
          <cell r="E1449" t="str">
            <v>TN</v>
          </cell>
          <cell r="F1449">
            <v>72295</v>
          </cell>
          <cell r="G1449">
            <v>197508886</v>
          </cell>
          <cell r="H1449">
            <v>29957</v>
          </cell>
          <cell r="I1449">
            <v>40915466</v>
          </cell>
          <cell r="J1449">
            <v>105244</v>
          </cell>
          <cell r="K1449">
            <v>238424352</v>
          </cell>
        </row>
        <row r="1450">
          <cell r="B1450">
            <v>1998</v>
          </cell>
          <cell r="E1450" t="str">
            <v>TX</v>
          </cell>
          <cell r="F1450">
            <v>365401</v>
          </cell>
          <cell r="G1450">
            <v>947765086</v>
          </cell>
          <cell r="H1450">
            <v>154441</v>
          </cell>
          <cell r="I1450">
            <v>236403777</v>
          </cell>
          <cell r="J1450">
            <v>534548</v>
          </cell>
          <cell r="K1450">
            <v>1184168863</v>
          </cell>
        </row>
        <row r="1451">
          <cell r="B1451">
            <v>1998</v>
          </cell>
          <cell r="E1451" t="str">
            <v>UT</v>
          </cell>
          <cell r="F1451">
            <v>25239</v>
          </cell>
          <cell r="G1451">
            <v>78098133</v>
          </cell>
          <cell r="H1451">
            <v>11416</v>
          </cell>
          <cell r="I1451">
            <v>20700514</v>
          </cell>
          <cell r="J1451">
            <v>41634</v>
          </cell>
          <cell r="K1451">
            <v>98798647</v>
          </cell>
        </row>
        <row r="1452">
          <cell r="B1452">
            <v>1998</v>
          </cell>
          <cell r="E1452" t="str">
            <v>VT</v>
          </cell>
          <cell r="F1452">
            <v>9248</v>
          </cell>
          <cell r="G1452">
            <v>28200516</v>
          </cell>
          <cell r="H1452">
            <v>2997</v>
          </cell>
          <cell r="I1452">
            <v>5194664</v>
          </cell>
          <cell r="J1452">
            <v>14306</v>
          </cell>
          <cell r="K1452">
            <v>33395180</v>
          </cell>
        </row>
        <row r="1453">
          <cell r="B1453">
            <v>1998</v>
          </cell>
          <cell r="E1453" t="str">
            <v>VA</v>
          </cell>
          <cell r="F1453">
            <v>104384</v>
          </cell>
          <cell r="G1453">
            <v>312348750</v>
          </cell>
          <cell r="H1453">
            <v>45843</v>
          </cell>
          <cell r="I1453">
            <v>76736773</v>
          </cell>
          <cell r="J1453">
            <v>157391</v>
          </cell>
          <cell r="K1453">
            <v>389085523</v>
          </cell>
        </row>
        <row r="1454">
          <cell r="B1454">
            <v>1998</v>
          </cell>
          <cell r="E1454" t="str">
            <v>WA</v>
          </cell>
          <cell r="F1454">
            <v>54968</v>
          </cell>
          <cell r="G1454">
            <v>212322599</v>
          </cell>
          <cell r="H1454">
            <v>30768</v>
          </cell>
          <cell r="I1454">
            <v>66548669</v>
          </cell>
          <cell r="J1454">
            <v>89404</v>
          </cell>
          <cell r="K1454">
            <v>278871268</v>
          </cell>
        </row>
        <row r="1455">
          <cell r="B1455">
            <v>1998</v>
          </cell>
          <cell r="E1455" t="str">
            <v>WV</v>
          </cell>
          <cell r="F1455">
            <v>26386</v>
          </cell>
          <cell r="G1455">
            <v>73373988</v>
          </cell>
          <cell r="H1455">
            <v>14306</v>
          </cell>
          <cell r="I1455">
            <v>25121938</v>
          </cell>
          <cell r="J1455">
            <v>42298</v>
          </cell>
          <cell r="K1455">
            <v>98495926</v>
          </cell>
        </row>
        <row r="1456">
          <cell r="B1456">
            <v>1998</v>
          </cell>
          <cell r="E1456" t="str">
            <v>WI</v>
          </cell>
          <cell r="F1456">
            <v>73904</v>
          </cell>
          <cell r="G1456">
            <v>270602254</v>
          </cell>
          <cell r="H1456">
            <v>27688</v>
          </cell>
          <cell r="I1456">
            <v>59337867</v>
          </cell>
          <cell r="J1456">
            <v>112230</v>
          </cell>
          <cell r="K1456">
            <v>329940121</v>
          </cell>
        </row>
        <row r="1457">
          <cell r="B1457">
            <v>1998</v>
          </cell>
          <cell r="E1457" t="str">
            <v>WY</v>
          </cell>
          <cell r="F1457">
            <v>8384</v>
          </cell>
          <cell r="G1457">
            <v>27382518</v>
          </cell>
          <cell r="H1457">
            <v>4518</v>
          </cell>
          <cell r="I1457">
            <v>7999496</v>
          </cell>
          <cell r="J1457">
            <v>14488</v>
          </cell>
          <cell r="K1457">
            <v>35382014</v>
          </cell>
        </row>
        <row r="1458">
          <cell r="B1458">
            <v>1999</v>
          </cell>
          <cell r="E1458" t="str">
            <v>US</v>
          </cell>
          <cell r="F1458">
            <v>3801790</v>
          </cell>
          <cell r="G1458">
            <v>12969155544</v>
          </cell>
          <cell r="H1458">
            <v>1734360</v>
          </cell>
          <cell r="I1458">
            <v>3498391962</v>
          </cell>
          <cell r="J1458">
            <v>5826456</v>
          </cell>
          <cell r="K1458">
            <v>16467547506</v>
          </cell>
        </row>
        <row r="1459">
          <cell r="B1459">
            <v>1999</v>
          </cell>
          <cell r="E1459" t="str">
            <v>AL</v>
          </cell>
          <cell r="F1459">
            <v>62417</v>
          </cell>
          <cell r="G1459">
            <v>169846280</v>
          </cell>
          <cell r="H1459">
            <v>28874</v>
          </cell>
          <cell r="I1459">
            <v>40322391</v>
          </cell>
          <cell r="J1459">
            <v>93145</v>
          </cell>
          <cell r="K1459">
            <v>210168671</v>
          </cell>
        </row>
        <row r="1460">
          <cell r="B1460">
            <v>1999</v>
          </cell>
          <cell r="E1460" t="str">
            <v>AK</v>
          </cell>
          <cell r="F1460">
            <v>10993</v>
          </cell>
          <cell r="G1460">
            <v>45018691</v>
          </cell>
          <cell r="H1460">
            <v>6167</v>
          </cell>
          <cell r="I1460">
            <v>14060408</v>
          </cell>
          <cell r="J1460">
            <v>18183</v>
          </cell>
          <cell r="K1460">
            <v>59079099</v>
          </cell>
        </row>
        <row r="1461">
          <cell r="B1461">
            <v>1999</v>
          </cell>
          <cell r="E1461" t="str">
            <v>AZ</v>
          </cell>
          <cell r="F1461">
            <v>52744</v>
          </cell>
          <cell r="G1461">
            <v>163173881</v>
          </cell>
          <cell r="H1461">
            <v>29767</v>
          </cell>
          <cell r="I1461">
            <v>58830215</v>
          </cell>
          <cell r="J1461">
            <v>88425</v>
          </cell>
          <cell r="K1461">
            <v>222004096</v>
          </cell>
        </row>
        <row r="1462">
          <cell r="B1462">
            <v>1999</v>
          </cell>
          <cell r="E1462" t="str">
            <v>AR</v>
          </cell>
          <cell r="F1462">
            <v>40577</v>
          </cell>
          <cell r="G1462">
            <v>99391360</v>
          </cell>
          <cell r="H1462">
            <v>17881</v>
          </cell>
          <cell r="I1462">
            <v>23285937</v>
          </cell>
          <cell r="J1462">
            <v>59968</v>
          </cell>
          <cell r="K1462">
            <v>122677297</v>
          </cell>
        </row>
        <row r="1463">
          <cell r="B1463">
            <v>1999</v>
          </cell>
          <cell r="E1463" t="str">
            <v>CA</v>
          </cell>
          <cell r="F1463">
            <v>349550</v>
          </cell>
          <cell r="G1463">
            <v>1536393663</v>
          </cell>
          <cell r="H1463">
            <v>188658</v>
          </cell>
          <cell r="I1463">
            <v>481306510</v>
          </cell>
          <cell r="J1463">
            <v>595528</v>
          </cell>
          <cell r="K1463">
            <v>2017700173</v>
          </cell>
        </row>
        <row r="1464">
          <cell r="B1464">
            <v>1999</v>
          </cell>
          <cell r="E1464" t="str">
            <v>CO</v>
          </cell>
          <cell r="F1464">
            <v>49336</v>
          </cell>
          <cell r="G1464">
            <v>168462499</v>
          </cell>
          <cell r="H1464">
            <v>24660</v>
          </cell>
          <cell r="I1464">
            <v>49422699</v>
          </cell>
          <cell r="J1464">
            <v>82512</v>
          </cell>
          <cell r="K1464">
            <v>217885198</v>
          </cell>
        </row>
        <row r="1465">
          <cell r="B1465">
            <v>1999</v>
          </cell>
          <cell r="E1465" t="str">
            <v>CT</v>
          </cell>
          <cell r="F1465">
            <v>53120</v>
          </cell>
          <cell r="G1465">
            <v>225758853</v>
          </cell>
          <cell r="H1465">
            <v>17293</v>
          </cell>
          <cell r="I1465">
            <v>40970891</v>
          </cell>
          <cell r="J1465">
            <v>74053</v>
          </cell>
          <cell r="K1465">
            <v>266729744</v>
          </cell>
        </row>
        <row r="1466">
          <cell r="B1466">
            <v>1999</v>
          </cell>
          <cell r="E1466" t="str">
            <v>DE</v>
          </cell>
          <cell r="F1466">
            <v>9924</v>
          </cell>
          <cell r="G1466">
            <v>34097609</v>
          </cell>
          <cell r="H1466">
            <v>4450</v>
          </cell>
          <cell r="I1466">
            <v>11421744</v>
          </cell>
          <cell r="J1466">
            <v>14677</v>
          </cell>
          <cell r="K1466">
            <v>45519353</v>
          </cell>
        </row>
        <row r="1467">
          <cell r="B1467">
            <v>1999</v>
          </cell>
          <cell r="E1467" t="str">
            <v>DC</v>
          </cell>
          <cell r="F1467">
            <v>5892</v>
          </cell>
          <cell r="G1467">
            <v>24838328</v>
          </cell>
          <cell r="H1467">
            <v>3002</v>
          </cell>
          <cell r="I1467">
            <v>6664598</v>
          </cell>
          <cell r="J1467">
            <v>9417</v>
          </cell>
          <cell r="K1467">
            <v>31502926</v>
          </cell>
        </row>
        <row r="1468">
          <cell r="B1468">
            <v>1999</v>
          </cell>
          <cell r="E1468" t="str">
            <v>FL</v>
          </cell>
          <cell r="F1468">
            <v>150445</v>
          </cell>
          <cell r="G1468">
            <v>468444782</v>
          </cell>
          <cell r="H1468">
            <v>120507</v>
          </cell>
          <cell r="I1468">
            <v>183710325</v>
          </cell>
          <cell r="J1468">
            <v>274754</v>
          </cell>
          <cell r="K1468">
            <v>652155107</v>
          </cell>
        </row>
        <row r="1469">
          <cell r="B1469">
            <v>1999</v>
          </cell>
          <cell r="E1469" t="str">
            <v>GA</v>
          </cell>
          <cell r="F1469">
            <v>130347</v>
          </cell>
          <cell r="G1469">
            <v>378766350</v>
          </cell>
          <cell r="H1469">
            <v>51600</v>
          </cell>
          <cell r="I1469">
            <v>88345635</v>
          </cell>
          <cell r="J1469">
            <v>186688</v>
          </cell>
          <cell r="K1469">
            <v>467111985</v>
          </cell>
        </row>
        <row r="1470">
          <cell r="B1470">
            <v>1999</v>
          </cell>
          <cell r="E1470" t="str">
            <v>HI</v>
          </cell>
          <cell r="F1470">
            <v>17152</v>
          </cell>
          <cell r="G1470">
            <v>53663078</v>
          </cell>
          <cell r="H1470">
            <v>5639</v>
          </cell>
          <cell r="I1470">
            <v>10999156</v>
          </cell>
          <cell r="J1470">
            <v>24187</v>
          </cell>
          <cell r="K1470">
            <v>64662234</v>
          </cell>
        </row>
        <row r="1471">
          <cell r="B1471">
            <v>1999</v>
          </cell>
          <cell r="E1471" t="str">
            <v>ID</v>
          </cell>
          <cell r="F1471">
            <v>20794</v>
          </cell>
          <cell r="G1471">
            <v>50391204</v>
          </cell>
          <cell r="H1471">
            <v>7446</v>
          </cell>
          <cell r="I1471">
            <v>11395486</v>
          </cell>
          <cell r="J1471">
            <v>29336</v>
          </cell>
          <cell r="K1471">
            <v>61786690</v>
          </cell>
        </row>
        <row r="1472">
          <cell r="B1472">
            <v>1999</v>
          </cell>
          <cell r="E1472" t="str">
            <v>IL</v>
          </cell>
          <cell r="F1472">
            <v>169596</v>
          </cell>
          <cell r="G1472">
            <v>605832793</v>
          </cell>
          <cell r="H1472">
            <v>59257</v>
          </cell>
          <cell r="I1472">
            <v>136883522</v>
          </cell>
          <cell r="J1472">
            <v>240566</v>
          </cell>
          <cell r="K1472">
            <v>742716315</v>
          </cell>
        </row>
        <row r="1473">
          <cell r="B1473">
            <v>1999</v>
          </cell>
          <cell r="E1473" t="str">
            <v>IN</v>
          </cell>
          <cell r="F1473">
            <v>81177</v>
          </cell>
          <cell r="G1473">
            <v>268104228</v>
          </cell>
          <cell r="H1473">
            <v>43229</v>
          </cell>
          <cell r="I1473">
            <v>80545627</v>
          </cell>
          <cell r="J1473">
            <v>130011</v>
          </cell>
          <cell r="K1473">
            <v>348649855</v>
          </cell>
        </row>
        <row r="1474">
          <cell r="B1474">
            <v>1999</v>
          </cell>
          <cell r="E1474" t="str">
            <v>IA</v>
          </cell>
          <cell r="F1474">
            <v>43512</v>
          </cell>
          <cell r="G1474">
            <v>124860288</v>
          </cell>
          <cell r="H1474">
            <v>17979</v>
          </cell>
          <cell r="I1474">
            <v>32044671</v>
          </cell>
          <cell r="J1474">
            <v>66114</v>
          </cell>
          <cell r="K1474">
            <v>156904959</v>
          </cell>
        </row>
        <row r="1475">
          <cell r="B1475">
            <v>1999</v>
          </cell>
          <cell r="E1475" t="str">
            <v>KS</v>
          </cell>
          <cell r="F1475">
            <v>46021</v>
          </cell>
          <cell r="G1475">
            <v>123832811</v>
          </cell>
          <cell r="H1475">
            <v>19773</v>
          </cell>
          <cell r="I1475">
            <v>35429076</v>
          </cell>
          <cell r="J1475">
            <v>70825</v>
          </cell>
          <cell r="K1475">
            <v>159261887</v>
          </cell>
        </row>
        <row r="1476">
          <cell r="B1476">
            <v>1999</v>
          </cell>
          <cell r="E1476" t="str">
            <v>KY</v>
          </cell>
          <cell r="F1476">
            <v>60731</v>
          </cell>
          <cell r="G1476">
            <v>156741389</v>
          </cell>
          <cell r="H1476">
            <v>32441</v>
          </cell>
          <cell r="I1476">
            <v>48047694</v>
          </cell>
          <cell r="J1476">
            <v>95125</v>
          </cell>
          <cell r="K1476">
            <v>204789083</v>
          </cell>
        </row>
        <row r="1477">
          <cell r="B1477">
            <v>1999</v>
          </cell>
          <cell r="E1477" t="str">
            <v>LA</v>
          </cell>
          <cell r="F1477">
            <v>70211</v>
          </cell>
          <cell r="G1477">
            <v>178363382</v>
          </cell>
          <cell r="H1477">
            <v>31749</v>
          </cell>
          <cell r="I1477">
            <v>46344807</v>
          </cell>
          <cell r="J1477">
            <v>104460</v>
          </cell>
          <cell r="K1477">
            <v>224708189</v>
          </cell>
        </row>
        <row r="1478">
          <cell r="B1478">
            <v>1999</v>
          </cell>
          <cell r="E1478" t="str">
            <v>ME</v>
          </cell>
          <cell r="F1478">
            <v>22698</v>
          </cell>
          <cell r="G1478">
            <v>63457177</v>
          </cell>
          <cell r="H1478">
            <v>8522</v>
          </cell>
          <cell r="I1478">
            <v>15676093</v>
          </cell>
          <cell r="J1478">
            <v>33408</v>
          </cell>
          <cell r="K1478">
            <v>79133270</v>
          </cell>
        </row>
        <row r="1479">
          <cell r="B1479">
            <v>1999</v>
          </cell>
          <cell r="E1479" t="str">
            <v>MD</v>
          </cell>
          <cell r="F1479">
            <v>65218</v>
          </cell>
          <cell r="G1479">
            <v>263053160</v>
          </cell>
          <cell r="H1479">
            <v>30058</v>
          </cell>
          <cell r="I1479">
            <v>70875995</v>
          </cell>
          <cell r="J1479">
            <v>100999</v>
          </cell>
          <cell r="K1479">
            <v>333929155</v>
          </cell>
        </row>
        <row r="1480">
          <cell r="B1480">
            <v>1999</v>
          </cell>
          <cell r="E1480" t="str">
            <v>MA</v>
          </cell>
          <cell r="F1480">
            <v>99859</v>
          </cell>
          <cell r="G1480">
            <v>344157179</v>
          </cell>
          <cell r="H1480">
            <v>33586</v>
          </cell>
          <cell r="I1480">
            <v>76215076</v>
          </cell>
          <cell r="J1480">
            <v>138706</v>
          </cell>
          <cell r="K1480">
            <v>420372255</v>
          </cell>
        </row>
        <row r="1481">
          <cell r="B1481">
            <v>1999</v>
          </cell>
          <cell r="E1481" t="str">
            <v>MI</v>
          </cell>
          <cell r="F1481">
            <v>117355</v>
          </cell>
          <cell r="G1481">
            <v>503332145</v>
          </cell>
          <cell r="H1481">
            <v>73759</v>
          </cell>
          <cell r="I1481">
            <v>167369521</v>
          </cell>
          <cell r="J1481">
            <v>205922</v>
          </cell>
          <cell r="K1481">
            <v>670701666</v>
          </cell>
        </row>
        <row r="1482">
          <cell r="B1482">
            <v>1999</v>
          </cell>
          <cell r="E1482" t="str">
            <v>MN</v>
          </cell>
          <cell r="F1482">
            <v>69792</v>
          </cell>
          <cell r="G1482">
            <v>250901310</v>
          </cell>
          <cell r="H1482">
            <v>31179</v>
          </cell>
          <cell r="I1482">
            <v>66521385</v>
          </cell>
          <cell r="J1482">
            <v>114521</v>
          </cell>
          <cell r="K1482">
            <v>317422695</v>
          </cell>
        </row>
        <row r="1483">
          <cell r="B1483">
            <v>1999</v>
          </cell>
          <cell r="E1483" t="str">
            <v>MS</v>
          </cell>
          <cell r="F1483">
            <v>52157</v>
          </cell>
          <cell r="G1483">
            <v>106175150</v>
          </cell>
          <cell r="H1483">
            <v>19156</v>
          </cell>
          <cell r="I1483">
            <v>25576091</v>
          </cell>
          <cell r="J1483">
            <v>71831</v>
          </cell>
          <cell r="K1483">
            <v>131751241</v>
          </cell>
        </row>
        <row r="1484">
          <cell r="B1484">
            <v>1999</v>
          </cell>
          <cell r="E1484" t="str">
            <v>MO</v>
          </cell>
          <cell r="F1484">
            <v>80214</v>
          </cell>
          <cell r="G1484">
            <v>235893640</v>
          </cell>
          <cell r="H1484">
            <v>34285</v>
          </cell>
          <cell r="I1484">
            <v>60761072</v>
          </cell>
          <cell r="J1484">
            <v>118379</v>
          </cell>
          <cell r="K1484">
            <v>296654712</v>
          </cell>
        </row>
        <row r="1485">
          <cell r="B1485">
            <v>1999</v>
          </cell>
          <cell r="E1485" t="str">
            <v>MT</v>
          </cell>
          <cell r="F1485">
            <v>14055</v>
          </cell>
          <cell r="G1485">
            <v>40576570</v>
          </cell>
          <cell r="H1485">
            <v>5108</v>
          </cell>
          <cell r="I1485">
            <v>9167178</v>
          </cell>
          <cell r="J1485">
            <v>20882</v>
          </cell>
          <cell r="K1485">
            <v>49743748</v>
          </cell>
        </row>
        <row r="1486">
          <cell r="B1486">
            <v>1999</v>
          </cell>
          <cell r="E1486" t="str">
            <v>NE</v>
          </cell>
          <cell r="F1486">
            <v>26829</v>
          </cell>
          <cell r="G1486">
            <v>74515307</v>
          </cell>
          <cell r="H1486">
            <v>10064</v>
          </cell>
          <cell r="I1486">
            <v>17901911</v>
          </cell>
          <cell r="J1486">
            <v>39684</v>
          </cell>
          <cell r="K1486">
            <v>92417218</v>
          </cell>
        </row>
        <row r="1487">
          <cell r="B1487">
            <v>1999</v>
          </cell>
          <cell r="E1487" t="str">
            <v>NV</v>
          </cell>
          <cell r="F1487">
            <v>17950</v>
          </cell>
          <cell r="G1487">
            <v>68931880</v>
          </cell>
          <cell r="H1487">
            <v>7901</v>
          </cell>
          <cell r="I1487">
            <v>22875181</v>
          </cell>
          <cell r="J1487">
            <v>29487</v>
          </cell>
          <cell r="K1487">
            <v>91807061</v>
          </cell>
        </row>
        <row r="1488">
          <cell r="B1488">
            <v>1999</v>
          </cell>
          <cell r="E1488" t="str">
            <v>NH</v>
          </cell>
          <cell r="F1488">
            <v>19080</v>
          </cell>
          <cell r="G1488">
            <v>61470104</v>
          </cell>
          <cell r="H1488">
            <v>6765</v>
          </cell>
          <cell r="I1488">
            <v>12755981</v>
          </cell>
          <cell r="J1488">
            <v>28148</v>
          </cell>
          <cell r="K1488">
            <v>74226085</v>
          </cell>
        </row>
        <row r="1489">
          <cell r="B1489">
            <v>1999</v>
          </cell>
          <cell r="E1489" t="str">
            <v>NJ</v>
          </cell>
          <cell r="F1489">
            <v>132220</v>
          </cell>
          <cell r="G1489">
            <v>617098203</v>
          </cell>
          <cell r="H1489">
            <v>52381</v>
          </cell>
          <cell r="I1489">
            <v>135390944</v>
          </cell>
          <cell r="J1489">
            <v>193735</v>
          </cell>
          <cell r="K1489">
            <v>752489147</v>
          </cell>
        </row>
        <row r="1490">
          <cell r="B1490">
            <v>1999</v>
          </cell>
          <cell r="E1490" t="str">
            <v>NM</v>
          </cell>
          <cell r="F1490">
            <v>29942</v>
          </cell>
          <cell r="G1490">
            <v>72682436</v>
          </cell>
          <cell r="H1490">
            <v>10860</v>
          </cell>
          <cell r="I1490">
            <v>19079281</v>
          </cell>
          <cell r="J1490">
            <v>41420</v>
          </cell>
          <cell r="K1490">
            <v>91761717</v>
          </cell>
        </row>
        <row r="1491">
          <cell r="B1491">
            <v>1999</v>
          </cell>
          <cell r="E1491" t="str">
            <v>NY</v>
          </cell>
          <cell r="F1491">
            <v>291294</v>
          </cell>
          <cell r="G1491">
            <v>1209328861</v>
          </cell>
          <cell r="H1491">
            <v>116228</v>
          </cell>
          <cell r="I1491">
            <v>289089278</v>
          </cell>
          <cell r="J1491">
            <v>421252</v>
          </cell>
          <cell r="K1491">
            <v>1498418139</v>
          </cell>
        </row>
        <row r="1492">
          <cell r="B1492">
            <v>1999</v>
          </cell>
          <cell r="E1492" t="str">
            <v>NC</v>
          </cell>
          <cell r="F1492">
            <v>116614</v>
          </cell>
          <cell r="G1492">
            <v>349971982</v>
          </cell>
          <cell r="H1492">
            <v>42579</v>
          </cell>
          <cell r="I1492">
            <v>74948601</v>
          </cell>
          <cell r="J1492">
            <v>165273</v>
          </cell>
          <cell r="K1492">
            <v>424920583</v>
          </cell>
        </row>
        <row r="1493">
          <cell r="B1493">
            <v>1999</v>
          </cell>
          <cell r="E1493" t="str">
            <v>ND</v>
          </cell>
          <cell r="F1493">
            <v>8799</v>
          </cell>
          <cell r="G1493">
            <v>29808489</v>
          </cell>
          <cell r="H1493">
            <v>3497</v>
          </cell>
          <cell r="I1493">
            <v>6355890</v>
          </cell>
          <cell r="J1493">
            <v>13564</v>
          </cell>
          <cell r="K1493">
            <v>36164379</v>
          </cell>
        </row>
        <row r="1494">
          <cell r="B1494">
            <v>1999</v>
          </cell>
          <cell r="E1494" t="str">
            <v>OH</v>
          </cell>
          <cell r="F1494">
            <v>146454</v>
          </cell>
          <cell r="G1494">
            <v>529861660</v>
          </cell>
          <cell r="H1494">
            <v>76283</v>
          </cell>
          <cell r="I1494">
            <v>161787125</v>
          </cell>
          <cell r="J1494">
            <v>229982</v>
          </cell>
          <cell r="K1494">
            <v>691648785</v>
          </cell>
        </row>
        <row r="1495">
          <cell r="B1495">
            <v>1999</v>
          </cell>
          <cell r="E1495" t="str">
            <v>OK</v>
          </cell>
          <cell r="F1495">
            <v>52136</v>
          </cell>
          <cell r="G1495">
            <v>133914556</v>
          </cell>
          <cell r="H1495">
            <v>24066</v>
          </cell>
          <cell r="I1495">
            <v>38980016</v>
          </cell>
          <cell r="J1495">
            <v>79093</v>
          </cell>
          <cell r="K1495">
            <v>172894572</v>
          </cell>
        </row>
        <row r="1496">
          <cell r="B1496">
            <v>1999</v>
          </cell>
          <cell r="E1496" t="str">
            <v>OR</v>
          </cell>
          <cell r="F1496">
            <v>36069</v>
          </cell>
          <cell r="G1496">
            <v>136656514</v>
          </cell>
          <cell r="H1496">
            <v>18615</v>
          </cell>
          <cell r="I1496">
            <v>42723966</v>
          </cell>
          <cell r="J1496">
            <v>62099</v>
          </cell>
          <cell r="K1496">
            <v>179380480</v>
          </cell>
        </row>
        <row r="1497">
          <cell r="B1497">
            <v>1999</v>
          </cell>
          <cell r="E1497" t="str">
            <v>PA</v>
          </cell>
          <cell r="F1497">
            <v>135246</v>
          </cell>
          <cell r="G1497">
            <v>520826964</v>
          </cell>
          <cell r="H1497">
            <v>69367</v>
          </cell>
          <cell r="I1497">
            <v>174220697</v>
          </cell>
          <cell r="J1497">
            <v>212317</v>
          </cell>
          <cell r="K1497">
            <v>695047661</v>
          </cell>
        </row>
        <row r="1498">
          <cell r="B1498">
            <v>1999</v>
          </cell>
          <cell r="E1498" t="str">
            <v>RI</v>
          </cell>
          <cell r="F1498">
            <v>17535</v>
          </cell>
          <cell r="G1498">
            <v>71185218</v>
          </cell>
          <cell r="H1498">
            <v>4685</v>
          </cell>
          <cell r="I1498">
            <v>10865109</v>
          </cell>
          <cell r="J1498">
            <v>23289</v>
          </cell>
          <cell r="K1498">
            <v>82050327</v>
          </cell>
        </row>
        <row r="1499">
          <cell r="B1499">
            <v>1999</v>
          </cell>
          <cell r="E1499" t="str">
            <v>SC</v>
          </cell>
          <cell r="F1499">
            <v>61409</v>
          </cell>
          <cell r="G1499">
            <v>151259885</v>
          </cell>
          <cell r="H1499">
            <v>24173</v>
          </cell>
          <cell r="I1499">
            <v>37985458</v>
          </cell>
          <cell r="J1499">
            <v>86909</v>
          </cell>
          <cell r="K1499">
            <v>189245343</v>
          </cell>
        </row>
        <row r="1500">
          <cell r="B1500">
            <v>1999</v>
          </cell>
          <cell r="E1500" t="str">
            <v>SD</v>
          </cell>
          <cell r="F1500">
            <v>11730</v>
          </cell>
          <cell r="G1500">
            <v>27527809</v>
          </cell>
          <cell r="H1500">
            <v>4662</v>
          </cell>
          <cell r="I1500">
            <v>7260338</v>
          </cell>
          <cell r="J1500">
            <v>17030</v>
          </cell>
          <cell r="K1500">
            <v>34788147</v>
          </cell>
        </row>
        <row r="1501">
          <cell r="B1501">
            <v>1999</v>
          </cell>
          <cell r="E1501" t="str">
            <v>TN</v>
          </cell>
          <cell r="F1501">
            <v>76884</v>
          </cell>
          <cell r="G1501">
            <v>212272939</v>
          </cell>
          <cell r="H1501">
            <v>31238</v>
          </cell>
          <cell r="I1501">
            <v>44247080</v>
          </cell>
          <cell r="J1501">
            <v>111405</v>
          </cell>
          <cell r="K1501">
            <v>256520019</v>
          </cell>
        </row>
        <row r="1502">
          <cell r="B1502">
            <v>1999</v>
          </cell>
          <cell r="E1502" t="str">
            <v>TX</v>
          </cell>
          <cell r="F1502">
            <v>366016</v>
          </cell>
          <cell r="G1502">
            <v>967935159</v>
          </cell>
          <cell r="H1502">
            <v>150616</v>
          </cell>
          <cell r="I1502">
            <v>248367376</v>
          </cell>
          <cell r="J1502">
            <v>531018</v>
          </cell>
          <cell r="K1502">
            <v>1216302535</v>
          </cell>
        </row>
        <row r="1503">
          <cell r="B1503">
            <v>1999</v>
          </cell>
          <cell r="E1503" t="str">
            <v>UT</v>
          </cell>
          <cell r="F1503">
            <v>27220</v>
          </cell>
          <cell r="G1503">
            <v>85571043</v>
          </cell>
          <cell r="H1503">
            <v>11853</v>
          </cell>
          <cell r="I1503">
            <v>21118088</v>
          </cell>
          <cell r="J1503">
            <v>44556</v>
          </cell>
          <cell r="K1503">
            <v>106689131</v>
          </cell>
        </row>
        <row r="1504">
          <cell r="B1504">
            <v>1999</v>
          </cell>
          <cell r="E1504" t="str">
            <v>VT</v>
          </cell>
          <cell r="F1504">
            <v>11341</v>
          </cell>
          <cell r="G1504">
            <v>33596127</v>
          </cell>
          <cell r="H1504">
            <v>3374</v>
          </cell>
          <cell r="I1504">
            <v>6142322</v>
          </cell>
          <cell r="J1504">
            <v>16799</v>
          </cell>
          <cell r="K1504">
            <v>39738449</v>
          </cell>
        </row>
        <row r="1505">
          <cell r="B1505">
            <v>1999</v>
          </cell>
          <cell r="E1505" t="str">
            <v>VA</v>
          </cell>
          <cell r="F1505">
            <v>107107</v>
          </cell>
          <cell r="G1505">
            <v>329102249</v>
          </cell>
          <cell r="H1505">
            <v>44161</v>
          </cell>
          <cell r="I1505">
            <v>78917036</v>
          </cell>
          <cell r="J1505">
            <v>157887</v>
          </cell>
          <cell r="K1505">
            <v>408019285</v>
          </cell>
        </row>
        <row r="1506">
          <cell r="B1506">
            <v>1999</v>
          </cell>
          <cell r="E1506" t="str">
            <v>WA</v>
          </cell>
          <cell r="F1506">
            <v>54867</v>
          </cell>
          <cell r="G1506">
            <v>214842225</v>
          </cell>
          <cell r="H1506">
            <v>29909</v>
          </cell>
          <cell r="I1506">
            <v>65470072</v>
          </cell>
          <cell r="J1506">
            <v>88796</v>
          </cell>
          <cell r="K1506">
            <v>280312297</v>
          </cell>
        </row>
        <row r="1507">
          <cell r="B1507">
            <v>1999</v>
          </cell>
          <cell r="E1507" t="str">
            <v>WV</v>
          </cell>
          <cell r="F1507">
            <v>26179</v>
          </cell>
          <cell r="G1507">
            <v>77723326</v>
          </cell>
          <cell r="H1507">
            <v>13147</v>
          </cell>
          <cell r="I1507">
            <v>22635947</v>
          </cell>
          <cell r="J1507">
            <v>40505</v>
          </cell>
          <cell r="K1507">
            <v>100359273</v>
          </cell>
        </row>
        <row r="1508">
          <cell r="B1508">
            <v>1999</v>
          </cell>
          <cell r="E1508" t="str">
            <v>WI</v>
          </cell>
          <cell r="F1508">
            <v>74445</v>
          </cell>
          <cell r="G1508">
            <v>281591640</v>
          </cell>
          <cell r="H1508">
            <v>26960</v>
          </cell>
          <cell r="I1508">
            <v>58099559</v>
          </cell>
          <cell r="J1508">
            <v>114604</v>
          </cell>
          <cell r="K1508">
            <v>339691199</v>
          </cell>
        </row>
        <row r="1509">
          <cell r="B1509">
            <v>1999</v>
          </cell>
          <cell r="E1509" t="str">
            <v>WY</v>
          </cell>
          <cell r="F1509">
            <v>8537</v>
          </cell>
          <cell r="G1509">
            <v>27953168</v>
          </cell>
          <cell r="H1509">
            <v>4951</v>
          </cell>
          <cell r="I1509">
            <v>8980903</v>
          </cell>
          <cell r="J1509">
            <v>14982</v>
          </cell>
          <cell r="K1509">
            <v>36934071</v>
          </cell>
        </row>
        <row r="1510">
          <cell r="B1510">
            <v>2000</v>
          </cell>
          <cell r="E1510" t="str">
            <v>US</v>
          </cell>
          <cell r="F1510">
            <v>3896427</v>
          </cell>
          <cell r="G1510">
            <v>13814894195</v>
          </cell>
          <cell r="H1510">
            <v>1792810</v>
          </cell>
          <cell r="I1510">
            <v>3774797731</v>
          </cell>
          <cell r="J1510">
            <v>6014636</v>
          </cell>
          <cell r="K1510">
            <v>17589691926</v>
          </cell>
        </row>
        <row r="1511">
          <cell r="B1511">
            <v>2000</v>
          </cell>
          <cell r="E1511" t="str">
            <v>AL</v>
          </cell>
          <cell r="F1511">
            <v>62135</v>
          </cell>
          <cell r="G1511">
            <v>178155126</v>
          </cell>
          <cell r="H1511">
            <v>29044</v>
          </cell>
          <cell r="I1511">
            <v>43347877</v>
          </cell>
          <cell r="J1511">
            <v>93048</v>
          </cell>
          <cell r="K1511">
            <v>221503003</v>
          </cell>
        </row>
        <row r="1512">
          <cell r="B1512">
            <v>2000</v>
          </cell>
          <cell r="E1512" t="str">
            <v>AK</v>
          </cell>
          <cell r="F1512">
            <v>10754</v>
          </cell>
          <cell r="G1512">
            <v>45640557</v>
          </cell>
          <cell r="H1512">
            <v>6469</v>
          </cell>
          <cell r="I1512">
            <v>18629999</v>
          </cell>
          <cell r="J1512">
            <v>18342</v>
          </cell>
          <cell r="K1512">
            <v>64270556</v>
          </cell>
        </row>
        <row r="1513">
          <cell r="B1513">
            <v>2000</v>
          </cell>
          <cell r="E1513" t="str">
            <v>AZ</v>
          </cell>
          <cell r="F1513">
            <v>58607</v>
          </cell>
          <cell r="G1513">
            <v>172895971</v>
          </cell>
          <cell r="H1513">
            <v>32036</v>
          </cell>
          <cell r="I1513">
            <v>65132990</v>
          </cell>
          <cell r="J1513">
            <v>94622</v>
          </cell>
          <cell r="K1513">
            <v>238028961</v>
          </cell>
        </row>
        <row r="1514">
          <cell r="B1514">
            <v>2000</v>
          </cell>
          <cell r="E1514" t="str">
            <v>AR</v>
          </cell>
          <cell r="F1514">
            <v>41138</v>
          </cell>
          <cell r="G1514">
            <v>104467544</v>
          </cell>
          <cell r="H1514">
            <v>18505</v>
          </cell>
          <cell r="I1514">
            <v>27402336</v>
          </cell>
          <cell r="J1514">
            <v>61229</v>
          </cell>
          <cell r="K1514">
            <v>131869880</v>
          </cell>
        </row>
        <row r="1515">
          <cell r="B1515">
            <v>2000</v>
          </cell>
          <cell r="E1515" t="str">
            <v>CA</v>
          </cell>
          <cell r="F1515">
            <v>354265</v>
          </cell>
          <cell r="G1515">
            <v>1713956137</v>
          </cell>
          <cell r="H1515">
            <v>206612</v>
          </cell>
          <cell r="I1515">
            <v>546325111</v>
          </cell>
          <cell r="J1515">
            <v>628205</v>
          </cell>
          <cell r="K1515">
            <v>2260281248</v>
          </cell>
        </row>
        <row r="1516">
          <cell r="B1516">
            <v>2000</v>
          </cell>
          <cell r="E1516" t="str">
            <v>CO</v>
          </cell>
          <cell r="F1516">
            <v>50879</v>
          </cell>
          <cell r="G1516">
            <v>169297048</v>
          </cell>
          <cell r="H1516">
            <v>23653</v>
          </cell>
          <cell r="I1516">
            <v>46818141</v>
          </cell>
          <cell r="J1516">
            <v>83927</v>
          </cell>
          <cell r="K1516">
            <v>216115189</v>
          </cell>
        </row>
        <row r="1517">
          <cell r="B1517">
            <v>2000</v>
          </cell>
          <cell r="E1517" t="str">
            <v>CT</v>
          </cell>
          <cell r="F1517">
            <v>53325</v>
          </cell>
          <cell r="G1517">
            <v>240413633</v>
          </cell>
          <cell r="H1517">
            <v>17602</v>
          </cell>
          <cell r="I1517">
            <v>43709136</v>
          </cell>
          <cell r="J1517">
            <v>76011</v>
          </cell>
          <cell r="K1517">
            <v>284122769</v>
          </cell>
        </row>
        <row r="1518">
          <cell r="B1518">
            <v>2000</v>
          </cell>
          <cell r="E1518" t="str">
            <v>DE</v>
          </cell>
          <cell r="F1518">
            <v>10453</v>
          </cell>
          <cell r="G1518">
            <v>36996005</v>
          </cell>
          <cell r="H1518">
            <v>4416</v>
          </cell>
          <cell r="I1518">
            <v>10151653</v>
          </cell>
          <cell r="J1518">
            <v>15290</v>
          </cell>
          <cell r="K1518">
            <v>47147658</v>
          </cell>
        </row>
        <row r="1519">
          <cell r="B1519">
            <v>2000</v>
          </cell>
          <cell r="E1519" t="str">
            <v>DC</v>
          </cell>
          <cell r="F1519">
            <v>6032</v>
          </cell>
          <cell r="G1519">
            <v>26308346</v>
          </cell>
          <cell r="H1519">
            <v>3856</v>
          </cell>
          <cell r="I1519">
            <v>10098818</v>
          </cell>
          <cell r="J1519">
            <v>10534</v>
          </cell>
          <cell r="K1519">
            <v>36407164</v>
          </cell>
        </row>
        <row r="1520">
          <cell r="B1520">
            <v>2000</v>
          </cell>
          <cell r="E1520" t="str">
            <v>FL</v>
          </cell>
          <cell r="F1520">
            <v>154030</v>
          </cell>
          <cell r="G1520">
            <v>487098787</v>
          </cell>
          <cell r="H1520">
            <v>127557</v>
          </cell>
          <cell r="I1520">
            <v>218020696</v>
          </cell>
          <cell r="J1520">
            <v>284317</v>
          </cell>
          <cell r="K1520">
            <v>705119483</v>
          </cell>
        </row>
        <row r="1521">
          <cell r="B1521">
            <v>2000</v>
          </cell>
          <cell r="E1521" t="str">
            <v>GA</v>
          </cell>
          <cell r="F1521">
            <v>134019</v>
          </cell>
          <cell r="G1521">
            <v>408778551</v>
          </cell>
          <cell r="H1521">
            <v>53576</v>
          </cell>
          <cell r="I1521">
            <v>99858402</v>
          </cell>
          <cell r="J1521">
            <v>193254</v>
          </cell>
          <cell r="K1521">
            <v>508636953</v>
          </cell>
        </row>
        <row r="1522">
          <cell r="B1522">
            <v>2000</v>
          </cell>
          <cell r="E1522" t="str">
            <v>HI</v>
          </cell>
          <cell r="F1522">
            <v>17924</v>
          </cell>
          <cell r="G1522">
            <v>55403874</v>
          </cell>
          <cell r="H1522">
            <v>5435</v>
          </cell>
          <cell r="I1522">
            <v>11602574</v>
          </cell>
          <cell r="J1522">
            <v>24787</v>
          </cell>
          <cell r="K1522">
            <v>67006448</v>
          </cell>
        </row>
        <row r="1523">
          <cell r="B1523">
            <v>2000</v>
          </cell>
          <cell r="E1523" t="str">
            <v>ID</v>
          </cell>
          <cell r="F1523">
            <v>20848</v>
          </cell>
          <cell r="G1523">
            <v>55291409</v>
          </cell>
          <cell r="H1523">
            <v>7432</v>
          </cell>
          <cell r="I1523">
            <v>12003807</v>
          </cell>
          <cell r="J1523">
            <v>29613</v>
          </cell>
          <cell r="K1523">
            <v>67295216</v>
          </cell>
        </row>
        <row r="1524">
          <cell r="B1524">
            <v>2000</v>
          </cell>
          <cell r="E1524" t="str">
            <v>IL</v>
          </cell>
          <cell r="F1524">
            <v>180646</v>
          </cell>
          <cell r="G1524">
            <v>628856643</v>
          </cell>
          <cell r="H1524">
            <v>62721</v>
          </cell>
          <cell r="I1524">
            <v>140441574</v>
          </cell>
          <cell r="J1524">
            <v>255548</v>
          </cell>
          <cell r="K1524">
            <v>769298217</v>
          </cell>
        </row>
        <row r="1525">
          <cell r="B1525">
            <v>2000</v>
          </cell>
          <cell r="E1525" t="str">
            <v>IN</v>
          </cell>
          <cell r="F1525">
            <v>80750</v>
          </cell>
          <cell r="G1525">
            <v>269890853</v>
          </cell>
          <cell r="H1525">
            <v>45152</v>
          </cell>
          <cell r="I1525">
            <v>83795263</v>
          </cell>
          <cell r="J1525">
            <v>130947</v>
          </cell>
          <cell r="K1525">
            <v>353686116</v>
          </cell>
        </row>
        <row r="1526">
          <cell r="B1526">
            <v>2000</v>
          </cell>
          <cell r="E1526" t="str">
            <v>IA</v>
          </cell>
          <cell r="F1526">
            <v>43701</v>
          </cell>
          <cell r="G1526">
            <v>133134617</v>
          </cell>
          <cell r="H1526">
            <v>19162</v>
          </cell>
          <cell r="I1526">
            <v>35717478</v>
          </cell>
          <cell r="J1526">
            <v>68363</v>
          </cell>
          <cell r="K1526">
            <v>168852095</v>
          </cell>
        </row>
        <row r="1527">
          <cell r="B1527">
            <v>2000</v>
          </cell>
          <cell r="E1527" t="str">
            <v>KS</v>
          </cell>
          <cell r="F1527">
            <v>48068</v>
          </cell>
          <cell r="G1527">
            <v>121119307</v>
          </cell>
          <cell r="H1527">
            <v>21043</v>
          </cell>
          <cell r="I1527">
            <v>40512943</v>
          </cell>
          <cell r="J1527">
            <v>72205</v>
          </cell>
          <cell r="K1527">
            <v>161632250</v>
          </cell>
        </row>
        <row r="1528">
          <cell r="B1528">
            <v>2000</v>
          </cell>
          <cell r="E1528" t="str">
            <v>KY</v>
          </cell>
          <cell r="F1528">
            <v>64043</v>
          </cell>
          <cell r="G1528">
            <v>165301692</v>
          </cell>
          <cell r="H1528">
            <v>31763</v>
          </cell>
          <cell r="I1528">
            <v>51754264</v>
          </cell>
          <cell r="J1528">
            <v>98398</v>
          </cell>
          <cell r="K1528">
            <v>217055956</v>
          </cell>
        </row>
        <row r="1529">
          <cell r="B1529">
            <v>2000</v>
          </cell>
          <cell r="E1529" t="str">
            <v>LA</v>
          </cell>
          <cell r="F1529">
            <v>71306</v>
          </cell>
          <cell r="G1529">
            <v>183410249</v>
          </cell>
          <cell r="H1529">
            <v>30254</v>
          </cell>
          <cell r="I1529">
            <v>44875064</v>
          </cell>
          <cell r="J1529">
            <v>103870</v>
          </cell>
          <cell r="K1529">
            <v>228285313</v>
          </cell>
        </row>
        <row r="1530">
          <cell r="B1530">
            <v>2000</v>
          </cell>
          <cell r="E1530" t="str">
            <v>ME</v>
          </cell>
          <cell r="F1530">
            <v>22849</v>
          </cell>
          <cell r="G1530">
            <v>68055903</v>
          </cell>
          <cell r="H1530">
            <v>8930</v>
          </cell>
          <cell r="I1530">
            <v>17386370</v>
          </cell>
          <cell r="J1530">
            <v>34301</v>
          </cell>
          <cell r="K1530">
            <v>85442273</v>
          </cell>
        </row>
        <row r="1531">
          <cell r="B1531">
            <v>2000</v>
          </cell>
          <cell r="E1531" t="str">
            <v>MD</v>
          </cell>
          <cell r="F1531">
            <v>67706</v>
          </cell>
          <cell r="G1531">
            <v>291462186</v>
          </cell>
          <cell r="H1531">
            <v>30649</v>
          </cell>
          <cell r="I1531">
            <v>76859418</v>
          </cell>
          <cell r="J1531">
            <v>104818</v>
          </cell>
          <cell r="K1531">
            <v>368321604</v>
          </cell>
        </row>
        <row r="1532">
          <cell r="B1532">
            <v>2000</v>
          </cell>
          <cell r="E1532" t="str">
            <v>MA</v>
          </cell>
          <cell r="F1532">
            <v>101982</v>
          </cell>
          <cell r="G1532">
            <v>367495836</v>
          </cell>
          <cell r="H1532">
            <v>34637</v>
          </cell>
          <cell r="I1532">
            <v>80878730</v>
          </cell>
          <cell r="J1532">
            <v>142514</v>
          </cell>
          <cell r="K1532">
            <v>448374566</v>
          </cell>
        </row>
        <row r="1533">
          <cell r="B1533">
            <v>2000</v>
          </cell>
          <cell r="E1533" t="str">
            <v>MI</v>
          </cell>
          <cell r="F1533">
            <v>114558</v>
          </cell>
          <cell r="G1533">
            <v>506338278</v>
          </cell>
          <cell r="H1533">
            <v>75542</v>
          </cell>
          <cell r="I1533">
            <v>176917901</v>
          </cell>
          <cell r="J1533">
            <v>207184</v>
          </cell>
          <cell r="K1533">
            <v>683256179</v>
          </cell>
        </row>
        <row r="1534">
          <cell r="B1534">
            <v>2000</v>
          </cell>
          <cell r="E1534" t="str">
            <v>MN</v>
          </cell>
          <cell r="F1534">
            <v>69949</v>
          </cell>
          <cell r="G1534">
            <v>264973181</v>
          </cell>
          <cell r="H1534">
            <v>31763</v>
          </cell>
          <cell r="I1534">
            <v>69886153</v>
          </cell>
          <cell r="J1534">
            <v>119060</v>
          </cell>
          <cell r="K1534">
            <v>334859334</v>
          </cell>
        </row>
        <row r="1535">
          <cell r="B1535">
            <v>2000</v>
          </cell>
          <cell r="E1535" t="str">
            <v>MS</v>
          </cell>
          <cell r="F1535">
            <v>52707</v>
          </cell>
          <cell r="G1535">
            <v>113517471</v>
          </cell>
          <cell r="H1535">
            <v>17705</v>
          </cell>
          <cell r="I1535">
            <v>25709085</v>
          </cell>
          <cell r="J1535">
            <v>71267</v>
          </cell>
          <cell r="K1535">
            <v>139226556</v>
          </cell>
        </row>
        <row r="1536">
          <cell r="B1536">
            <v>2000</v>
          </cell>
          <cell r="E1536" t="str">
            <v>MO</v>
          </cell>
          <cell r="F1536">
            <v>79190</v>
          </cell>
          <cell r="G1536">
            <v>237935060</v>
          </cell>
          <cell r="H1536">
            <v>35442</v>
          </cell>
          <cell r="I1536">
            <v>64811817</v>
          </cell>
          <cell r="J1536">
            <v>120516</v>
          </cell>
          <cell r="K1536">
            <v>302746877</v>
          </cell>
        </row>
        <row r="1537">
          <cell r="B1537">
            <v>2000</v>
          </cell>
          <cell r="E1537" t="str">
            <v>MT</v>
          </cell>
          <cell r="F1537">
            <v>14252</v>
          </cell>
          <cell r="G1537">
            <v>42583335</v>
          </cell>
          <cell r="H1537">
            <v>5159</v>
          </cell>
          <cell r="I1537">
            <v>10207170</v>
          </cell>
          <cell r="J1537">
            <v>21477</v>
          </cell>
          <cell r="K1537">
            <v>52790505</v>
          </cell>
        </row>
        <row r="1538">
          <cell r="B1538">
            <v>2000</v>
          </cell>
          <cell r="E1538" t="str">
            <v>NE</v>
          </cell>
          <cell r="F1538">
            <v>27478</v>
          </cell>
          <cell r="G1538">
            <v>78252471</v>
          </cell>
          <cell r="H1538">
            <v>9906</v>
          </cell>
          <cell r="I1538">
            <v>19304903</v>
          </cell>
          <cell r="J1538">
            <v>40624</v>
          </cell>
          <cell r="K1538">
            <v>97557374</v>
          </cell>
        </row>
        <row r="1539">
          <cell r="B1539">
            <v>2000</v>
          </cell>
          <cell r="E1539" t="str">
            <v>NV</v>
          </cell>
          <cell r="F1539">
            <v>17521</v>
          </cell>
          <cell r="G1539">
            <v>70100412</v>
          </cell>
          <cell r="H1539">
            <v>7462</v>
          </cell>
          <cell r="I1539">
            <v>24997656</v>
          </cell>
          <cell r="J1539">
            <v>27692</v>
          </cell>
          <cell r="K1539">
            <v>95098068</v>
          </cell>
        </row>
        <row r="1540">
          <cell r="B1540">
            <v>2000</v>
          </cell>
          <cell r="E1540" t="str">
            <v>NH</v>
          </cell>
          <cell r="F1540">
            <v>20159</v>
          </cell>
          <cell r="G1540">
            <v>64984933</v>
          </cell>
          <cell r="H1540">
            <v>6923</v>
          </cell>
          <cell r="I1540">
            <v>13256891</v>
          </cell>
          <cell r="J1540">
            <v>28974</v>
          </cell>
          <cell r="K1540">
            <v>78241824</v>
          </cell>
        </row>
        <row r="1541">
          <cell r="B1541">
            <v>2000</v>
          </cell>
          <cell r="E1541" t="str">
            <v>NJ</v>
          </cell>
          <cell r="F1541">
            <v>132333</v>
          </cell>
          <cell r="G1541">
            <v>618634379</v>
          </cell>
          <cell r="H1541">
            <v>51666</v>
          </cell>
          <cell r="I1541">
            <v>139672992</v>
          </cell>
          <cell r="J1541">
            <v>194857</v>
          </cell>
          <cell r="K1541">
            <v>758307371</v>
          </cell>
        </row>
        <row r="1542">
          <cell r="B1542">
            <v>2000</v>
          </cell>
          <cell r="E1542" t="str">
            <v>NM</v>
          </cell>
          <cell r="F1542">
            <v>29498</v>
          </cell>
          <cell r="G1542">
            <v>80344330</v>
          </cell>
          <cell r="H1542">
            <v>10644</v>
          </cell>
          <cell r="I1542">
            <v>18818552</v>
          </cell>
          <cell r="J1542">
            <v>41051</v>
          </cell>
          <cell r="K1542">
            <v>99162882</v>
          </cell>
        </row>
        <row r="1543">
          <cell r="B1543">
            <v>2000</v>
          </cell>
          <cell r="E1543" t="str">
            <v>NY</v>
          </cell>
          <cell r="F1543">
            <v>303485</v>
          </cell>
          <cell r="G1543">
            <v>1294970473</v>
          </cell>
          <cell r="H1543">
            <v>117683</v>
          </cell>
          <cell r="I1543">
            <v>298471230</v>
          </cell>
          <cell r="J1543">
            <v>439574</v>
          </cell>
          <cell r="K1543">
            <v>1593441703</v>
          </cell>
        </row>
        <row r="1544">
          <cell r="B1544">
            <v>2000</v>
          </cell>
          <cell r="E1544" t="str">
            <v>NC</v>
          </cell>
          <cell r="F1544">
            <v>120092</v>
          </cell>
          <cell r="G1544">
            <v>379668475</v>
          </cell>
          <cell r="H1544">
            <v>45249</v>
          </cell>
          <cell r="I1544">
            <v>82967246</v>
          </cell>
          <cell r="J1544">
            <v>172913</v>
          </cell>
          <cell r="K1544">
            <v>462635721</v>
          </cell>
        </row>
        <row r="1545">
          <cell r="B1545">
            <v>2000</v>
          </cell>
          <cell r="E1545" t="str">
            <v>ND</v>
          </cell>
          <cell r="F1545">
            <v>9057</v>
          </cell>
          <cell r="G1545">
            <v>31653986</v>
          </cell>
          <cell r="H1545">
            <v>3692</v>
          </cell>
          <cell r="I1545">
            <v>7009677</v>
          </cell>
          <cell r="J1545">
            <v>14074</v>
          </cell>
          <cell r="K1545">
            <v>38663663</v>
          </cell>
        </row>
        <row r="1546">
          <cell r="B1546">
            <v>2000</v>
          </cell>
          <cell r="E1546" t="str">
            <v>OH</v>
          </cell>
          <cell r="F1546">
            <v>152569</v>
          </cell>
          <cell r="G1546">
            <v>555853561</v>
          </cell>
          <cell r="H1546">
            <v>73861</v>
          </cell>
          <cell r="I1546">
            <v>159081191</v>
          </cell>
          <cell r="J1546">
            <v>235434</v>
          </cell>
          <cell r="K1546">
            <v>714934752</v>
          </cell>
        </row>
        <row r="1547">
          <cell r="B1547">
            <v>2000</v>
          </cell>
          <cell r="E1547" t="str">
            <v>OK</v>
          </cell>
          <cell r="F1547">
            <v>54656</v>
          </cell>
          <cell r="G1547">
            <v>140901363</v>
          </cell>
          <cell r="H1547">
            <v>23622</v>
          </cell>
          <cell r="I1547">
            <v>41551544</v>
          </cell>
          <cell r="J1547">
            <v>81734</v>
          </cell>
          <cell r="K1547">
            <v>182452907</v>
          </cell>
        </row>
        <row r="1548">
          <cell r="B1548">
            <v>2000</v>
          </cell>
          <cell r="E1548" t="str">
            <v>OR</v>
          </cell>
          <cell r="F1548">
            <v>35949</v>
          </cell>
          <cell r="G1548">
            <v>143666035</v>
          </cell>
          <cell r="H1548">
            <v>19085</v>
          </cell>
          <cell r="I1548">
            <v>44054223</v>
          </cell>
          <cell r="J1548">
            <v>63854</v>
          </cell>
          <cell r="K1548">
            <v>187720258</v>
          </cell>
        </row>
        <row r="1549">
          <cell r="B1549">
            <v>2000</v>
          </cell>
          <cell r="E1549" t="str">
            <v>PA</v>
          </cell>
          <cell r="F1549">
            <v>140551</v>
          </cell>
          <cell r="G1549">
            <v>547175962</v>
          </cell>
          <cell r="H1549">
            <v>70517</v>
          </cell>
          <cell r="I1549">
            <v>179610163</v>
          </cell>
          <cell r="J1549">
            <v>219007</v>
          </cell>
          <cell r="K1549">
            <v>726786125</v>
          </cell>
        </row>
        <row r="1550">
          <cell r="B1550">
            <v>2000</v>
          </cell>
          <cell r="E1550" t="str">
            <v>RI</v>
          </cell>
          <cell r="F1550">
            <v>18406</v>
          </cell>
          <cell r="G1550">
            <v>72783418</v>
          </cell>
          <cell r="H1550">
            <v>5001</v>
          </cell>
          <cell r="I1550">
            <v>11983568</v>
          </cell>
          <cell r="J1550">
            <v>24708</v>
          </cell>
          <cell r="K1550">
            <v>84766986</v>
          </cell>
        </row>
        <row r="1551">
          <cell r="B1551">
            <v>2000</v>
          </cell>
          <cell r="E1551" t="str">
            <v>SC</v>
          </cell>
          <cell r="F1551">
            <v>59231</v>
          </cell>
          <cell r="G1551">
            <v>160510102</v>
          </cell>
          <cell r="H1551">
            <v>26208</v>
          </cell>
          <cell r="I1551">
            <v>41882916</v>
          </cell>
          <cell r="J1551">
            <v>87358</v>
          </cell>
          <cell r="K1551">
            <v>202393018</v>
          </cell>
        </row>
        <row r="1552">
          <cell r="B1552">
            <v>2000</v>
          </cell>
          <cell r="E1552" t="str">
            <v>SD</v>
          </cell>
          <cell r="F1552">
            <v>11951</v>
          </cell>
          <cell r="G1552">
            <v>30856417</v>
          </cell>
          <cell r="H1552">
            <v>4939</v>
          </cell>
          <cell r="I1552">
            <v>8553764</v>
          </cell>
          <cell r="J1552">
            <v>18053</v>
          </cell>
          <cell r="K1552">
            <v>39410181</v>
          </cell>
        </row>
        <row r="1553">
          <cell r="B1553">
            <v>2000</v>
          </cell>
          <cell r="E1553" t="str">
            <v>TN</v>
          </cell>
          <cell r="F1553">
            <v>78320</v>
          </cell>
          <cell r="G1553">
            <v>235904450</v>
          </cell>
          <cell r="H1553">
            <v>31007</v>
          </cell>
          <cell r="I1553">
            <v>48591643</v>
          </cell>
          <cell r="J1553">
            <v>113711</v>
          </cell>
          <cell r="K1553">
            <v>284496093</v>
          </cell>
        </row>
        <row r="1554">
          <cell r="B1554">
            <v>2000</v>
          </cell>
          <cell r="E1554" t="str">
            <v>TX</v>
          </cell>
          <cell r="F1554">
            <v>378846</v>
          </cell>
          <cell r="G1554">
            <v>1097354101</v>
          </cell>
          <cell r="H1554">
            <v>159828</v>
          </cell>
          <cell r="I1554">
            <v>279308783</v>
          </cell>
          <cell r="J1554">
            <v>553609</v>
          </cell>
          <cell r="K1554">
            <v>1376662884</v>
          </cell>
        </row>
        <row r="1555">
          <cell r="B1555">
            <v>2000</v>
          </cell>
          <cell r="E1555" t="str">
            <v>UT</v>
          </cell>
          <cell r="F1555">
            <v>27588</v>
          </cell>
          <cell r="G1555">
            <v>89017244</v>
          </cell>
          <cell r="H1555">
            <v>11791</v>
          </cell>
          <cell r="I1555">
            <v>21513976</v>
          </cell>
          <cell r="J1555">
            <v>45073</v>
          </cell>
          <cell r="K1555">
            <v>110531220</v>
          </cell>
        </row>
        <row r="1556">
          <cell r="B1556">
            <v>2000</v>
          </cell>
          <cell r="E1556" t="str">
            <v>VT</v>
          </cell>
          <cell r="F1556">
            <v>11585</v>
          </cell>
          <cell r="G1556">
            <v>35291947</v>
          </cell>
          <cell r="H1556">
            <v>3567</v>
          </cell>
          <cell r="I1556">
            <v>6634424</v>
          </cell>
          <cell r="J1556">
            <v>17559</v>
          </cell>
          <cell r="K1556">
            <v>41926371</v>
          </cell>
        </row>
        <row r="1557">
          <cell r="B1557">
            <v>2000</v>
          </cell>
          <cell r="E1557" t="str">
            <v>VA</v>
          </cell>
          <cell r="F1557">
            <v>109645</v>
          </cell>
          <cell r="G1557">
            <v>359560338</v>
          </cell>
          <cell r="H1557">
            <v>47059</v>
          </cell>
          <cell r="I1557">
            <v>88730317</v>
          </cell>
          <cell r="J1557">
            <v>164598</v>
          </cell>
          <cell r="K1557">
            <v>448290655</v>
          </cell>
        </row>
        <row r="1558">
          <cell r="B1558">
            <v>2000</v>
          </cell>
          <cell r="E1558" t="str">
            <v>WA</v>
          </cell>
          <cell r="F1558">
            <v>55407</v>
          </cell>
          <cell r="G1558">
            <v>229193956</v>
          </cell>
          <cell r="H1558">
            <v>30296</v>
          </cell>
          <cell r="I1558">
            <v>69052227</v>
          </cell>
          <cell r="J1558">
            <v>89605</v>
          </cell>
          <cell r="K1558">
            <v>298246183</v>
          </cell>
        </row>
        <row r="1559">
          <cell r="B1559">
            <v>2000</v>
          </cell>
          <cell r="E1559" t="str">
            <v>WV</v>
          </cell>
          <cell r="F1559">
            <v>26710</v>
          </cell>
          <cell r="G1559">
            <v>86947618</v>
          </cell>
          <cell r="H1559">
            <v>13364</v>
          </cell>
          <cell r="I1559">
            <v>24852502</v>
          </cell>
          <cell r="J1559">
            <v>41369</v>
          </cell>
          <cell r="K1559">
            <v>111800120</v>
          </cell>
        </row>
        <row r="1560">
          <cell r="B1560">
            <v>2000</v>
          </cell>
          <cell r="E1560" t="str">
            <v>WI</v>
          </cell>
          <cell r="F1560">
            <v>80626</v>
          </cell>
          <cell r="G1560">
            <v>293867954</v>
          </cell>
          <cell r="H1560">
            <v>28484</v>
          </cell>
          <cell r="I1560">
            <v>63121673</v>
          </cell>
          <cell r="J1560">
            <v>120628</v>
          </cell>
          <cell r="K1560">
            <v>356989627</v>
          </cell>
        </row>
        <row r="1561">
          <cell r="B1561">
            <v>2000</v>
          </cell>
          <cell r="E1561" t="str">
            <v>WY</v>
          </cell>
          <cell r="F1561">
            <v>8648</v>
          </cell>
          <cell r="G1561">
            <v>28622671</v>
          </cell>
          <cell r="H1561">
            <v>4841</v>
          </cell>
          <cell r="I1561">
            <v>8920900</v>
          </cell>
          <cell r="J1561">
            <v>14930</v>
          </cell>
          <cell r="K1561">
            <v>37543571</v>
          </cell>
        </row>
        <row r="1562">
          <cell r="B1562">
            <v>2001</v>
          </cell>
          <cell r="E1562" t="str">
            <v>US</v>
          </cell>
          <cell r="F1562">
            <v>3983239</v>
          </cell>
          <cell r="G1562">
            <v>14491582647</v>
          </cell>
          <cell r="H1562">
            <v>1837945</v>
          </cell>
          <cell r="I1562">
            <v>3936607957</v>
          </cell>
          <cell r="J1562">
            <v>6144086</v>
          </cell>
          <cell r="K1562">
            <v>18428190604</v>
          </cell>
        </row>
        <row r="1563">
          <cell r="B1563">
            <v>2001</v>
          </cell>
          <cell r="E1563" t="str">
            <v>AL</v>
          </cell>
          <cell r="F1563">
            <v>65146</v>
          </cell>
          <cell r="G1563">
            <v>193952151</v>
          </cell>
          <cell r="H1563">
            <v>29839</v>
          </cell>
          <cell r="I1563">
            <v>45744649</v>
          </cell>
          <cell r="J1563">
            <v>96327</v>
          </cell>
          <cell r="K1563">
            <v>239696800</v>
          </cell>
        </row>
        <row r="1564">
          <cell r="B1564">
            <v>2001</v>
          </cell>
          <cell r="E1564" t="str">
            <v>AK</v>
          </cell>
          <cell r="F1564">
            <v>11178</v>
          </cell>
          <cell r="G1564">
            <v>47113448</v>
          </cell>
          <cell r="H1564">
            <v>6730</v>
          </cell>
          <cell r="I1564">
            <v>19210619</v>
          </cell>
          <cell r="J1564">
            <v>19004</v>
          </cell>
          <cell r="K1564">
            <v>66324067</v>
          </cell>
        </row>
        <row r="1565">
          <cell r="B1565">
            <v>2001</v>
          </cell>
          <cell r="E1565" t="str">
            <v>AZ</v>
          </cell>
          <cell r="F1565">
            <v>59072</v>
          </cell>
          <cell r="G1565">
            <v>182907592</v>
          </cell>
          <cell r="H1565">
            <v>33080</v>
          </cell>
          <cell r="I1565">
            <v>66950878</v>
          </cell>
          <cell r="J1565">
            <v>96702</v>
          </cell>
          <cell r="K1565">
            <v>249858470</v>
          </cell>
        </row>
        <row r="1566">
          <cell r="B1566">
            <v>2001</v>
          </cell>
          <cell r="E1566" t="str">
            <v>AR</v>
          </cell>
          <cell r="F1566">
            <v>42276</v>
          </cell>
          <cell r="G1566">
            <v>111491107</v>
          </cell>
          <cell r="H1566">
            <v>20254</v>
          </cell>
          <cell r="I1566">
            <v>30925088</v>
          </cell>
          <cell r="J1566">
            <v>64657</v>
          </cell>
          <cell r="K1566">
            <v>142416195</v>
          </cell>
        </row>
        <row r="1567">
          <cell r="B1567">
            <v>2001</v>
          </cell>
          <cell r="E1567" t="str">
            <v>CA</v>
          </cell>
          <cell r="F1567">
            <v>361607</v>
          </cell>
          <cell r="G1567">
            <v>1875630911</v>
          </cell>
          <cell r="H1567">
            <v>214739</v>
          </cell>
          <cell r="I1567">
            <v>584211795</v>
          </cell>
          <cell r="J1567">
            <v>645010</v>
          </cell>
          <cell r="K1567">
            <v>2459842706</v>
          </cell>
        </row>
        <row r="1568">
          <cell r="B1568">
            <v>2001</v>
          </cell>
          <cell r="E1568" t="str">
            <v>CO</v>
          </cell>
          <cell r="F1568">
            <v>53981</v>
          </cell>
          <cell r="G1568">
            <v>177777143</v>
          </cell>
          <cell r="H1568">
            <v>24140</v>
          </cell>
          <cell r="I1568">
            <v>52701790</v>
          </cell>
          <cell r="J1568">
            <v>84894</v>
          </cell>
          <cell r="K1568">
            <v>230478933</v>
          </cell>
        </row>
        <row r="1569">
          <cell r="B1569">
            <v>2001</v>
          </cell>
          <cell r="E1569" t="str">
            <v>CT</v>
          </cell>
          <cell r="F1569">
            <v>57548</v>
          </cell>
          <cell r="G1569">
            <v>245223142</v>
          </cell>
          <cell r="H1569">
            <v>17967</v>
          </cell>
          <cell r="I1569">
            <v>42381048</v>
          </cell>
          <cell r="J1569">
            <v>80157</v>
          </cell>
          <cell r="K1569">
            <v>287604190</v>
          </cell>
        </row>
        <row r="1570">
          <cell r="B1570">
            <v>2001</v>
          </cell>
          <cell r="E1570" t="str">
            <v>DE</v>
          </cell>
          <cell r="F1570">
            <v>10197</v>
          </cell>
          <cell r="G1570">
            <v>37253255</v>
          </cell>
          <cell r="H1570">
            <v>4673</v>
          </cell>
          <cell r="I1570">
            <v>10623666</v>
          </cell>
          <cell r="J1570">
            <v>15459</v>
          </cell>
          <cell r="K1570">
            <v>47876921</v>
          </cell>
        </row>
        <row r="1571">
          <cell r="B1571">
            <v>2001</v>
          </cell>
          <cell r="E1571" t="str">
            <v>DC</v>
          </cell>
          <cell r="F1571">
            <v>6001</v>
          </cell>
          <cell r="G1571">
            <v>27316334</v>
          </cell>
          <cell r="H1571">
            <v>4387</v>
          </cell>
          <cell r="I1571">
            <v>11612040</v>
          </cell>
          <cell r="J1571">
            <v>11110</v>
          </cell>
          <cell r="K1571">
            <v>38928374</v>
          </cell>
        </row>
        <row r="1572">
          <cell r="B1572">
            <v>2001</v>
          </cell>
          <cell r="E1572" t="str">
            <v>FL</v>
          </cell>
          <cell r="F1572">
            <v>190316</v>
          </cell>
          <cell r="G1572">
            <v>559943600</v>
          </cell>
          <cell r="H1572">
            <v>111474</v>
          </cell>
          <cell r="I1572">
            <v>196616179</v>
          </cell>
          <cell r="J1572">
            <v>304563</v>
          </cell>
          <cell r="K1572">
            <v>756559779</v>
          </cell>
        </row>
        <row r="1573">
          <cell r="B1573">
            <v>2001</v>
          </cell>
          <cell r="E1573" t="str">
            <v>GA</v>
          </cell>
          <cell r="F1573">
            <v>140120</v>
          </cell>
          <cell r="G1573">
            <v>430442761</v>
          </cell>
          <cell r="H1573">
            <v>55958</v>
          </cell>
          <cell r="I1573">
            <v>103491620</v>
          </cell>
          <cell r="J1573">
            <v>201098</v>
          </cell>
          <cell r="K1573">
            <v>533934381</v>
          </cell>
        </row>
        <row r="1574">
          <cell r="B1574">
            <v>2001</v>
          </cell>
          <cell r="E1574" t="str">
            <v>HI</v>
          </cell>
          <cell r="F1574">
            <v>18742</v>
          </cell>
          <cell r="G1574">
            <v>55440844</v>
          </cell>
          <cell r="H1574">
            <v>5348</v>
          </cell>
          <cell r="I1574">
            <v>11660802</v>
          </cell>
          <cell r="J1574">
            <v>25378</v>
          </cell>
          <cell r="K1574">
            <v>67101646</v>
          </cell>
        </row>
        <row r="1575">
          <cell r="B1575">
            <v>2001</v>
          </cell>
          <cell r="E1575" t="str">
            <v>ID</v>
          </cell>
          <cell r="F1575">
            <v>21085</v>
          </cell>
          <cell r="G1575">
            <v>59025695</v>
          </cell>
          <cell r="H1575">
            <v>7310</v>
          </cell>
          <cell r="I1575">
            <v>11655623</v>
          </cell>
          <cell r="J1575">
            <v>29984</v>
          </cell>
          <cell r="K1575">
            <v>70681318</v>
          </cell>
        </row>
        <row r="1576">
          <cell r="B1576">
            <v>2001</v>
          </cell>
          <cell r="E1576" t="str">
            <v>IL</v>
          </cell>
          <cell r="F1576">
            <v>168552</v>
          </cell>
          <cell r="G1576">
            <v>634577056</v>
          </cell>
          <cell r="H1576">
            <v>72582</v>
          </cell>
          <cell r="I1576">
            <v>162935031</v>
          </cell>
          <cell r="J1576">
            <v>252535</v>
          </cell>
          <cell r="K1576">
            <v>797512087</v>
          </cell>
        </row>
        <row r="1577">
          <cell r="B1577">
            <v>2001</v>
          </cell>
          <cell r="E1577" t="str">
            <v>IN</v>
          </cell>
          <cell r="F1577">
            <v>81148</v>
          </cell>
          <cell r="G1577">
            <v>284218806</v>
          </cell>
          <cell r="H1577">
            <v>46548</v>
          </cell>
          <cell r="I1577">
            <v>87651130</v>
          </cell>
          <cell r="J1577">
            <v>133878</v>
          </cell>
          <cell r="K1577">
            <v>371869936</v>
          </cell>
        </row>
        <row r="1578">
          <cell r="B1578">
            <v>2001</v>
          </cell>
          <cell r="E1578" t="str">
            <v>IA</v>
          </cell>
          <cell r="F1578">
            <v>44758</v>
          </cell>
          <cell r="G1578">
            <v>136723874</v>
          </cell>
          <cell r="H1578">
            <v>18368</v>
          </cell>
          <cell r="I1578">
            <v>34274781</v>
          </cell>
          <cell r="J1578">
            <v>68542</v>
          </cell>
          <cell r="K1578">
            <v>170998655</v>
          </cell>
        </row>
        <row r="1579">
          <cell r="B1579">
            <v>2001</v>
          </cell>
          <cell r="E1579" t="str">
            <v>KS</v>
          </cell>
          <cell r="F1579">
            <v>44978</v>
          </cell>
          <cell r="G1579">
            <v>130767472</v>
          </cell>
          <cell r="H1579">
            <v>20874</v>
          </cell>
          <cell r="I1579">
            <v>41521183</v>
          </cell>
          <cell r="J1579">
            <v>70029</v>
          </cell>
          <cell r="K1579">
            <v>172288655</v>
          </cell>
        </row>
        <row r="1580">
          <cell r="B1580">
            <v>2001</v>
          </cell>
          <cell r="E1580" t="str">
            <v>KY</v>
          </cell>
          <cell r="F1580">
            <v>64317</v>
          </cell>
          <cell r="G1580">
            <v>171170370</v>
          </cell>
          <cell r="H1580">
            <v>33060</v>
          </cell>
          <cell r="I1580">
            <v>53806861</v>
          </cell>
          <cell r="J1580">
            <v>99893</v>
          </cell>
          <cell r="K1580">
            <v>224977231</v>
          </cell>
        </row>
        <row r="1581">
          <cell r="B1581">
            <v>2001</v>
          </cell>
          <cell r="E1581" t="str">
            <v>LA</v>
          </cell>
          <cell r="F1581">
            <v>69844</v>
          </cell>
          <cell r="G1581">
            <v>180611846</v>
          </cell>
          <cell r="H1581">
            <v>30766</v>
          </cell>
          <cell r="I1581">
            <v>48740923</v>
          </cell>
          <cell r="J1581">
            <v>104161</v>
          </cell>
          <cell r="K1581">
            <v>229352769</v>
          </cell>
        </row>
        <row r="1582">
          <cell r="B1582">
            <v>2001</v>
          </cell>
          <cell r="E1582" t="str">
            <v>ME</v>
          </cell>
          <cell r="F1582">
            <v>23718</v>
          </cell>
          <cell r="G1582">
            <v>69847684</v>
          </cell>
          <cell r="H1582">
            <v>9133</v>
          </cell>
          <cell r="I1582">
            <v>17930093</v>
          </cell>
          <cell r="J1582">
            <v>35180</v>
          </cell>
          <cell r="K1582">
            <v>87777777</v>
          </cell>
        </row>
        <row r="1583">
          <cell r="B1583">
            <v>2001</v>
          </cell>
          <cell r="E1583" t="str">
            <v>MD</v>
          </cell>
          <cell r="F1583">
            <v>68307</v>
          </cell>
          <cell r="G1583">
            <v>305446795</v>
          </cell>
          <cell r="H1583">
            <v>32967</v>
          </cell>
          <cell r="I1583">
            <v>82915723</v>
          </cell>
          <cell r="J1583">
            <v>108293</v>
          </cell>
          <cell r="K1583">
            <v>388362518</v>
          </cell>
        </row>
        <row r="1584">
          <cell r="B1584">
            <v>2001</v>
          </cell>
          <cell r="E1584" t="str">
            <v>MA</v>
          </cell>
          <cell r="F1584">
            <v>107401</v>
          </cell>
          <cell r="G1584">
            <v>404366307</v>
          </cell>
          <cell r="H1584">
            <v>33291</v>
          </cell>
          <cell r="I1584">
            <v>78932253</v>
          </cell>
          <cell r="J1584">
            <v>146949</v>
          </cell>
          <cell r="K1584">
            <v>483298560</v>
          </cell>
        </row>
        <row r="1585">
          <cell r="B1585">
            <v>2001</v>
          </cell>
          <cell r="E1585" t="str">
            <v>MI</v>
          </cell>
          <cell r="F1585">
            <v>119098</v>
          </cell>
          <cell r="G1585">
            <v>529398283</v>
          </cell>
          <cell r="H1585">
            <v>75491</v>
          </cell>
          <cell r="I1585">
            <v>177715262</v>
          </cell>
          <cell r="J1585">
            <v>211172</v>
          </cell>
          <cell r="K1585">
            <v>707113545</v>
          </cell>
        </row>
        <row r="1586">
          <cell r="B1586">
            <v>2001</v>
          </cell>
          <cell r="E1586" t="str">
            <v>MN</v>
          </cell>
          <cell r="F1586">
            <v>66534</v>
          </cell>
          <cell r="G1586">
            <v>276075061</v>
          </cell>
          <cell r="H1586">
            <v>31840</v>
          </cell>
          <cell r="I1586">
            <v>76287653</v>
          </cell>
          <cell r="J1586">
            <v>117175</v>
          </cell>
          <cell r="K1586">
            <v>352362714</v>
          </cell>
        </row>
        <row r="1587">
          <cell r="B1587">
            <v>2001</v>
          </cell>
          <cell r="E1587" t="str">
            <v>MS</v>
          </cell>
          <cell r="F1587">
            <v>53546</v>
          </cell>
          <cell r="G1587">
            <v>118724463</v>
          </cell>
          <cell r="H1587">
            <v>20159</v>
          </cell>
          <cell r="I1587">
            <v>26944844</v>
          </cell>
          <cell r="J1587">
            <v>74994</v>
          </cell>
          <cell r="K1587">
            <v>145669307</v>
          </cell>
        </row>
        <row r="1588">
          <cell r="B1588">
            <v>2001</v>
          </cell>
          <cell r="E1588" t="str">
            <v>MO</v>
          </cell>
          <cell r="F1588">
            <v>82712</v>
          </cell>
          <cell r="G1588">
            <v>250623579</v>
          </cell>
          <cell r="H1588">
            <v>37767</v>
          </cell>
          <cell r="I1588">
            <v>68739446</v>
          </cell>
          <cell r="J1588">
            <v>124979</v>
          </cell>
          <cell r="K1588">
            <v>319363025</v>
          </cell>
        </row>
        <row r="1589">
          <cell r="B1589">
            <v>2001</v>
          </cell>
          <cell r="E1589" t="str">
            <v>MT</v>
          </cell>
          <cell r="F1589">
            <v>13913</v>
          </cell>
          <cell r="G1589">
            <v>43465257</v>
          </cell>
          <cell r="H1589">
            <v>5661</v>
          </cell>
          <cell r="I1589">
            <v>10750057</v>
          </cell>
          <cell r="J1589">
            <v>21499</v>
          </cell>
          <cell r="K1589">
            <v>54215314</v>
          </cell>
        </row>
        <row r="1590">
          <cell r="B1590">
            <v>2001</v>
          </cell>
          <cell r="E1590" t="str">
            <v>NE</v>
          </cell>
          <cell r="F1590">
            <v>28274</v>
          </cell>
          <cell r="G1590">
            <v>81923002</v>
          </cell>
          <cell r="H1590">
            <v>10701</v>
          </cell>
          <cell r="I1590">
            <v>20661172</v>
          </cell>
          <cell r="J1590">
            <v>42088</v>
          </cell>
          <cell r="K1590">
            <v>102584174</v>
          </cell>
        </row>
        <row r="1591">
          <cell r="B1591">
            <v>2001</v>
          </cell>
          <cell r="E1591" t="str">
            <v>NV</v>
          </cell>
          <cell r="F1591">
            <v>18801</v>
          </cell>
          <cell r="G1591">
            <v>70781764</v>
          </cell>
          <cell r="H1591">
            <v>10325</v>
          </cell>
          <cell r="I1591">
            <v>32161320</v>
          </cell>
          <cell r="J1591">
            <v>30724</v>
          </cell>
          <cell r="K1591">
            <v>102943084</v>
          </cell>
        </row>
        <row r="1592">
          <cell r="B1592">
            <v>2001</v>
          </cell>
          <cell r="E1592" t="str">
            <v>NH</v>
          </cell>
          <cell r="F1592">
            <v>21101</v>
          </cell>
          <cell r="G1592">
            <v>67968871</v>
          </cell>
          <cell r="H1592">
            <v>7155</v>
          </cell>
          <cell r="I1592">
            <v>13849776</v>
          </cell>
          <cell r="J1592">
            <v>30401</v>
          </cell>
          <cell r="K1592">
            <v>81818647</v>
          </cell>
        </row>
        <row r="1593">
          <cell r="B1593">
            <v>2001</v>
          </cell>
          <cell r="E1593" t="str">
            <v>NJ</v>
          </cell>
          <cell r="F1593">
            <v>134960</v>
          </cell>
          <cell r="G1593">
            <v>661985812</v>
          </cell>
          <cell r="H1593">
            <v>52204</v>
          </cell>
          <cell r="I1593">
            <v>148207855</v>
          </cell>
          <cell r="J1593">
            <v>198125</v>
          </cell>
          <cell r="K1593">
            <v>810193667</v>
          </cell>
        </row>
        <row r="1594">
          <cell r="B1594">
            <v>2001</v>
          </cell>
          <cell r="E1594" t="str">
            <v>NM</v>
          </cell>
          <cell r="F1594">
            <v>30948</v>
          </cell>
          <cell r="G1594">
            <v>83403409</v>
          </cell>
          <cell r="H1594">
            <v>10983</v>
          </cell>
          <cell r="I1594">
            <v>20853385</v>
          </cell>
          <cell r="J1594">
            <v>43257</v>
          </cell>
          <cell r="K1594">
            <v>104256794</v>
          </cell>
        </row>
        <row r="1595">
          <cell r="B1595">
            <v>2001</v>
          </cell>
          <cell r="E1595" t="str">
            <v>NY</v>
          </cell>
          <cell r="F1595">
            <v>309220</v>
          </cell>
          <cell r="G1595">
            <v>1333091012</v>
          </cell>
          <cell r="H1595">
            <v>122643</v>
          </cell>
          <cell r="I1595">
            <v>303344471</v>
          </cell>
          <cell r="J1595">
            <v>451705</v>
          </cell>
          <cell r="K1595">
            <v>1636435483</v>
          </cell>
        </row>
        <row r="1596">
          <cell r="B1596">
            <v>2001</v>
          </cell>
          <cell r="E1596" t="str">
            <v>NC</v>
          </cell>
          <cell r="F1596">
            <v>118886</v>
          </cell>
          <cell r="G1596">
            <v>382485659</v>
          </cell>
          <cell r="H1596">
            <v>47937</v>
          </cell>
          <cell r="I1596">
            <v>89446726</v>
          </cell>
          <cell r="J1596">
            <v>174395</v>
          </cell>
          <cell r="K1596">
            <v>471932385</v>
          </cell>
        </row>
        <row r="1597">
          <cell r="B1597">
            <v>2001</v>
          </cell>
          <cell r="E1597" t="str">
            <v>ND</v>
          </cell>
          <cell r="F1597">
            <v>9018</v>
          </cell>
          <cell r="G1597">
            <v>32541244</v>
          </cell>
          <cell r="H1597">
            <v>3753</v>
          </cell>
          <cell r="I1597">
            <v>7260685</v>
          </cell>
          <cell r="J1597">
            <v>14090</v>
          </cell>
          <cell r="K1597">
            <v>39801929</v>
          </cell>
        </row>
        <row r="1598">
          <cell r="B1598">
            <v>2001</v>
          </cell>
          <cell r="E1598" t="str">
            <v>OH</v>
          </cell>
          <cell r="F1598">
            <v>150885</v>
          </cell>
          <cell r="G1598">
            <v>568872317</v>
          </cell>
          <cell r="H1598">
            <v>79045</v>
          </cell>
          <cell r="I1598">
            <v>168285433</v>
          </cell>
          <cell r="J1598">
            <v>239687</v>
          </cell>
          <cell r="K1598">
            <v>737157750</v>
          </cell>
        </row>
        <row r="1599">
          <cell r="B1599">
            <v>2001</v>
          </cell>
          <cell r="E1599" t="str">
            <v>OK</v>
          </cell>
          <cell r="F1599">
            <v>54968</v>
          </cell>
          <cell r="G1599">
            <v>149598183</v>
          </cell>
          <cell r="H1599">
            <v>24430</v>
          </cell>
          <cell r="I1599">
            <v>42178517</v>
          </cell>
          <cell r="J1599">
            <v>83238</v>
          </cell>
          <cell r="K1599">
            <v>191776700</v>
          </cell>
        </row>
        <row r="1600">
          <cell r="B1600">
            <v>2001</v>
          </cell>
          <cell r="E1600" t="str">
            <v>OR</v>
          </cell>
          <cell r="F1600">
            <v>36079</v>
          </cell>
          <cell r="G1600">
            <v>147121327</v>
          </cell>
          <cell r="H1600">
            <v>19911</v>
          </cell>
          <cell r="I1600">
            <v>45664109</v>
          </cell>
          <cell r="J1600">
            <v>63351</v>
          </cell>
          <cell r="K1600">
            <v>192785436</v>
          </cell>
        </row>
        <row r="1601">
          <cell r="B1601">
            <v>2001</v>
          </cell>
          <cell r="E1601" t="str">
            <v>PA</v>
          </cell>
          <cell r="F1601">
            <v>140345</v>
          </cell>
          <cell r="G1601">
            <v>563607360</v>
          </cell>
          <cell r="H1601">
            <v>65769</v>
          </cell>
          <cell r="I1601">
            <v>166281168</v>
          </cell>
          <cell r="J1601">
            <v>214968</v>
          </cell>
          <cell r="K1601">
            <v>729888528</v>
          </cell>
        </row>
        <row r="1602">
          <cell r="B1602">
            <v>2001</v>
          </cell>
          <cell r="E1602" t="str">
            <v>RI</v>
          </cell>
          <cell r="F1602">
            <v>18831</v>
          </cell>
          <cell r="G1602">
            <v>78365926</v>
          </cell>
          <cell r="H1602">
            <v>5140</v>
          </cell>
          <cell r="I1602">
            <v>13422202</v>
          </cell>
          <cell r="J1602">
            <v>24967</v>
          </cell>
          <cell r="K1602">
            <v>91788128</v>
          </cell>
        </row>
        <row r="1603">
          <cell r="B1603">
            <v>2001</v>
          </cell>
          <cell r="E1603" t="str">
            <v>SC</v>
          </cell>
          <cell r="F1603">
            <v>63384</v>
          </cell>
          <cell r="G1603">
            <v>174065579</v>
          </cell>
          <cell r="H1603">
            <v>26668</v>
          </cell>
          <cell r="I1603">
            <v>49011311</v>
          </cell>
          <cell r="J1603">
            <v>91770</v>
          </cell>
          <cell r="K1603">
            <v>223076890</v>
          </cell>
        </row>
        <row r="1604">
          <cell r="B1604">
            <v>2001</v>
          </cell>
          <cell r="E1604" t="str">
            <v>SD</v>
          </cell>
          <cell r="F1604">
            <v>12083</v>
          </cell>
          <cell r="G1604">
            <v>30929640</v>
          </cell>
          <cell r="H1604">
            <v>4751</v>
          </cell>
          <cell r="I1604">
            <v>8661960</v>
          </cell>
          <cell r="J1604">
            <v>17557</v>
          </cell>
          <cell r="K1604">
            <v>39591600</v>
          </cell>
        </row>
        <row r="1605">
          <cell r="B1605">
            <v>2001</v>
          </cell>
          <cell r="E1605" t="str">
            <v>TN</v>
          </cell>
          <cell r="F1605">
            <v>78068</v>
          </cell>
          <cell r="G1605">
            <v>240834867</v>
          </cell>
          <cell r="H1605">
            <v>32781</v>
          </cell>
          <cell r="I1605">
            <v>50155127</v>
          </cell>
          <cell r="J1605">
            <v>114367</v>
          </cell>
          <cell r="K1605">
            <v>290989994</v>
          </cell>
        </row>
        <row r="1606">
          <cell r="B1606">
            <v>2001</v>
          </cell>
          <cell r="E1606" t="str">
            <v>TX</v>
          </cell>
          <cell r="F1606">
            <v>385291</v>
          </cell>
          <cell r="G1606">
            <v>1120720214</v>
          </cell>
          <cell r="H1606">
            <v>167260</v>
          </cell>
          <cell r="I1606">
            <v>301409411</v>
          </cell>
          <cell r="J1606">
            <v>566274</v>
          </cell>
          <cell r="K1606">
            <v>1422129625</v>
          </cell>
        </row>
        <row r="1607">
          <cell r="B1607">
            <v>2001</v>
          </cell>
          <cell r="E1607" t="str">
            <v>UT</v>
          </cell>
          <cell r="F1607">
            <v>28936</v>
          </cell>
          <cell r="G1607">
            <v>92690833</v>
          </cell>
          <cell r="H1607">
            <v>12324</v>
          </cell>
          <cell r="I1607">
            <v>27664154</v>
          </cell>
          <cell r="J1607">
            <v>46219</v>
          </cell>
          <cell r="K1607">
            <v>120354987</v>
          </cell>
        </row>
        <row r="1608">
          <cell r="B1608">
            <v>2001</v>
          </cell>
          <cell r="E1608" t="str">
            <v>VT</v>
          </cell>
          <cell r="F1608">
            <v>12373</v>
          </cell>
          <cell r="G1608">
            <v>38541024</v>
          </cell>
          <cell r="H1608">
            <v>3596</v>
          </cell>
          <cell r="I1608">
            <v>7301597</v>
          </cell>
          <cell r="J1608">
            <v>18032</v>
          </cell>
          <cell r="K1608">
            <v>45842621</v>
          </cell>
        </row>
        <row r="1609">
          <cell r="B1609">
            <v>2001</v>
          </cell>
          <cell r="E1609" t="str">
            <v>VA</v>
          </cell>
          <cell r="F1609">
            <v>112801</v>
          </cell>
          <cell r="G1609">
            <v>375415333</v>
          </cell>
          <cell r="H1609">
            <v>48179</v>
          </cell>
          <cell r="I1609">
            <v>91267674</v>
          </cell>
          <cell r="J1609">
            <v>167824</v>
          </cell>
          <cell r="K1609">
            <v>466683007</v>
          </cell>
        </row>
        <row r="1610">
          <cell r="B1610">
            <v>2001</v>
          </cell>
          <cell r="E1610" t="str">
            <v>WA</v>
          </cell>
          <cell r="F1610">
            <v>55938</v>
          </cell>
          <cell r="G1610">
            <v>238799087</v>
          </cell>
          <cell r="H1610">
            <v>31063</v>
          </cell>
          <cell r="I1610">
            <v>74191365</v>
          </cell>
          <cell r="J1610">
            <v>90876</v>
          </cell>
          <cell r="K1610">
            <v>312990452</v>
          </cell>
        </row>
        <row r="1611">
          <cell r="B1611">
            <v>2001</v>
          </cell>
          <cell r="E1611" t="str">
            <v>WV</v>
          </cell>
          <cell r="F1611">
            <v>26840</v>
          </cell>
          <cell r="G1611">
            <v>90142045</v>
          </cell>
          <cell r="H1611">
            <v>13634</v>
          </cell>
          <cell r="I1611">
            <v>24558190</v>
          </cell>
          <cell r="J1611">
            <v>41643</v>
          </cell>
          <cell r="K1611">
            <v>114700235</v>
          </cell>
        </row>
        <row r="1612">
          <cell r="B1612">
            <v>2001</v>
          </cell>
          <cell r="E1612" t="str">
            <v>WI</v>
          </cell>
          <cell r="F1612">
            <v>80711</v>
          </cell>
          <cell r="G1612">
            <v>299054469</v>
          </cell>
          <cell r="H1612">
            <v>28214</v>
          </cell>
          <cell r="I1612">
            <v>64516295</v>
          </cell>
          <cell r="J1612">
            <v>119487</v>
          </cell>
          <cell r="K1612">
            <v>363570764</v>
          </cell>
        </row>
        <row r="1613">
          <cell r="B1613">
            <v>2001</v>
          </cell>
          <cell r="E1613" t="str">
            <v>WY</v>
          </cell>
          <cell r="F1613">
            <v>8403</v>
          </cell>
          <cell r="G1613">
            <v>29108834</v>
          </cell>
          <cell r="H1613">
            <v>5073</v>
          </cell>
          <cell r="I1613">
            <v>9323017</v>
          </cell>
          <cell r="J1613">
            <v>15419</v>
          </cell>
          <cell r="K1613">
            <v>38431851</v>
          </cell>
        </row>
        <row r="1614">
          <cell r="B1614">
            <v>2002</v>
          </cell>
          <cell r="E1614" t="str">
            <v>US</v>
          </cell>
          <cell r="F1614">
            <v>4013917</v>
          </cell>
          <cell r="G1614">
            <v>15406095866</v>
          </cell>
          <cell r="H1614">
            <v>1912881</v>
          </cell>
          <cell r="I1614">
            <v>4216458688</v>
          </cell>
          <cell r="J1614">
            <v>6288018</v>
          </cell>
          <cell r="K1614">
            <v>19622554554</v>
          </cell>
        </row>
        <row r="1615">
          <cell r="B1615">
            <v>2002</v>
          </cell>
          <cell r="E1615" t="str">
            <v>AL</v>
          </cell>
          <cell r="F1615">
            <v>63028</v>
          </cell>
          <cell r="G1615">
            <v>186331763</v>
          </cell>
          <cell r="H1615">
            <v>28597</v>
          </cell>
          <cell r="I1615">
            <v>43542461</v>
          </cell>
          <cell r="J1615">
            <v>93668</v>
          </cell>
          <cell r="K1615">
            <v>229874224</v>
          </cell>
        </row>
        <row r="1616">
          <cell r="B1616">
            <v>2002</v>
          </cell>
          <cell r="E1616" t="str">
            <v>AK</v>
          </cell>
          <cell r="F1616">
            <v>11278</v>
          </cell>
          <cell r="G1616">
            <v>47287328</v>
          </cell>
          <cell r="H1616">
            <v>7024</v>
          </cell>
          <cell r="I1616">
            <v>19785952</v>
          </cell>
          <cell r="J1616">
            <v>19413</v>
          </cell>
          <cell r="K1616">
            <v>67073280</v>
          </cell>
        </row>
        <row r="1617">
          <cell r="B1617">
            <v>2002</v>
          </cell>
          <cell r="E1617" t="str">
            <v>AZ</v>
          </cell>
          <cell r="F1617">
            <v>61384</v>
          </cell>
          <cell r="G1617">
            <v>208780521</v>
          </cell>
          <cell r="H1617">
            <v>34430</v>
          </cell>
          <cell r="I1617">
            <v>74966819</v>
          </cell>
          <cell r="J1617">
            <v>101913</v>
          </cell>
          <cell r="K1617">
            <v>283747340</v>
          </cell>
        </row>
        <row r="1618">
          <cell r="B1618">
            <v>2002</v>
          </cell>
          <cell r="E1618" t="str">
            <v>AR</v>
          </cell>
          <cell r="F1618">
            <v>41835</v>
          </cell>
          <cell r="G1618">
            <v>115718844</v>
          </cell>
          <cell r="H1618">
            <v>20976</v>
          </cell>
          <cell r="I1618">
            <v>31188060</v>
          </cell>
          <cell r="J1618">
            <v>64325</v>
          </cell>
          <cell r="K1618">
            <v>146906904</v>
          </cell>
        </row>
        <row r="1619">
          <cell r="B1619">
            <v>2002</v>
          </cell>
          <cell r="E1619" t="str">
            <v>CA</v>
          </cell>
          <cell r="F1619">
            <v>365477</v>
          </cell>
          <cell r="G1619">
            <v>1941977685</v>
          </cell>
          <cell r="H1619">
            <v>231936</v>
          </cell>
          <cell r="I1619">
            <v>613947637</v>
          </cell>
          <cell r="J1619">
            <v>667427</v>
          </cell>
          <cell r="K1619">
            <v>2555925322</v>
          </cell>
        </row>
        <row r="1620">
          <cell r="B1620">
            <v>2002</v>
          </cell>
          <cell r="E1620" t="str">
            <v>CO</v>
          </cell>
          <cell r="F1620">
            <v>55550</v>
          </cell>
          <cell r="G1620">
            <v>195847172</v>
          </cell>
          <cell r="H1620">
            <v>28601</v>
          </cell>
          <cell r="I1620">
            <v>61036266</v>
          </cell>
          <cell r="J1620">
            <v>89971</v>
          </cell>
          <cell r="K1620">
            <v>256883438</v>
          </cell>
        </row>
        <row r="1621">
          <cell r="B1621">
            <v>2002</v>
          </cell>
          <cell r="E1621" t="str">
            <v>CT</v>
          </cell>
          <cell r="F1621">
            <v>56347</v>
          </cell>
          <cell r="G1621">
            <v>256935612</v>
          </cell>
          <cell r="H1621">
            <v>19383</v>
          </cell>
          <cell r="I1621">
            <v>46200162</v>
          </cell>
          <cell r="J1621">
            <v>80393</v>
          </cell>
          <cell r="K1621">
            <v>303135774</v>
          </cell>
        </row>
        <row r="1622">
          <cell r="B1622">
            <v>2002</v>
          </cell>
          <cell r="E1622" t="str">
            <v>DE</v>
          </cell>
          <cell r="F1622">
            <v>10162</v>
          </cell>
          <cell r="G1622">
            <v>40277643</v>
          </cell>
          <cell r="H1622">
            <v>4709</v>
          </cell>
          <cell r="I1622">
            <v>11837773</v>
          </cell>
          <cell r="J1622">
            <v>15400</v>
          </cell>
          <cell r="K1622">
            <v>52115416</v>
          </cell>
        </row>
        <row r="1623">
          <cell r="B1623">
            <v>2002</v>
          </cell>
          <cell r="E1623" t="str">
            <v>DC</v>
          </cell>
          <cell r="F1623">
            <v>6041</v>
          </cell>
          <cell r="G1623">
            <v>27592460</v>
          </cell>
          <cell r="H1623">
            <v>4636</v>
          </cell>
          <cell r="I1623">
            <v>11814156</v>
          </cell>
          <cell r="J1623">
            <v>11569</v>
          </cell>
          <cell r="K1623">
            <v>39406616</v>
          </cell>
        </row>
        <row r="1624">
          <cell r="B1624">
            <v>2002</v>
          </cell>
          <cell r="E1624" t="str">
            <v>FL</v>
          </cell>
          <cell r="F1624">
            <v>162509</v>
          </cell>
          <cell r="G1624">
            <v>593208857</v>
          </cell>
          <cell r="H1624">
            <v>95373</v>
          </cell>
          <cell r="I1624">
            <v>177150106</v>
          </cell>
          <cell r="J1624">
            <v>281309</v>
          </cell>
          <cell r="K1624">
            <v>770358963</v>
          </cell>
        </row>
        <row r="1625">
          <cell r="B1625">
            <v>2002</v>
          </cell>
          <cell r="E1625" t="str">
            <v>GA</v>
          </cell>
          <cell r="F1625">
            <v>137901</v>
          </cell>
          <cell r="G1625">
            <v>464435475</v>
          </cell>
          <cell r="H1625">
            <v>61006</v>
          </cell>
          <cell r="I1625">
            <v>113709198</v>
          </cell>
          <cell r="J1625">
            <v>207756</v>
          </cell>
          <cell r="K1625">
            <v>578144673</v>
          </cell>
        </row>
        <row r="1626">
          <cell r="B1626">
            <v>2002</v>
          </cell>
          <cell r="E1626" t="str">
            <v>HI</v>
          </cell>
          <cell r="F1626">
            <v>20144</v>
          </cell>
          <cell r="G1626">
            <v>60389705</v>
          </cell>
          <cell r="H1626">
            <v>5244</v>
          </cell>
          <cell r="I1626">
            <v>12202013</v>
          </cell>
          <cell r="J1626">
            <v>26074</v>
          </cell>
          <cell r="K1626">
            <v>72591718</v>
          </cell>
        </row>
        <row r="1627">
          <cell r="B1627">
            <v>2002</v>
          </cell>
          <cell r="E1627" t="str">
            <v>ID</v>
          </cell>
          <cell r="F1627">
            <v>20309</v>
          </cell>
          <cell r="G1627">
            <v>63536114</v>
          </cell>
          <cell r="H1627">
            <v>8205</v>
          </cell>
          <cell r="I1627">
            <v>14252078</v>
          </cell>
          <cell r="J1627">
            <v>30669</v>
          </cell>
          <cell r="K1627">
            <v>77788192</v>
          </cell>
        </row>
        <row r="1628">
          <cell r="B1628">
            <v>2002</v>
          </cell>
          <cell r="E1628" t="str">
            <v>IL</v>
          </cell>
          <cell r="F1628">
            <v>172613</v>
          </cell>
          <cell r="G1628">
            <v>680773806</v>
          </cell>
          <cell r="H1628">
            <v>75006</v>
          </cell>
          <cell r="I1628">
            <v>175317918</v>
          </cell>
          <cell r="J1628">
            <v>258441</v>
          </cell>
          <cell r="K1628">
            <v>856091724</v>
          </cell>
        </row>
        <row r="1629">
          <cell r="B1629">
            <v>2002</v>
          </cell>
          <cell r="E1629" t="str">
            <v>IN</v>
          </cell>
          <cell r="F1629">
            <v>82039</v>
          </cell>
          <cell r="G1629">
            <v>304857576</v>
          </cell>
          <cell r="H1629">
            <v>47466</v>
          </cell>
          <cell r="I1629">
            <v>94320703</v>
          </cell>
          <cell r="J1629">
            <v>135920</v>
          </cell>
          <cell r="K1629">
            <v>399178279</v>
          </cell>
        </row>
        <row r="1630">
          <cell r="B1630">
            <v>2002</v>
          </cell>
          <cell r="E1630" t="str">
            <v>IA</v>
          </cell>
          <cell r="F1630">
            <v>45270</v>
          </cell>
          <cell r="G1630">
            <v>144499189</v>
          </cell>
          <cell r="H1630">
            <v>19815</v>
          </cell>
          <cell r="I1630">
            <v>38767666</v>
          </cell>
          <cell r="J1630">
            <v>70333</v>
          </cell>
          <cell r="K1630">
            <v>183266855</v>
          </cell>
        </row>
        <row r="1631">
          <cell r="B1631">
            <v>2002</v>
          </cell>
          <cell r="E1631" t="str">
            <v>KS</v>
          </cell>
          <cell r="F1631">
            <v>45440</v>
          </cell>
          <cell r="G1631">
            <v>143907285</v>
          </cell>
          <cell r="H1631">
            <v>22686</v>
          </cell>
          <cell r="I1631">
            <v>43288165</v>
          </cell>
          <cell r="J1631">
            <v>72931</v>
          </cell>
          <cell r="K1631">
            <v>187195450</v>
          </cell>
        </row>
        <row r="1632">
          <cell r="B1632">
            <v>2002</v>
          </cell>
          <cell r="E1632" t="str">
            <v>KY</v>
          </cell>
          <cell r="F1632">
            <v>65275</v>
          </cell>
          <cell r="G1632">
            <v>181724253</v>
          </cell>
          <cell r="H1632">
            <v>36930</v>
          </cell>
          <cell r="I1632">
            <v>60051075</v>
          </cell>
          <cell r="J1632">
            <v>104663</v>
          </cell>
          <cell r="K1632">
            <v>241775328</v>
          </cell>
        </row>
        <row r="1633">
          <cell r="B1633">
            <v>2002</v>
          </cell>
          <cell r="E1633" t="str">
            <v>LA</v>
          </cell>
          <cell r="F1633">
            <v>69923</v>
          </cell>
          <cell r="G1633">
            <v>200210010</v>
          </cell>
          <cell r="H1633">
            <v>32488</v>
          </cell>
          <cell r="I1633">
            <v>52071394</v>
          </cell>
          <cell r="J1633">
            <v>105396</v>
          </cell>
          <cell r="K1633">
            <v>252281404</v>
          </cell>
        </row>
        <row r="1634">
          <cell r="B1634">
            <v>2002</v>
          </cell>
          <cell r="E1634" t="str">
            <v>ME</v>
          </cell>
          <cell r="F1634">
            <v>25180</v>
          </cell>
          <cell r="G1634">
            <v>75080000</v>
          </cell>
          <cell r="H1634">
            <v>9811</v>
          </cell>
          <cell r="I1634">
            <v>18995431</v>
          </cell>
          <cell r="J1634">
            <v>37277</v>
          </cell>
          <cell r="K1634">
            <v>94075431</v>
          </cell>
        </row>
        <row r="1635">
          <cell r="B1635">
            <v>2002</v>
          </cell>
          <cell r="E1635" t="str">
            <v>MD</v>
          </cell>
          <cell r="F1635">
            <v>71707</v>
          </cell>
          <cell r="G1635">
            <v>333292009</v>
          </cell>
          <cell r="H1635">
            <v>32891</v>
          </cell>
          <cell r="I1635">
            <v>85833805</v>
          </cell>
          <cell r="J1635">
            <v>111839</v>
          </cell>
          <cell r="K1635">
            <v>419125814</v>
          </cell>
        </row>
        <row r="1636">
          <cell r="B1636">
            <v>2002</v>
          </cell>
          <cell r="E1636" t="str">
            <v>MA</v>
          </cell>
          <cell r="F1636">
            <v>104926</v>
          </cell>
          <cell r="G1636">
            <v>428569434</v>
          </cell>
          <cell r="H1636">
            <v>33430</v>
          </cell>
          <cell r="I1636">
            <v>84992360</v>
          </cell>
          <cell r="J1636">
            <v>145228</v>
          </cell>
          <cell r="K1636">
            <v>513561794</v>
          </cell>
        </row>
        <row r="1637">
          <cell r="B1637">
            <v>2002</v>
          </cell>
          <cell r="E1637" t="str">
            <v>MI</v>
          </cell>
          <cell r="F1637">
            <v>122783</v>
          </cell>
          <cell r="G1637">
            <v>557629451</v>
          </cell>
          <cell r="H1637">
            <v>78665</v>
          </cell>
          <cell r="I1637">
            <v>191560074</v>
          </cell>
          <cell r="J1637">
            <v>217373</v>
          </cell>
          <cell r="K1637">
            <v>749189525</v>
          </cell>
        </row>
        <row r="1638">
          <cell r="B1638">
            <v>2002</v>
          </cell>
          <cell r="E1638" t="str">
            <v>MN</v>
          </cell>
          <cell r="F1638">
            <v>71030</v>
          </cell>
          <cell r="G1638">
            <v>286540854</v>
          </cell>
          <cell r="H1638">
            <v>33847</v>
          </cell>
          <cell r="I1638">
            <v>81088514</v>
          </cell>
          <cell r="J1638">
            <v>118982</v>
          </cell>
          <cell r="K1638">
            <v>367629368</v>
          </cell>
        </row>
        <row r="1639">
          <cell r="B1639">
            <v>2002</v>
          </cell>
          <cell r="E1639" t="str">
            <v>MS</v>
          </cell>
          <cell r="F1639">
            <v>46786</v>
          </cell>
          <cell r="G1639">
            <v>111597943</v>
          </cell>
          <cell r="H1639">
            <v>20748</v>
          </cell>
          <cell r="I1639">
            <v>29513202</v>
          </cell>
          <cell r="J1639">
            <v>68815</v>
          </cell>
          <cell r="K1639">
            <v>141111145</v>
          </cell>
        </row>
        <row r="1640">
          <cell r="B1640">
            <v>2002</v>
          </cell>
          <cell r="E1640" t="str">
            <v>MO</v>
          </cell>
          <cell r="F1640">
            <v>82976</v>
          </cell>
          <cell r="G1640">
            <v>256297589</v>
          </cell>
          <cell r="H1640">
            <v>41784</v>
          </cell>
          <cell r="I1640">
            <v>76548374</v>
          </cell>
          <cell r="J1640">
            <v>129204</v>
          </cell>
          <cell r="K1640">
            <v>332845963</v>
          </cell>
        </row>
        <row r="1641">
          <cell r="B1641">
            <v>2002</v>
          </cell>
          <cell r="E1641" t="str">
            <v>MT</v>
          </cell>
          <cell r="F1641">
            <v>14124</v>
          </cell>
          <cell r="G1641">
            <v>44363274</v>
          </cell>
          <cell r="H1641">
            <v>5596</v>
          </cell>
          <cell r="I1641">
            <v>10513151</v>
          </cell>
          <cell r="J1641">
            <v>22049</v>
          </cell>
          <cell r="K1641">
            <v>54876425</v>
          </cell>
        </row>
        <row r="1642">
          <cell r="B1642">
            <v>2002</v>
          </cell>
          <cell r="E1642" t="str">
            <v>NE</v>
          </cell>
          <cell r="F1642">
            <v>28217</v>
          </cell>
          <cell r="G1642">
            <v>89841515</v>
          </cell>
          <cell r="H1642">
            <v>11921</v>
          </cell>
          <cell r="I1642">
            <v>22843773</v>
          </cell>
          <cell r="J1642">
            <v>44139</v>
          </cell>
          <cell r="K1642">
            <v>112685288</v>
          </cell>
        </row>
        <row r="1643">
          <cell r="B1643">
            <v>2002</v>
          </cell>
          <cell r="E1643" t="str">
            <v>NV</v>
          </cell>
          <cell r="F1643">
            <v>20175</v>
          </cell>
          <cell r="G1643">
            <v>79510381</v>
          </cell>
          <cell r="H1643">
            <v>11748</v>
          </cell>
          <cell r="I1643">
            <v>33133577</v>
          </cell>
          <cell r="J1643">
            <v>33723</v>
          </cell>
          <cell r="K1643">
            <v>112643958</v>
          </cell>
        </row>
        <row r="1644">
          <cell r="B1644">
            <v>2002</v>
          </cell>
          <cell r="E1644" t="str">
            <v>NH</v>
          </cell>
          <cell r="F1644">
            <v>22278</v>
          </cell>
          <cell r="G1644">
            <v>72333275</v>
          </cell>
          <cell r="H1644">
            <v>6423</v>
          </cell>
          <cell r="I1644">
            <v>13260037</v>
          </cell>
          <cell r="J1644">
            <v>31090</v>
          </cell>
          <cell r="K1644">
            <v>85593312</v>
          </cell>
        </row>
        <row r="1645">
          <cell r="B1645">
            <v>2002</v>
          </cell>
          <cell r="E1645" t="str">
            <v>NJ</v>
          </cell>
          <cell r="F1645">
            <v>146497</v>
          </cell>
          <cell r="G1645">
            <v>737108630</v>
          </cell>
          <cell r="H1645">
            <v>59696</v>
          </cell>
          <cell r="I1645">
            <v>166831626</v>
          </cell>
          <cell r="J1645">
            <v>215964</v>
          </cell>
          <cell r="K1645">
            <v>903940256</v>
          </cell>
        </row>
        <row r="1646">
          <cell r="B1646">
            <v>2002</v>
          </cell>
          <cell r="E1646" t="str">
            <v>NM</v>
          </cell>
          <cell r="F1646">
            <v>31741</v>
          </cell>
          <cell r="G1646">
            <v>94450759</v>
          </cell>
          <cell r="H1646">
            <v>11307</v>
          </cell>
          <cell r="I1646">
            <v>22924372</v>
          </cell>
          <cell r="J1646">
            <v>44221</v>
          </cell>
          <cell r="K1646">
            <v>117375131</v>
          </cell>
        </row>
        <row r="1647">
          <cell r="B1647">
            <v>2002</v>
          </cell>
          <cell r="E1647" t="str">
            <v>NY</v>
          </cell>
          <cell r="F1647">
            <v>299199</v>
          </cell>
          <cell r="G1647">
            <v>1365602909</v>
          </cell>
          <cell r="H1647">
            <v>130135</v>
          </cell>
          <cell r="I1647">
            <v>349760246</v>
          </cell>
          <cell r="J1647">
            <v>450744</v>
          </cell>
          <cell r="K1647">
            <v>1715363155</v>
          </cell>
        </row>
        <row r="1648">
          <cell r="B1648">
            <v>2002</v>
          </cell>
          <cell r="E1648" t="str">
            <v>NC</v>
          </cell>
          <cell r="F1648">
            <v>124473</v>
          </cell>
          <cell r="G1648">
            <v>421346983</v>
          </cell>
          <cell r="H1648">
            <v>45098</v>
          </cell>
          <cell r="I1648">
            <v>91310444</v>
          </cell>
          <cell r="J1648">
            <v>177291</v>
          </cell>
          <cell r="K1648">
            <v>512657427</v>
          </cell>
        </row>
        <row r="1649">
          <cell r="B1649">
            <v>2002</v>
          </cell>
          <cell r="E1649" t="str">
            <v>ND</v>
          </cell>
          <cell r="F1649">
            <v>8959</v>
          </cell>
          <cell r="G1649">
            <v>33677020</v>
          </cell>
          <cell r="H1649">
            <v>3549</v>
          </cell>
          <cell r="I1649">
            <v>7330046</v>
          </cell>
          <cell r="J1649">
            <v>13835</v>
          </cell>
          <cell r="K1649">
            <v>41007066</v>
          </cell>
        </row>
        <row r="1650">
          <cell r="B1650">
            <v>2002</v>
          </cell>
          <cell r="E1650" t="str">
            <v>OH</v>
          </cell>
          <cell r="F1650">
            <v>152171</v>
          </cell>
          <cell r="G1650">
            <v>597471652</v>
          </cell>
          <cell r="H1650">
            <v>79893</v>
          </cell>
          <cell r="I1650">
            <v>174959437</v>
          </cell>
          <cell r="J1650">
            <v>243469</v>
          </cell>
          <cell r="K1650">
            <v>772431089</v>
          </cell>
        </row>
        <row r="1651">
          <cell r="B1651">
            <v>2002</v>
          </cell>
          <cell r="E1651" t="str">
            <v>OK</v>
          </cell>
          <cell r="F1651">
            <v>56111</v>
          </cell>
          <cell r="G1651">
            <v>159940360</v>
          </cell>
          <cell r="H1651">
            <v>27460</v>
          </cell>
          <cell r="I1651">
            <v>47121649</v>
          </cell>
          <cell r="J1651">
            <v>86282</v>
          </cell>
          <cell r="K1651">
            <v>207062009</v>
          </cell>
        </row>
        <row r="1652">
          <cell r="B1652">
            <v>2002</v>
          </cell>
          <cell r="E1652" t="str">
            <v>OR</v>
          </cell>
          <cell r="F1652">
            <v>38220</v>
          </cell>
          <cell r="G1652">
            <v>152178944</v>
          </cell>
          <cell r="H1652">
            <v>20996</v>
          </cell>
          <cell r="I1652">
            <v>49041553</v>
          </cell>
          <cell r="J1652">
            <v>66528</v>
          </cell>
          <cell r="K1652">
            <v>201220497</v>
          </cell>
        </row>
        <row r="1653">
          <cell r="B1653">
            <v>2002</v>
          </cell>
          <cell r="E1653" t="str">
            <v>PA</v>
          </cell>
          <cell r="F1653">
            <v>143807</v>
          </cell>
          <cell r="G1653">
            <v>609622486</v>
          </cell>
          <cell r="H1653">
            <v>69289</v>
          </cell>
          <cell r="I1653">
            <v>179934235</v>
          </cell>
          <cell r="J1653">
            <v>223441</v>
          </cell>
          <cell r="K1653">
            <v>789556721</v>
          </cell>
        </row>
        <row r="1654">
          <cell r="B1654">
            <v>2002</v>
          </cell>
          <cell r="E1654" t="str">
            <v>RI</v>
          </cell>
          <cell r="F1654">
            <v>16196</v>
          </cell>
          <cell r="G1654">
            <v>74932827</v>
          </cell>
          <cell r="H1654">
            <v>3995</v>
          </cell>
          <cell r="I1654">
            <v>10693833</v>
          </cell>
          <cell r="J1654">
            <v>21593</v>
          </cell>
          <cell r="K1654">
            <v>85626660</v>
          </cell>
        </row>
        <row r="1655">
          <cell r="B1655">
            <v>2002</v>
          </cell>
          <cell r="E1655" t="str">
            <v>SC</v>
          </cell>
          <cell r="F1655">
            <v>66570</v>
          </cell>
          <cell r="G1655">
            <v>196919154</v>
          </cell>
          <cell r="H1655">
            <v>27431</v>
          </cell>
          <cell r="I1655">
            <v>50577456</v>
          </cell>
          <cell r="J1655">
            <v>96309</v>
          </cell>
          <cell r="K1655">
            <v>247496610</v>
          </cell>
        </row>
        <row r="1656">
          <cell r="B1656">
            <v>2002</v>
          </cell>
          <cell r="E1656" t="str">
            <v>SD</v>
          </cell>
          <cell r="F1656">
            <v>12501</v>
          </cell>
          <cell r="G1656">
            <v>35076984</v>
          </cell>
          <cell r="H1656">
            <v>5088</v>
          </cell>
          <cell r="I1656">
            <v>9481489</v>
          </cell>
          <cell r="J1656">
            <v>18861</v>
          </cell>
          <cell r="K1656">
            <v>44558473</v>
          </cell>
        </row>
        <row r="1657">
          <cell r="B1657">
            <v>2002</v>
          </cell>
          <cell r="E1657" t="str">
            <v>TN</v>
          </cell>
          <cell r="F1657">
            <v>78620</v>
          </cell>
          <cell r="G1657">
            <v>249452134</v>
          </cell>
          <cell r="H1657">
            <v>34905</v>
          </cell>
          <cell r="I1657">
            <v>55449693</v>
          </cell>
          <cell r="J1657">
            <v>116894</v>
          </cell>
          <cell r="K1657">
            <v>304901827</v>
          </cell>
        </row>
        <row r="1658">
          <cell r="B1658">
            <v>2002</v>
          </cell>
          <cell r="E1658" t="str">
            <v>TX</v>
          </cell>
          <cell r="F1658">
            <v>402019</v>
          </cell>
          <cell r="G1658">
            <v>1229693681</v>
          </cell>
          <cell r="H1658">
            <v>179570</v>
          </cell>
          <cell r="I1658">
            <v>329611331</v>
          </cell>
          <cell r="J1658">
            <v>599237</v>
          </cell>
          <cell r="K1658">
            <v>1559305012</v>
          </cell>
        </row>
        <row r="1659">
          <cell r="B1659">
            <v>2002</v>
          </cell>
          <cell r="E1659" t="str">
            <v>UT</v>
          </cell>
          <cell r="F1659">
            <v>28936</v>
          </cell>
          <cell r="G1659">
            <v>95038764</v>
          </cell>
          <cell r="H1659">
            <v>12690</v>
          </cell>
          <cell r="I1659">
            <v>28308202</v>
          </cell>
          <cell r="J1659">
            <v>45958</v>
          </cell>
          <cell r="K1659">
            <v>123346966</v>
          </cell>
        </row>
        <row r="1660">
          <cell r="B1660">
            <v>2002</v>
          </cell>
          <cell r="E1660" t="str">
            <v>VT</v>
          </cell>
          <cell r="F1660">
            <v>12582</v>
          </cell>
          <cell r="G1660">
            <v>40260678</v>
          </cell>
          <cell r="H1660">
            <v>3684</v>
          </cell>
          <cell r="I1660">
            <v>7981315</v>
          </cell>
          <cell r="J1660">
            <v>18296</v>
          </cell>
          <cell r="K1660">
            <v>48241993</v>
          </cell>
        </row>
        <row r="1661">
          <cell r="B1661">
            <v>2002</v>
          </cell>
          <cell r="E1661" t="str">
            <v>VA</v>
          </cell>
          <cell r="F1661">
            <v>118339</v>
          </cell>
          <cell r="G1661">
            <v>399429771</v>
          </cell>
          <cell r="H1661">
            <v>52585</v>
          </cell>
          <cell r="I1661">
            <v>104283616</v>
          </cell>
          <cell r="J1661">
            <v>178696</v>
          </cell>
          <cell r="K1661">
            <v>503713387</v>
          </cell>
        </row>
        <row r="1662">
          <cell r="B1662">
            <v>2002</v>
          </cell>
          <cell r="E1662" t="str">
            <v>WA</v>
          </cell>
          <cell r="F1662">
            <v>56469</v>
          </cell>
          <cell r="G1662">
            <v>283556608</v>
          </cell>
          <cell r="H1662">
            <v>25422</v>
          </cell>
          <cell r="I1662">
            <v>78116881</v>
          </cell>
          <cell r="J1662">
            <v>96326</v>
          </cell>
          <cell r="K1662">
            <v>361673489</v>
          </cell>
        </row>
        <row r="1663">
          <cell r="B1663">
            <v>2002</v>
          </cell>
          <cell r="E1663" t="str">
            <v>WV</v>
          </cell>
          <cell r="F1663">
            <v>25774</v>
          </cell>
          <cell r="G1663">
            <v>88066539</v>
          </cell>
          <cell r="H1663">
            <v>13941</v>
          </cell>
          <cell r="I1663">
            <v>28595115</v>
          </cell>
          <cell r="J1663">
            <v>40624</v>
          </cell>
          <cell r="K1663">
            <v>116661654</v>
          </cell>
        </row>
        <row r="1664">
          <cell r="B1664">
            <v>2002</v>
          </cell>
          <cell r="E1664" t="str">
            <v>WI</v>
          </cell>
          <cell r="F1664">
            <v>82922</v>
          </cell>
          <cell r="G1664">
            <v>317703463</v>
          </cell>
          <cell r="H1664">
            <v>29809</v>
          </cell>
          <cell r="I1664">
            <v>71232501</v>
          </cell>
          <cell r="J1664">
            <v>120620</v>
          </cell>
          <cell r="K1664">
            <v>388935964</v>
          </cell>
        </row>
        <row r="1665">
          <cell r="B1665">
            <v>2002</v>
          </cell>
          <cell r="E1665" t="str">
            <v>WY</v>
          </cell>
          <cell r="F1665">
            <v>9104</v>
          </cell>
          <cell r="G1665">
            <v>31218497</v>
          </cell>
          <cell r="H1665">
            <v>4963</v>
          </cell>
          <cell r="I1665">
            <v>9181748</v>
          </cell>
          <cell r="J1665">
            <v>15539</v>
          </cell>
          <cell r="K1665">
            <v>40400245</v>
          </cell>
        </row>
        <row r="1666">
          <cell r="B1666">
            <v>2003</v>
          </cell>
          <cell r="E1666" t="str">
            <v>US</v>
          </cell>
          <cell r="F1666">
            <v>4119689</v>
          </cell>
          <cell r="G1666">
            <v>16313672980</v>
          </cell>
          <cell r="H1666">
            <v>1963264</v>
          </cell>
          <cell r="I1666">
            <v>4428670458</v>
          </cell>
          <cell r="J1666">
            <v>6447430</v>
          </cell>
          <cell r="K1666">
            <v>20742343438</v>
          </cell>
        </row>
        <row r="1667">
          <cell r="B1667">
            <v>2003</v>
          </cell>
          <cell r="E1667" t="str">
            <v>AL</v>
          </cell>
          <cell r="F1667">
            <v>65073</v>
          </cell>
          <cell r="G1667">
            <v>195176914</v>
          </cell>
          <cell r="H1667">
            <v>30186</v>
          </cell>
          <cell r="I1667">
            <v>47491701</v>
          </cell>
          <cell r="J1667">
            <v>97735</v>
          </cell>
          <cell r="K1667">
            <v>242668615</v>
          </cell>
        </row>
        <row r="1668">
          <cell r="B1668">
            <v>2003</v>
          </cell>
          <cell r="E1668" t="str">
            <v>AK</v>
          </cell>
          <cell r="F1668">
            <v>11338</v>
          </cell>
          <cell r="G1668">
            <v>46912108</v>
          </cell>
          <cell r="H1668">
            <v>6539</v>
          </cell>
          <cell r="I1668">
            <v>19126061</v>
          </cell>
          <cell r="J1668">
            <v>18791</v>
          </cell>
          <cell r="K1668">
            <v>66038169</v>
          </cell>
        </row>
        <row r="1669">
          <cell r="B1669">
            <v>2003</v>
          </cell>
          <cell r="E1669" t="str">
            <v>AZ</v>
          </cell>
          <cell r="F1669">
            <v>60625</v>
          </cell>
          <cell r="G1669">
            <v>224421807</v>
          </cell>
          <cell r="H1669">
            <v>35970</v>
          </cell>
          <cell r="I1669">
            <v>77895483</v>
          </cell>
          <cell r="J1669">
            <v>103858</v>
          </cell>
          <cell r="K1669">
            <v>302317290</v>
          </cell>
        </row>
        <row r="1670">
          <cell r="B1670">
            <v>2003</v>
          </cell>
          <cell r="E1670" t="str">
            <v>AR</v>
          </cell>
          <cell r="F1670">
            <v>42407</v>
          </cell>
          <cell r="G1670">
            <v>123004026</v>
          </cell>
          <cell r="H1670">
            <v>21287</v>
          </cell>
          <cell r="I1670">
            <v>31691054</v>
          </cell>
          <cell r="J1670">
            <v>65369</v>
          </cell>
          <cell r="K1670">
            <v>154695080</v>
          </cell>
        </row>
        <row r="1671">
          <cell r="B1671">
            <v>2003</v>
          </cell>
          <cell r="E1671" t="str">
            <v>CA</v>
          </cell>
          <cell r="F1671">
            <v>374085</v>
          </cell>
          <cell r="G1671">
            <v>2077481926</v>
          </cell>
          <cell r="H1671">
            <v>242509</v>
          </cell>
          <cell r="I1671">
            <v>678708500</v>
          </cell>
          <cell r="J1671">
            <v>684473</v>
          </cell>
          <cell r="K1671">
            <v>2756190426</v>
          </cell>
        </row>
        <row r="1672">
          <cell r="B1672">
            <v>2003</v>
          </cell>
          <cell r="E1672" t="str">
            <v>CO</v>
          </cell>
          <cell r="F1672">
            <v>60039</v>
          </cell>
          <cell r="G1672">
            <v>220474792</v>
          </cell>
          <cell r="H1672">
            <v>31984</v>
          </cell>
          <cell r="I1672">
            <v>72464021</v>
          </cell>
          <cell r="J1672">
            <v>100612</v>
          </cell>
          <cell r="K1672">
            <v>292938813</v>
          </cell>
        </row>
        <row r="1673">
          <cell r="B1673">
            <v>2003</v>
          </cell>
          <cell r="E1673" t="str">
            <v>CT</v>
          </cell>
          <cell r="F1673">
            <v>54661</v>
          </cell>
          <cell r="G1673">
            <v>265476891</v>
          </cell>
          <cell r="H1673">
            <v>20081</v>
          </cell>
          <cell r="I1673">
            <v>49698562</v>
          </cell>
          <cell r="J1673">
            <v>80223</v>
          </cell>
          <cell r="K1673">
            <v>315175453</v>
          </cell>
        </row>
        <row r="1674">
          <cell r="B1674">
            <v>2003</v>
          </cell>
          <cell r="E1674" t="str">
            <v>DE</v>
          </cell>
          <cell r="F1674">
            <v>9840</v>
          </cell>
          <cell r="G1674">
            <v>42196805</v>
          </cell>
          <cell r="H1674">
            <v>4673</v>
          </cell>
          <cell r="I1674">
            <v>11459780</v>
          </cell>
          <cell r="J1674">
            <v>15026</v>
          </cell>
          <cell r="K1674">
            <v>53656585</v>
          </cell>
        </row>
        <row r="1675">
          <cell r="B1675">
            <v>2003</v>
          </cell>
          <cell r="E1675" t="str">
            <v>DC</v>
          </cell>
          <cell r="F1675">
            <v>6041</v>
          </cell>
          <cell r="G1675">
            <v>31089477</v>
          </cell>
          <cell r="H1675">
            <v>4519</v>
          </cell>
          <cell r="I1675">
            <v>14029307</v>
          </cell>
          <cell r="J1675">
            <v>11267</v>
          </cell>
          <cell r="K1675">
            <v>45118784</v>
          </cell>
        </row>
        <row r="1676">
          <cell r="B1676">
            <v>2003</v>
          </cell>
          <cell r="E1676" t="str">
            <v>FL</v>
          </cell>
          <cell r="F1676">
            <v>166069</v>
          </cell>
          <cell r="G1676">
            <v>623907673</v>
          </cell>
          <cell r="H1676">
            <v>98422</v>
          </cell>
          <cell r="I1676">
            <v>187862611</v>
          </cell>
          <cell r="J1676">
            <v>288938</v>
          </cell>
          <cell r="K1676">
            <v>811770284</v>
          </cell>
        </row>
        <row r="1677">
          <cell r="B1677">
            <v>2003</v>
          </cell>
          <cell r="E1677" t="str">
            <v>GA</v>
          </cell>
          <cell r="F1677">
            <v>145940</v>
          </cell>
          <cell r="G1677">
            <v>500476390</v>
          </cell>
          <cell r="H1677">
            <v>65354</v>
          </cell>
          <cell r="I1677">
            <v>121941840</v>
          </cell>
          <cell r="J1677">
            <v>218891</v>
          </cell>
          <cell r="K1677">
            <v>622418230</v>
          </cell>
        </row>
        <row r="1678">
          <cell r="B1678">
            <v>2003</v>
          </cell>
          <cell r="E1678" t="str">
            <v>HI</v>
          </cell>
          <cell r="F1678">
            <v>20100</v>
          </cell>
          <cell r="G1678">
            <v>67088018</v>
          </cell>
          <cell r="H1678">
            <v>5817</v>
          </cell>
          <cell r="I1678">
            <v>14501602</v>
          </cell>
          <cell r="J1678">
            <v>27500</v>
          </cell>
          <cell r="K1678">
            <v>81589620</v>
          </cell>
        </row>
        <row r="1679">
          <cell r="B1679">
            <v>2003</v>
          </cell>
          <cell r="E1679" t="str">
            <v>ID</v>
          </cell>
          <cell r="F1679">
            <v>19691</v>
          </cell>
          <cell r="G1679">
            <v>64849423</v>
          </cell>
          <cell r="H1679">
            <v>8802</v>
          </cell>
          <cell r="I1679">
            <v>14987600</v>
          </cell>
          <cell r="J1679">
            <v>31340</v>
          </cell>
          <cell r="K1679">
            <v>79837023</v>
          </cell>
        </row>
        <row r="1680">
          <cell r="B1680">
            <v>2003</v>
          </cell>
          <cell r="E1680" t="str">
            <v>IL</v>
          </cell>
          <cell r="F1680">
            <v>182617</v>
          </cell>
          <cell r="G1680">
            <v>716285897</v>
          </cell>
          <cell r="H1680">
            <v>75955</v>
          </cell>
          <cell r="I1680">
            <v>182766242</v>
          </cell>
          <cell r="J1680">
            <v>268837</v>
          </cell>
          <cell r="K1680">
            <v>899052139</v>
          </cell>
        </row>
        <row r="1681">
          <cell r="B1681">
            <v>2003</v>
          </cell>
          <cell r="E1681" t="str">
            <v>IN</v>
          </cell>
          <cell r="F1681">
            <v>85324</v>
          </cell>
          <cell r="G1681">
            <v>317069993</v>
          </cell>
          <cell r="H1681">
            <v>48619</v>
          </cell>
          <cell r="I1681">
            <v>96744375</v>
          </cell>
          <cell r="J1681">
            <v>139001</v>
          </cell>
          <cell r="K1681">
            <v>413814368</v>
          </cell>
        </row>
        <row r="1682">
          <cell r="B1682">
            <v>2003</v>
          </cell>
          <cell r="E1682" t="str">
            <v>IA</v>
          </cell>
          <cell r="F1682">
            <v>47881</v>
          </cell>
          <cell r="G1682">
            <v>152081995</v>
          </cell>
          <cell r="H1682">
            <v>19895</v>
          </cell>
          <cell r="I1682">
            <v>38118179</v>
          </cell>
          <cell r="J1682">
            <v>72715</v>
          </cell>
          <cell r="K1682">
            <v>190200174</v>
          </cell>
        </row>
        <row r="1683">
          <cell r="B1683">
            <v>2003</v>
          </cell>
          <cell r="E1683" t="str">
            <v>KS</v>
          </cell>
          <cell r="F1683">
            <v>48694</v>
          </cell>
          <cell r="G1683">
            <v>150302218</v>
          </cell>
          <cell r="H1683">
            <v>24350</v>
          </cell>
          <cell r="I1683">
            <v>46153036</v>
          </cell>
          <cell r="J1683">
            <v>76973</v>
          </cell>
          <cell r="K1683">
            <v>196455254</v>
          </cell>
        </row>
        <row r="1684">
          <cell r="B1684">
            <v>2003</v>
          </cell>
          <cell r="E1684" t="str">
            <v>KY</v>
          </cell>
          <cell r="F1684">
            <v>59036</v>
          </cell>
          <cell r="G1684">
            <v>177614173</v>
          </cell>
          <cell r="H1684">
            <v>37321</v>
          </cell>
          <cell r="I1684">
            <v>58019791</v>
          </cell>
          <cell r="J1684">
            <v>99706</v>
          </cell>
          <cell r="K1684">
            <v>235633964</v>
          </cell>
        </row>
        <row r="1685">
          <cell r="B1685">
            <v>2003</v>
          </cell>
          <cell r="E1685" t="str">
            <v>LA</v>
          </cell>
          <cell r="F1685">
            <v>70108</v>
          </cell>
          <cell r="G1685">
            <v>204494040</v>
          </cell>
          <cell r="H1685">
            <v>32219</v>
          </cell>
          <cell r="I1685">
            <v>50908170</v>
          </cell>
          <cell r="J1685">
            <v>106020</v>
          </cell>
          <cell r="K1685">
            <v>255402210</v>
          </cell>
        </row>
        <row r="1686">
          <cell r="B1686">
            <v>2003</v>
          </cell>
          <cell r="E1686" t="str">
            <v>ME</v>
          </cell>
          <cell r="F1686">
            <v>25604</v>
          </cell>
          <cell r="G1686">
            <v>80426143</v>
          </cell>
          <cell r="H1686">
            <v>10162</v>
          </cell>
          <cell r="I1686">
            <v>20096569</v>
          </cell>
          <cell r="J1686">
            <v>38060</v>
          </cell>
          <cell r="K1686">
            <v>100522712</v>
          </cell>
        </row>
        <row r="1687">
          <cell r="B1687">
            <v>2003</v>
          </cell>
          <cell r="E1687" t="str">
            <v>MD</v>
          </cell>
          <cell r="F1687">
            <v>73494</v>
          </cell>
          <cell r="G1687">
            <v>357793312</v>
          </cell>
          <cell r="H1687">
            <v>33267</v>
          </cell>
          <cell r="I1687">
            <v>91366688</v>
          </cell>
          <cell r="J1687">
            <v>114634</v>
          </cell>
          <cell r="K1687">
            <v>449160000</v>
          </cell>
        </row>
        <row r="1688">
          <cell r="B1688">
            <v>2003</v>
          </cell>
          <cell r="E1688" t="str">
            <v>MA</v>
          </cell>
          <cell r="F1688">
            <v>105481</v>
          </cell>
          <cell r="G1688">
            <v>449162830</v>
          </cell>
          <cell r="H1688">
            <v>33516</v>
          </cell>
          <cell r="I1688">
            <v>86848248</v>
          </cell>
          <cell r="J1688">
            <v>146891</v>
          </cell>
          <cell r="K1688">
            <v>536011078</v>
          </cell>
        </row>
        <row r="1689">
          <cell r="B1689">
            <v>2003</v>
          </cell>
          <cell r="E1689" t="str">
            <v>MI</v>
          </cell>
          <cell r="F1689">
            <v>128323</v>
          </cell>
          <cell r="G1689">
            <v>603923403</v>
          </cell>
          <cell r="H1689">
            <v>82372</v>
          </cell>
          <cell r="I1689">
            <v>206797390</v>
          </cell>
          <cell r="J1689">
            <v>227684</v>
          </cell>
          <cell r="K1689">
            <v>810720793</v>
          </cell>
        </row>
        <row r="1690">
          <cell r="B1690">
            <v>2003</v>
          </cell>
          <cell r="E1690" t="str">
            <v>MN</v>
          </cell>
          <cell r="F1690">
            <v>72870</v>
          </cell>
          <cell r="G1690">
            <v>299916387</v>
          </cell>
          <cell r="H1690">
            <v>35525</v>
          </cell>
          <cell r="I1690">
            <v>86430143</v>
          </cell>
          <cell r="J1690">
            <v>123828</v>
          </cell>
          <cell r="K1690">
            <v>386346530</v>
          </cell>
        </row>
        <row r="1691">
          <cell r="B1691">
            <v>2003</v>
          </cell>
          <cell r="E1691" t="str">
            <v>MS</v>
          </cell>
          <cell r="F1691">
            <v>48084</v>
          </cell>
          <cell r="G1691">
            <v>116527458</v>
          </cell>
          <cell r="H1691">
            <v>21502</v>
          </cell>
          <cell r="I1691">
            <v>31228612</v>
          </cell>
          <cell r="J1691">
            <v>70786</v>
          </cell>
          <cell r="K1691">
            <v>147756070</v>
          </cell>
        </row>
        <row r="1692">
          <cell r="B1692">
            <v>2003</v>
          </cell>
          <cell r="E1692" t="str">
            <v>MO</v>
          </cell>
          <cell r="F1692">
            <v>84151</v>
          </cell>
          <cell r="G1692">
            <v>266313140</v>
          </cell>
          <cell r="H1692">
            <v>40028</v>
          </cell>
          <cell r="I1692">
            <v>73329837</v>
          </cell>
          <cell r="J1692">
            <v>127808</v>
          </cell>
          <cell r="K1692">
            <v>339642977</v>
          </cell>
        </row>
        <row r="1693">
          <cell r="B1693">
            <v>2003</v>
          </cell>
          <cell r="E1693" t="str">
            <v>MT</v>
          </cell>
          <cell r="F1693">
            <v>14571</v>
          </cell>
          <cell r="G1693">
            <v>44940489</v>
          </cell>
          <cell r="H1693">
            <v>5696</v>
          </cell>
          <cell r="I1693">
            <v>10634866</v>
          </cell>
          <cell r="J1693">
            <v>22109</v>
          </cell>
          <cell r="K1693">
            <v>55575355</v>
          </cell>
        </row>
        <row r="1694">
          <cell r="B1694">
            <v>2003</v>
          </cell>
          <cell r="E1694" t="str">
            <v>NE</v>
          </cell>
          <cell r="F1694">
            <v>28538</v>
          </cell>
          <cell r="G1694">
            <v>94326709</v>
          </cell>
          <cell r="H1694">
            <v>11538</v>
          </cell>
          <cell r="I1694">
            <v>22850344</v>
          </cell>
          <cell r="J1694">
            <v>42934</v>
          </cell>
          <cell r="K1694">
            <v>117177053</v>
          </cell>
        </row>
        <row r="1695">
          <cell r="B1695">
            <v>2003</v>
          </cell>
          <cell r="E1695" t="str">
            <v>NV</v>
          </cell>
          <cell r="F1695">
            <v>20510</v>
          </cell>
          <cell r="G1695">
            <v>80973247</v>
          </cell>
          <cell r="H1695">
            <v>11002</v>
          </cell>
          <cell r="I1695">
            <v>32764309</v>
          </cell>
          <cell r="J1695">
            <v>32690</v>
          </cell>
          <cell r="K1695">
            <v>113737556</v>
          </cell>
        </row>
        <row r="1696">
          <cell r="B1696">
            <v>2003</v>
          </cell>
          <cell r="E1696" t="str">
            <v>NH</v>
          </cell>
          <cell r="F1696">
            <v>23712</v>
          </cell>
          <cell r="G1696">
            <v>82277266</v>
          </cell>
          <cell r="H1696">
            <v>5978</v>
          </cell>
          <cell r="I1696">
            <v>13156145</v>
          </cell>
          <cell r="J1696">
            <v>32452</v>
          </cell>
          <cell r="K1696">
            <v>95433411</v>
          </cell>
        </row>
        <row r="1697">
          <cell r="B1697">
            <v>2003</v>
          </cell>
          <cell r="E1697" t="str">
            <v>NJ</v>
          </cell>
          <cell r="F1697">
            <v>152244</v>
          </cell>
          <cell r="G1697">
            <v>775269898</v>
          </cell>
          <cell r="H1697">
            <v>60281</v>
          </cell>
          <cell r="I1697">
            <v>167157607</v>
          </cell>
          <cell r="J1697">
            <v>221807</v>
          </cell>
          <cell r="K1697">
            <v>942427505</v>
          </cell>
        </row>
        <row r="1698">
          <cell r="B1698">
            <v>2003</v>
          </cell>
          <cell r="E1698" t="str">
            <v>NM</v>
          </cell>
          <cell r="F1698">
            <v>32375</v>
          </cell>
          <cell r="G1698">
            <v>96237616</v>
          </cell>
          <cell r="H1698">
            <v>12172</v>
          </cell>
          <cell r="I1698">
            <v>21026706</v>
          </cell>
          <cell r="J1698">
            <v>45607</v>
          </cell>
          <cell r="K1698">
            <v>117264322</v>
          </cell>
        </row>
        <row r="1699">
          <cell r="B1699">
            <v>2003</v>
          </cell>
          <cell r="E1699" t="str">
            <v>NY</v>
          </cell>
          <cell r="F1699">
            <v>319924</v>
          </cell>
          <cell r="G1699">
            <v>1490119238</v>
          </cell>
          <cell r="H1699">
            <v>129916</v>
          </cell>
          <cell r="I1699">
            <v>378897249</v>
          </cell>
          <cell r="J1699">
            <v>468483</v>
          </cell>
          <cell r="K1699">
            <v>1869016487</v>
          </cell>
        </row>
        <row r="1700">
          <cell r="B1700">
            <v>2003</v>
          </cell>
          <cell r="E1700" t="str">
            <v>NC</v>
          </cell>
          <cell r="F1700">
            <v>124468</v>
          </cell>
          <cell r="G1700">
            <v>437935456</v>
          </cell>
          <cell r="H1700">
            <v>44842</v>
          </cell>
          <cell r="I1700">
            <v>94971183</v>
          </cell>
          <cell r="J1700">
            <v>177620</v>
          </cell>
          <cell r="K1700">
            <v>532906639</v>
          </cell>
        </row>
        <row r="1701">
          <cell r="B1701">
            <v>2003</v>
          </cell>
          <cell r="E1701" t="str">
            <v>ND</v>
          </cell>
          <cell r="F1701">
            <v>9531</v>
          </cell>
          <cell r="G1701">
            <v>36996918</v>
          </cell>
          <cell r="H1701">
            <v>3916</v>
          </cell>
          <cell r="I1701">
            <v>8710113</v>
          </cell>
          <cell r="J1701">
            <v>14789</v>
          </cell>
          <cell r="K1701">
            <v>45707031</v>
          </cell>
        </row>
        <row r="1702">
          <cell r="B1702">
            <v>2003</v>
          </cell>
          <cell r="E1702" t="str">
            <v>OH</v>
          </cell>
          <cell r="F1702">
            <v>160385</v>
          </cell>
          <cell r="G1702">
            <v>653747629</v>
          </cell>
          <cell r="H1702">
            <v>86568</v>
          </cell>
          <cell r="I1702">
            <v>188435186</v>
          </cell>
          <cell r="J1702">
            <v>258017</v>
          </cell>
          <cell r="K1702">
            <v>842182815</v>
          </cell>
        </row>
        <row r="1703">
          <cell r="B1703">
            <v>2003</v>
          </cell>
          <cell r="E1703" t="str">
            <v>OK</v>
          </cell>
          <cell r="F1703">
            <v>52642</v>
          </cell>
          <cell r="G1703">
            <v>158488631</v>
          </cell>
          <cell r="H1703">
            <v>27607</v>
          </cell>
          <cell r="I1703">
            <v>45685260</v>
          </cell>
          <cell r="J1703">
            <v>83051</v>
          </cell>
          <cell r="K1703">
            <v>204173891</v>
          </cell>
        </row>
        <row r="1704">
          <cell r="B1704">
            <v>2003</v>
          </cell>
          <cell r="E1704" t="str">
            <v>OR</v>
          </cell>
          <cell r="F1704">
            <v>36899</v>
          </cell>
          <cell r="G1704">
            <v>148383867</v>
          </cell>
          <cell r="H1704">
            <v>20942</v>
          </cell>
          <cell r="I1704">
            <v>49243008</v>
          </cell>
          <cell r="J1704">
            <v>64630</v>
          </cell>
          <cell r="K1704">
            <v>197626875</v>
          </cell>
        </row>
        <row r="1705">
          <cell r="B1705">
            <v>2003</v>
          </cell>
          <cell r="E1705" t="str">
            <v>PA</v>
          </cell>
          <cell r="F1705">
            <v>153657</v>
          </cell>
          <cell r="G1705">
            <v>672766837</v>
          </cell>
          <cell r="H1705">
            <v>72292</v>
          </cell>
          <cell r="I1705">
            <v>171769705</v>
          </cell>
          <cell r="J1705">
            <v>236637</v>
          </cell>
          <cell r="K1705">
            <v>844536542</v>
          </cell>
        </row>
        <row r="1706">
          <cell r="B1706">
            <v>2003</v>
          </cell>
          <cell r="E1706" t="str">
            <v>RI</v>
          </cell>
          <cell r="F1706">
            <v>18265</v>
          </cell>
          <cell r="G1706">
            <v>86785922</v>
          </cell>
          <cell r="H1706">
            <v>4639</v>
          </cell>
          <cell r="I1706">
            <v>11722277</v>
          </cell>
          <cell r="J1706">
            <v>24241</v>
          </cell>
          <cell r="K1706">
            <v>98508199</v>
          </cell>
        </row>
        <row r="1707">
          <cell r="B1707">
            <v>2003</v>
          </cell>
          <cell r="E1707" t="str">
            <v>SC</v>
          </cell>
          <cell r="F1707">
            <v>67844</v>
          </cell>
          <cell r="G1707">
            <v>205183340</v>
          </cell>
          <cell r="H1707">
            <v>27495</v>
          </cell>
          <cell r="I1707">
            <v>49626301</v>
          </cell>
          <cell r="J1707">
            <v>97391</v>
          </cell>
          <cell r="K1707">
            <v>254809641</v>
          </cell>
        </row>
        <row r="1708">
          <cell r="B1708">
            <v>2003</v>
          </cell>
          <cell r="E1708" t="str">
            <v>SD</v>
          </cell>
          <cell r="F1708">
            <v>13099</v>
          </cell>
          <cell r="G1708">
            <v>37785534</v>
          </cell>
          <cell r="H1708">
            <v>5602</v>
          </cell>
          <cell r="I1708">
            <v>10286195</v>
          </cell>
          <cell r="J1708">
            <v>19951</v>
          </cell>
          <cell r="K1708">
            <v>48071729</v>
          </cell>
        </row>
        <row r="1709">
          <cell r="B1709">
            <v>2003</v>
          </cell>
          <cell r="E1709" t="str">
            <v>TN</v>
          </cell>
          <cell r="F1709">
            <v>80252</v>
          </cell>
          <cell r="G1709">
            <v>260336244</v>
          </cell>
          <cell r="H1709">
            <v>35807</v>
          </cell>
          <cell r="I1709">
            <v>59618420</v>
          </cell>
          <cell r="J1709">
            <v>119680</v>
          </cell>
          <cell r="K1709">
            <v>319954664</v>
          </cell>
        </row>
        <row r="1710">
          <cell r="B1710">
            <v>2003</v>
          </cell>
          <cell r="E1710" t="str">
            <v>TX</v>
          </cell>
          <cell r="F1710">
            <v>406845</v>
          </cell>
          <cell r="G1710">
            <v>1270956516</v>
          </cell>
          <cell r="H1710">
            <v>181424</v>
          </cell>
          <cell r="I1710">
            <v>341141720</v>
          </cell>
          <cell r="J1710">
            <v>605393</v>
          </cell>
          <cell r="K1710">
            <v>1612098236</v>
          </cell>
        </row>
        <row r="1711">
          <cell r="B1711">
            <v>2003</v>
          </cell>
          <cell r="E1711" t="str">
            <v>UT</v>
          </cell>
          <cell r="F1711">
            <v>28532</v>
          </cell>
          <cell r="G1711">
            <v>98299100</v>
          </cell>
          <cell r="H1711">
            <v>12516</v>
          </cell>
          <cell r="I1711">
            <v>28649239</v>
          </cell>
          <cell r="J1711">
            <v>46095</v>
          </cell>
          <cell r="K1711">
            <v>126948339</v>
          </cell>
        </row>
        <row r="1712">
          <cell r="B1712">
            <v>2003</v>
          </cell>
          <cell r="E1712" t="str">
            <v>VT</v>
          </cell>
          <cell r="F1712">
            <v>15098</v>
          </cell>
          <cell r="G1712">
            <v>46354063</v>
          </cell>
          <cell r="H1712">
            <v>3717</v>
          </cell>
          <cell r="I1712">
            <v>8277643</v>
          </cell>
          <cell r="J1712">
            <v>20142</v>
          </cell>
          <cell r="K1712">
            <v>54631706</v>
          </cell>
        </row>
        <row r="1713">
          <cell r="B1713">
            <v>2003</v>
          </cell>
          <cell r="E1713" t="str">
            <v>VA</v>
          </cell>
          <cell r="F1713">
            <v>121167</v>
          </cell>
          <cell r="G1713">
            <v>421935202</v>
          </cell>
          <cell r="H1713">
            <v>54509</v>
          </cell>
          <cell r="I1713">
            <v>111679644</v>
          </cell>
          <cell r="J1713">
            <v>184102</v>
          </cell>
          <cell r="K1713">
            <v>533614846</v>
          </cell>
        </row>
        <row r="1714">
          <cell r="B1714">
            <v>2003</v>
          </cell>
          <cell r="E1714" t="str">
            <v>WA</v>
          </cell>
          <cell r="F1714">
            <v>57049</v>
          </cell>
          <cell r="G1714">
            <v>293407530</v>
          </cell>
          <cell r="H1714">
            <v>27250</v>
          </cell>
          <cell r="I1714">
            <v>86921660</v>
          </cell>
          <cell r="J1714">
            <v>99501</v>
          </cell>
          <cell r="K1714">
            <v>380329190</v>
          </cell>
        </row>
        <row r="1715">
          <cell r="B1715">
            <v>2003</v>
          </cell>
          <cell r="E1715" t="str">
            <v>WV</v>
          </cell>
          <cell r="F1715">
            <v>24031</v>
          </cell>
          <cell r="G1715">
            <v>87553501</v>
          </cell>
          <cell r="H1715">
            <v>12748</v>
          </cell>
          <cell r="I1715">
            <v>27285379</v>
          </cell>
          <cell r="J1715">
            <v>37407</v>
          </cell>
          <cell r="K1715">
            <v>114838880</v>
          </cell>
        </row>
        <row r="1716">
          <cell r="B1716">
            <v>2003</v>
          </cell>
          <cell r="E1716" t="str">
            <v>WI</v>
          </cell>
          <cell r="F1716">
            <v>81310</v>
          </cell>
          <cell r="G1716">
            <v>325998664</v>
          </cell>
          <cell r="H1716">
            <v>28618</v>
          </cell>
          <cell r="I1716">
            <v>68063234</v>
          </cell>
          <cell r="J1716">
            <v>119525</v>
          </cell>
          <cell r="K1716">
            <v>394061898</v>
          </cell>
        </row>
        <row r="1717">
          <cell r="B1717">
            <v>2003</v>
          </cell>
          <cell r="E1717" t="str">
            <v>WY</v>
          </cell>
          <cell r="F1717">
            <v>9165</v>
          </cell>
          <cell r="G1717">
            <v>32146324</v>
          </cell>
          <cell r="H1717">
            <v>5315</v>
          </cell>
          <cell r="I1717">
            <v>9431663</v>
          </cell>
          <cell r="J1717">
            <v>16210</v>
          </cell>
          <cell r="K1717">
            <v>41577987</v>
          </cell>
        </row>
        <row r="1718">
          <cell r="B1718">
            <v>2004</v>
          </cell>
          <cell r="E1718" t="str">
            <v>US</v>
          </cell>
          <cell r="F1718">
            <v>4118520</v>
          </cell>
          <cell r="G1718">
            <v>16864616365</v>
          </cell>
          <cell r="H1718">
            <v>1986185</v>
          </cell>
          <cell r="I1718">
            <v>4591571296</v>
          </cell>
          <cell r="J1718">
            <v>6473425</v>
          </cell>
          <cell r="K1718">
            <v>21456187661</v>
          </cell>
        </row>
        <row r="1719">
          <cell r="B1719">
            <v>2004</v>
          </cell>
          <cell r="E1719" t="str">
            <v>AL</v>
          </cell>
          <cell r="F1719">
            <v>63342</v>
          </cell>
          <cell r="G1719">
            <v>202651358</v>
          </cell>
          <cell r="H1719">
            <v>30206</v>
          </cell>
          <cell r="I1719">
            <v>47614951</v>
          </cell>
          <cell r="J1719">
            <v>96669</v>
          </cell>
          <cell r="K1719">
            <v>250266309</v>
          </cell>
        </row>
        <row r="1720">
          <cell r="B1720">
            <v>2004</v>
          </cell>
          <cell r="E1720" t="str">
            <v>AK</v>
          </cell>
          <cell r="F1720">
            <v>11530</v>
          </cell>
          <cell r="G1720">
            <v>50215049</v>
          </cell>
          <cell r="H1720">
            <v>7072</v>
          </cell>
          <cell r="I1720">
            <v>21427255</v>
          </cell>
          <cell r="J1720">
            <v>19713</v>
          </cell>
          <cell r="K1720">
            <v>71642304</v>
          </cell>
        </row>
        <row r="1721">
          <cell r="B1721">
            <v>2004</v>
          </cell>
          <cell r="E1721" t="str">
            <v>AZ</v>
          </cell>
          <cell r="F1721">
            <v>63810</v>
          </cell>
          <cell r="G1721">
            <v>232600823</v>
          </cell>
          <cell r="H1721">
            <v>35496</v>
          </cell>
          <cell r="I1721">
            <v>81923244</v>
          </cell>
          <cell r="J1721">
            <v>105770</v>
          </cell>
          <cell r="K1721">
            <v>314524067</v>
          </cell>
        </row>
        <row r="1722">
          <cell r="B1722">
            <v>2004</v>
          </cell>
          <cell r="E1722" t="str">
            <v>AR</v>
          </cell>
          <cell r="F1722">
            <v>42977</v>
          </cell>
          <cell r="G1722">
            <v>127021913</v>
          </cell>
          <cell r="H1722">
            <v>20538</v>
          </cell>
          <cell r="I1722">
            <v>32178885</v>
          </cell>
          <cell r="J1722">
            <v>64903</v>
          </cell>
          <cell r="K1722">
            <v>159200798</v>
          </cell>
        </row>
        <row r="1723">
          <cell r="B1723">
            <v>2004</v>
          </cell>
          <cell r="E1723" t="str">
            <v>CA</v>
          </cell>
          <cell r="F1723">
            <v>362426</v>
          </cell>
          <cell r="G1723">
            <v>2151837517</v>
          </cell>
          <cell r="H1723">
            <v>236457</v>
          </cell>
          <cell r="I1723">
            <v>680464316</v>
          </cell>
          <cell r="J1723">
            <v>663781</v>
          </cell>
          <cell r="K1723">
            <v>2832301833</v>
          </cell>
        </row>
        <row r="1724">
          <cell r="B1724">
            <v>2004</v>
          </cell>
          <cell r="E1724" t="str">
            <v>CO</v>
          </cell>
          <cell r="F1724">
            <v>57602</v>
          </cell>
          <cell r="G1724">
            <v>226047334</v>
          </cell>
          <cell r="H1724">
            <v>31405</v>
          </cell>
          <cell r="I1724">
            <v>74756552</v>
          </cell>
          <cell r="J1724">
            <v>95566</v>
          </cell>
          <cell r="K1724">
            <v>300803886</v>
          </cell>
        </row>
        <row r="1725">
          <cell r="B1725">
            <v>2004</v>
          </cell>
          <cell r="E1725" t="str">
            <v>CT</v>
          </cell>
          <cell r="F1725">
            <v>59590</v>
          </cell>
          <cell r="G1725">
            <v>291935186</v>
          </cell>
          <cell r="H1725">
            <v>19742</v>
          </cell>
          <cell r="I1725">
            <v>52672449</v>
          </cell>
          <cell r="J1725">
            <v>85451</v>
          </cell>
          <cell r="K1725">
            <v>344607635</v>
          </cell>
        </row>
        <row r="1726">
          <cell r="B1726">
            <v>2004</v>
          </cell>
          <cell r="E1726" t="str">
            <v>DE</v>
          </cell>
          <cell r="F1726">
            <v>11733</v>
          </cell>
          <cell r="G1726">
            <v>47912956</v>
          </cell>
          <cell r="H1726">
            <v>4797</v>
          </cell>
          <cell r="I1726">
            <v>11392220</v>
          </cell>
          <cell r="J1726">
            <v>17179</v>
          </cell>
          <cell r="K1726">
            <v>59305176</v>
          </cell>
        </row>
        <row r="1727">
          <cell r="B1727">
            <v>2004</v>
          </cell>
          <cell r="E1727" t="str">
            <v>DC</v>
          </cell>
          <cell r="F1727">
            <v>5457</v>
          </cell>
          <cell r="G1727">
            <v>31231445</v>
          </cell>
          <cell r="H1727">
            <v>4492</v>
          </cell>
          <cell r="I1727">
            <v>13343282</v>
          </cell>
          <cell r="J1727">
            <v>11132</v>
          </cell>
          <cell r="K1727">
            <v>44574727</v>
          </cell>
        </row>
        <row r="1728">
          <cell r="B1728">
            <v>2004</v>
          </cell>
          <cell r="E1728" t="str">
            <v>FL</v>
          </cell>
          <cell r="F1728">
            <v>175183</v>
          </cell>
          <cell r="G1728">
            <v>660795887</v>
          </cell>
          <cell r="H1728">
            <v>100829</v>
          </cell>
          <cell r="I1728">
            <v>197705807</v>
          </cell>
          <cell r="J1728">
            <v>301089</v>
          </cell>
          <cell r="K1728">
            <v>858501694</v>
          </cell>
        </row>
        <row r="1729">
          <cell r="B1729">
            <v>2004</v>
          </cell>
          <cell r="E1729" t="str">
            <v>GA</v>
          </cell>
          <cell r="F1729">
            <v>147485</v>
          </cell>
          <cell r="G1729">
            <v>532036639</v>
          </cell>
          <cell r="H1729">
            <v>75827</v>
          </cell>
          <cell r="I1729">
            <v>141358895</v>
          </cell>
          <cell r="J1729">
            <v>231616</v>
          </cell>
          <cell r="K1729">
            <v>673395534</v>
          </cell>
        </row>
        <row r="1730">
          <cell r="B1730">
            <v>2004</v>
          </cell>
          <cell r="E1730" t="str">
            <v>HI</v>
          </cell>
          <cell r="F1730">
            <v>18689</v>
          </cell>
          <cell r="G1730">
            <v>67445694</v>
          </cell>
          <cell r="H1730">
            <v>5809</v>
          </cell>
          <cell r="I1730">
            <v>14935502</v>
          </cell>
          <cell r="J1730">
            <v>26604</v>
          </cell>
          <cell r="K1730">
            <v>82381196</v>
          </cell>
        </row>
        <row r="1731">
          <cell r="B1731">
            <v>2004</v>
          </cell>
          <cell r="E1731" t="str">
            <v>ID</v>
          </cell>
          <cell r="F1731">
            <v>20553</v>
          </cell>
          <cell r="G1731">
            <v>66688490</v>
          </cell>
          <cell r="H1731">
            <v>8924</v>
          </cell>
          <cell r="I1731">
            <v>15730020</v>
          </cell>
          <cell r="J1731">
            <v>31491</v>
          </cell>
          <cell r="K1731">
            <v>82418510</v>
          </cell>
        </row>
        <row r="1732">
          <cell r="B1732">
            <v>2004</v>
          </cell>
          <cell r="E1732" t="str">
            <v>IL</v>
          </cell>
          <cell r="F1732">
            <v>181681</v>
          </cell>
          <cell r="G1732">
            <v>744894060</v>
          </cell>
          <cell r="H1732">
            <v>72972</v>
          </cell>
          <cell r="I1732">
            <v>170349818</v>
          </cell>
          <cell r="J1732">
            <v>268005</v>
          </cell>
          <cell r="K1732">
            <v>915243878</v>
          </cell>
        </row>
        <row r="1733">
          <cell r="B1733">
            <v>2004</v>
          </cell>
          <cell r="E1733" t="str">
            <v>IN</v>
          </cell>
          <cell r="F1733">
            <v>80276</v>
          </cell>
          <cell r="G1733">
            <v>318788011</v>
          </cell>
          <cell r="H1733">
            <v>46799</v>
          </cell>
          <cell r="I1733">
            <v>96852643</v>
          </cell>
          <cell r="J1733">
            <v>134451</v>
          </cell>
          <cell r="K1733">
            <v>415640654</v>
          </cell>
        </row>
        <row r="1734">
          <cell r="B1734">
            <v>2004</v>
          </cell>
          <cell r="E1734" t="str">
            <v>IA</v>
          </cell>
          <cell r="F1734">
            <v>48935</v>
          </cell>
          <cell r="G1734">
            <v>157404417</v>
          </cell>
          <cell r="H1734">
            <v>20280</v>
          </cell>
          <cell r="I1734">
            <v>38965217</v>
          </cell>
          <cell r="J1734">
            <v>74625</v>
          </cell>
          <cell r="K1734">
            <v>196369634</v>
          </cell>
        </row>
        <row r="1735">
          <cell r="B1735">
            <v>2004</v>
          </cell>
          <cell r="E1735" t="str">
            <v>KS</v>
          </cell>
          <cell r="F1735">
            <v>51480</v>
          </cell>
          <cell r="G1735">
            <v>166765980</v>
          </cell>
          <cell r="H1735">
            <v>21807</v>
          </cell>
          <cell r="I1735">
            <v>41771794</v>
          </cell>
          <cell r="J1735">
            <v>77624</v>
          </cell>
          <cell r="K1735">
            <v>208537774</v>
          </cell>
        </row>
        <row r="1736">
          <cell r="B1736">
            <v>2004</v>
          </cell>
          <cell r="E1736" t="str">
            <v>KY</v>
          </cell>
          <cell r="F1736">
            <v>63178</v>
          </cell>
          <cell r="G1736">
            <v>206495147</v>
          </cell>
          <cell r="H1736">
            <v>39688</v>
          </cell>
          <cell r="I1736">
            <v>67753372</v>
          </cell>
          <cell r="J1736">
            <v>106140</v>
          </cell>
          <cell r="K1736">
            <v>274248519</v>
          </cell>
        </row>
        <row r="1737">
          <cell r="B1737">
            <v>2004</v>
          </cell>
          <cell r="E1737" t="str">
            <v>LA</v>
          </cell>
          <cell r="F1737">
            <v>71003</v>
          </cell>
          <cell r="G1737">
            <v>211117751</v>
          </cell>
          <cell r="H1737">
            <v>34397</v>
          </cell>
          <cell r="I1737">
            <v>52760688</v>
          </cell>
          <cell r="J1737">
            <v>109276</v>
          </cell>
          <cell r="K1737">
            <v>263878439</v>
          </cell>
        </row>
        <row r="1738">
          <cell r="B1738">
            <v>2004</v>
          </cell>
          <cell r="E1738" t="str">
            <v>ME</v>
          </cell>
          <cell r="F1738">
            <v>25626</v>
          </cell>
          <cell r="G1738">
            <v>80002808</v>
          </cell>
          <cell r="H1738">
            <v>10056</v>
          </cell>
          <cell r="I1738">
            <v>21257405</v>
          </cell>
          <cell r="J1738">
            <v>37924</v>
          </cell>
          <cell r="K1738">
            <v>101260213</v>
          </cell>
        </row>
        <row r="1739">
          <cell r="B1739">
            <v>2004</v>
          </cell>
          <cell r="E1739" t="str">
            <v>MD</v>
          </cell>
          <cell r="F1739">
            <v>72418</v>
          </cell>
          <cell r="G1739">
            <v>359767439</v>
          </cell>
          <cell r="H1739">
            <v>33132</v>
          </cell>
          <cell r="I1739">
            <v>95391795</v>
          </cell>
          <cell r="J1739">
            <v>111684</v>
          </cell>
          <cell r="K1739">
            <v>455159234</v>
          </cell>
        </row>
        <row r="1740">
          <cell r="B1740">
            <v>2004</v>
          </cell>
          <cell r="E1740" t="str">
            <v>MA</v>
          </cell>
          <cell r="F1740">
            <v>109314</v>
          </cell>
          <cell r="G1740">
            <v>479360183</v>
          </cell>
          <cell r="H1740">
            <v>34610</v>
          </cell>
          <cell r="I1740">
            <v>94349729</v>
          </cell>
          <cell r="J1740">
            <v>151769</v>
          </cell>
          <cell r="K1740">
            <v>573709912</v>
          </cell>
        </row>
        <row r="1741">
          <cell r="B1741">
            <v>2004</v>
          </cell>
          <cell r="E1741" t="str">
            <v>MI</v>
          </cell>
          <cell r="F1741">
            <v>130317</v>
          </cell>
          <cell r="G1741">
            <v>607584761</v>
          </cell>
          <cell r="H1741">
            <v>79355</v>
          </cell>
          <cell r="I1741">
            <v>206632088</v>
          </cell>
          <cell r="J1741">
            <v>229561</v>
          </cell>
          <cell r="K1741">
            <v>814216849</v>
          </cell>
        </row>
        <row r="1742">
          <cell r="B1742">
            <v>2004</v>
          </cell>
          <cell r="E1742" t="str">
            <v>MN</v>
          </cell>
          <cell r="F1742">
            <v>72653</v>
          </cell>
          <cell r="G1742">
            <v>317213481</v>
          </cell>
          <cell r="H1742">
            <v>32851</v>
          </cell>
          <cell r="I1742">
            <v>82068464</v>
          </cell>
          <cell r="J1742">
            <v>119330</v>
          </cell>
          <cell r="K1742">
            <v>399281945</v>
          </cell>
        </row>
        <row r="1743">
          <cell r="B1743">
            <v>2004</v>
          </cell>
          <cell r="E1743" t="str">
            <v>MS</v>
          </cell>
          <cell r="F1743">
            <v>49217</v>
          </cell>
          <cell r="G1743">
            <v>137628517</v>
          </cell>
          <cell r="H1743">
            <v>22975</v>
          </cell>
          <cell r="I1743">
            <v>34259525</v>
          </cell>
          <cell r="J1743">
            <v>73779</v>
          </cell>
          <cell r="K1743">
            <v>171888042</v>
          </cell>
        </row>
        <row r="1744">
          <cell r="B1744">
            <v>2004</v>
          </cell>
          <cell r="E1744" t="str">
            <v>MO</v>
          </cell>
          <cell r="F1744">
            <v>84259</v>
          </cell>
          <cell r="G1744">
            <v>272949089</v>
          </cell>
          <cell r="H1744">
            <v>38725</v>
          </cell>
          <cell r="I1744">
            <v>73762923</v>
          </cell>
          <cell r="J1744">
            <v>127220</v>
          </cell>
          <cell r="K1744">
            <v>346712012</v>
          </cell>
        </row>
        <row r="1745">
          <cell r="B1745">
            <v>2004</v>
          </cell>
          <cell r="E1745" t="str">
            <v>MT</v>
          </cell>
          <cell r="F1745">
            <v>15414</v>
          </cell>
          <cell r="G1745">
            <v>46492518</v>
          </cell>
          <cell r="H1745">
            <v>5443</v>
          </cell>
          <cell r="I1745">
            <v>11255965</v>
          </cell>
          <cell r="J1745">
            <v>22729</v>
          </cell>
          <cell r="K1745">
            <v>57748483</v>
          </cell>
        </row>
        <row r="1746">
          <cell r="B1746">
            <v>2004</v>
          </cell>
          <cell r="E1746" t="str">
            <v>NE</v>
          </cell>
          <cell r="F1746">
            <v>29764</v>
          </cell>
          <cell r="G1746">
            <v>103862259</v>
          </cell>
          <cell r="H1746">
            <v>11128</v>
          </cell>
          <cell r="I1746">
            <v>23884695</v>
          </cell>
          <cell r="J1746">
            <v>43733</v>
          </cell>
          <cell r="K1746">
            <v>127746954</v>
          </cell>
        </row>
        <row r="1747">
          <cell r="B1747">
            <v>2004</v>
          </cell>
          <cell r="E1747" t="str">
            <v>NV</v>
          </cell>
          <cell r="F1747">
            <v>24290</v>
          </cell>
          <cell r="G1747">
            <v>92807161</v>
          </cell>
          <cell r="H1747">
            <v>9565</v>
          </cell>
          <cell r="I1747">
            <v>28733299</v>
          </cell>
          <cell r="J1747">
            <v>36628</v>
          </cell>
          <cell r="K1747">
            <v>121540460</v>
          </cell>
        </row>
        <row r="1748">
          <cell r="B1748">
            <v>2004</v>
          </cell>
          <cell r="E1748" t="str">
            <v>NH</v>
          </cell>
          <cell r="F1748">
            <v>23296</v>
          </cell>
          <cell r="G1748">
            <v>78167916</v>
          </cell>
          <cell r="H1748">
            <v>7179</v>
          </cell>
          <cell r="I1748">
            <v>18039455</v>
          </cell>
          <cell r="J1748">
            <v>33191</v>
          </cell>
          <cell r="K1748">
            <v>96207371</v>
          </cell>
        </row>
        <row r="1749">
          <cell r="B1749">
            <v>2004</v>
          </cell>
          <cell r="E1749" t="str">
            <v>NJ</v>
          </cell>
          <cell r="F1749">
            <v>151627</v>
          </cell>
          <cell r="G1749">
            <v>809086960</v>
          </cell>
          <cell r="H1749">
            <v>59876</v>
          </cell>
          <cell r="I1749">
            <v>177066726</v>
          </cell>
          <cell r="J1749">
            <v>220742</v>
          </cell>
          <cell r="K1749">
            <v>986153686</v>
          </cell>
        </row>
        <row r="1750">
          <cell r="B1750">
            <v>2004</v>
          </cell>
          <cell r="E1750" t="str">
            <v>NM</v>
          </cell>
          <cell r="F1750">
            <v>32288</v>
          </cell>
          <cell r="G1750">
            <v>94120012</v>
          </cell>
          <cell r="H1750">
            <v>12401</v>
          </cell>
          <cell r="I1750">
            <v>24016310</v>
          </cell>
          <cell r="J1750">
            <v>45714</v>
          </cell>
          <cell r="K1750">
            <v>118136322</v>
          </cell>
        </row>
        <row r="1751">
          <cell r="B1751">
            <v>2004</v>
          </cell>
          <cell r="E1751" t="str">
            <v>NY</v>
          </cell>
          <cell r="F1751">
            <v>308872</v>
          </cell>
          <cell r="G1751">
            <v>1523754077</v>
          </cell>
          <cell r="H1751">
            <v>136677</v>
          </cell>
          <cell r="I1751">
            <v>394631518</v>
          </cell>
          <cell r="J1751">
            <v>466584</v>
          </cell>
          <cell r="K1751">
            <v>1918385595</v>
          </cell>
        </row>
        <row r="1752">
          <cell r="B1752">
            <v>2004</v>
          </cell>
          <cell r="E1752" t="str">
            <v>NC</v>
          </cell>
          <cell r="F1752">
            <v>113156</v>
          </cell>
          <cell r="G1752">
            <v>411637042</v>
          </cell>
          <cell r="H1752">
            <v>42877</v>
          </cell>
          <cell r="I1752">
            <v>87788826</v>
          </cell>
          <cell r="J1752">
            <v>159901</v>
          </cell>
          <cell r="K1752">
            <v>499425868</v>
          </cell>
        </row>
        <row r="1753">
          <cell r="B1753">
            <v>2004</v>
          </cell>
          <cell r="E1753" t="str">
            <v>ND</v>
          </cell>
          <cell r="F1753">
            <v>9209</v>
          </cell>
          <cell r="G1753">
            <v>38123705</v>
          </cell>
          <cell r="H1753">
            <v>3934</v>
          </cell>
          <cell r="I1753">
            <v>8957478</v>
          </cell>
          <cell r="J1753">
            <v>14556</v>
          </cell>
          <cell r="K1753">
            <v>47081183</v>
          </cell>
        </row>
        <row r="1754">
          <cell r="B1754">
            <v>2004</v>
          </cell>
          <cell r="E1754" t="str">
            <v>OH</v>
          </cell>
          <cell r="F1754">
            <v>161282</v>
          </cell>
          <cell r="G1754">
            <v>666082833</v>
          </cell>
          <cell r="H1754">
            <v>87525</v>
          </cell>
          <cell r="I1754">
            <v>195651946</v>
          </cell>
          <cell r="J1754">
            <v>260784</v>
          </cell>
          <cell r="K1754">
            <v>861734779</v>
          </cell>
        </row>
        <row r="1755">
          <cell r="B1755">
            <v>2004</v>
          </cell>
          <cell r="E1755" t="str">
            <v>OK</v>
          </cell>
          <cell r="F1755">
            <v>55667</v>
          </cell>
          <cell r="G1755">
            <v>157911768</v>
          </cell>
          <cell r="H1755">
            <v>26324</v>
          </cell>
          <cell r="I1755">
            <v>39188653</v>
          </cell>
          <cell r="J1755">
            <v>84190</v>
          </cell>
          <cell r="K1755">
            <v>197100421</v>
          </cell>
        </row>
        <row r="1756">
          <cell r="B1756">
            <v>2004</v>
          </cell>
          <cell r="E1756" t="str">
            <v>OR</v>
          </cell>
          <cell r="F1756">
            <v>36086</v>
          </cell>
          <cell r="G1756">
            <v>151818173</v>
          </cell>
          <cell r="H1756">
            <v>18611</v>
          </cell>
          <cell r="I1756">
            <v>44086414</v>
          </cell>
          <cell r="J1756">
            <v>61770</v>
          </cell>
          <cell r="K1756">
            <v>195904587</v>
          </cell>
        </row>
        <row r="1757">
          <cell r="B1757">
            <v>2004</v>
          </cell>
          <cell r="E1757" t="str">
            <v>PA</v>
          </cell>
          <cell r="F1757">
            <v>157126</v>
          </cell>
          <cell r="G1757">
            <v>700463074</v>
          </cell>
          <cell r="H1757">
            <v>74267</v>
          </cell>
          <cell r="I1757">
            <v>198271961</v>
          </cell>
          <cell r="J1757">
            <v>241291</v>
          </cell>
          <cell r="K1757">
            <v>898735035</v>
          </cell>
        </row>
        <row r="1758">
          <cell r="B1758">
            <v>2004</v>
          </cell>
          <cell r="E1758" t="str">
            <v>RI</v>
          </cell>
          <cell r="F1758">
            <v>15771</v>
          </cell>
          <cell r="G1758">
            <v>77637613</v>
          </cell>
          <cell r="H1758">
            <v>4300</v>
          </cell>
          <cell r="I1758">
            <v>10759965</v>
          </cell>
          <cell r="J1758">
            <v>21153</v>
          </cell>
          <cell r="K1758">
            <v>88397578</v>
          </cell>
        </row>
        <row r="1759">
          <cell r="B1759">
            <v>2004</v>
          </cell>
          <cell r="E1759" t="str">
            <v>SC</v>
          </cell>
          <cell r="F1759">
            <v>66104</v>
          </cell>
          <cell r="G1759">
            <v>203987502</v>
          </cell>
          <cell r="H1759">
            <v>29289</v>
          </cell>
          <cell r="I1759">
            <v>59639611</v>
          </cell>
          <cell r="J1759">
            <v>97428</v>
          </cell>
          <cell r="K1759">
            <v>263627113</v>
          </cell>
        </row>
        <row r="1760">
          <cell r="B1760">
            <v>2004</v>
          </cell>
          <cell r="E1760" t="str">
            <v>SD</v>
          </cell>
          <cell r="F1760">
            <v>14160</v>
          </cell>
          <cell r="G1760">
            <v>41587827</v>
          </cell>
          <cell r="H1760">
            <v>4998</v>
          </cell>
          <cell r="I1760">
            <v>10275391</v>
          </cell>
          <cell r="J1760">
            <v>19904</v>
          </cell>
          <cell r="K1760">
            <v>51863218</v>
          </cell>
        </row>
        <row r="1761">
          <cell r="B1761">
            <v>2004</v>
          </cell>
          <cell r="E1761" t="str">
            <v>TN</v>
          </cell>
          <cell r="F1761">
            <v>83040</v>
          </cell>
          <cell r="G1761">
            <v>280374633</v>
          </cell>
          <cell r="H1761">
            <v>37939</v>
          </cell>
          <cell r="I1761">
            <v>63332480</v>
          </cell>
          <cell r="J1761">
            <v>125828</v>
          </cell>
          <cell r="K1761">
            <v>343707113</v>
          </cell>
        </row>
        <row r="1762">
          <cell r="B1762">
            <v>2004</v>
          </cell>
          <cell r="E1762" t="str">
            <v>TX</v>
          </cell>
          <cell r="F1762">
            <v>408118</v>
          </cell>
          <cell r="G1762">
            <v>1329070948</v>
          </cell>
          <cell r="H1762">
            <v>196130</v>
          </cell>
          <cell r="I1762">
            <v>369915671</v>
          </cell>
          <cell r="J1762">
            <v>621170</v>
          </cell>
          <cell r="K1762">
            <v>1698986619</v>
          </cell>
        </row>
        <row r="1763">
          <cell r="B1763">
            <v>2004</v>
          </cell>
          <cell r="E1763" t="str">
            <v>UT</v>
          </cell>
          <cell r="F1763">
            <v>29598</v>
          </cell>
          <cell r="G1763">
            <v>99267071</v>
          </cell>
          <cell r="H1763">
            <v>12961</v>
          </cell>
          <cell r="I1763">
            <v>31212449</v>
          </cell>
          <cell r="J1763">
            <v>48350</v>
          </cell>
          <cell r="K1763">
            <v>130479520</v>
          </cell>
        </row>
        <row r="1764">
          <cell r="B1764">
            <v>2004</v>
          </cell>
          <cell r="E1764" t="str">
            <v>VT</v>
          </cell>
          <cell r="F1764">
            <v>13432</v>
          </cell>
          <cell r="G1764">
            <v>45752097</v>
          </cell>
          <cell r="H1764">
            <v>3900</v>
          </cell>
          <cell r="I1764">
            <v>9695823</v>
          </cell>
          <cell r="J1764">
            <v>19064</v>
          </cell>
          <cell r="K1764">
            <v>55447920</v>
          </cell>
        </row>
        <row r="1765">
          <cell r="B1765">
            <v>2004</v>
          </cell>
          <cell r="E1765" t="str">
            <v>VA</v>
          </cell>
          <cell r="F1765">
            <v>118726</v>
          </cell>
          <cell r="G1765">
            <v>430168282</v>
          </cell>
          <cell r="H1765">
            <v>54178</v>
          </cell>
          <cell r="I1765">
            <v>115598298</v>
          </cell>
          <cell r="J1765">
            <v>181669</v>
          </cell>
          <cell r="K1765">
            <v>545766580</v>
          </cell>
        </row>
        <row r="1766">
          <cell r="B1766">
            <v>2004</v>
          </cell>
          <cell r="E1766" t="str">
            <v>WA</v>
          </cell>
          <cell r="F1766">
            <v>55735</v>
          </cell>
          <cell r="G1766">
            <v>288648150</v>
          </cell>
          <cell r="H1766">
            <v>27427</v>
          </cell>
          <cell r="I1766">
            <v>88252080</v>
          </cell>
          <cell r="J1766">
            <v>97751</v>
          </cell>
          <cell r="K1766">
            <v>376900230</v>
          </cell>
        </row>
        <row r="1767">
          <cell r="B1767">
            <v>2004</v>
          </cell>
          <cell r="E1767" t="str">
            <v>WV</v>
          </cell>
          <cell r="F1767">
            <v>25797</v>
          </cell>
          <cell r="G1767">
            <v>88176931</v>
          </cell>
          <cell r="H1767">
            <v>13912</v>
          </cell>
          <cell r="I1767">
            <v>30201065</v>
          </cell>
          <cell r="J1767">
            <v>40717</v>
          </cell>
          <cell r="K1767">
            <v>118377996</v>
          </cell>
        </row>
        <row r="1768">
          <cell r="B1768">
            <v>2004</v>
          </cell>
          <cell r="E1768" t="str">
            <v>WI</v>
          </cell>
          <cell r="F1768">
            <v>79864</v>
          </cell>
          <cell r="G1768">
            <v>321919569</v>
          </cell>
          <cell r="H1768">
            <v>30690</v>
          </cell>
          <cell r="I1768">
            <v>78984576</v>
          </cell>
          <cell r="J1768">
            <v>119718</v>
          </cell>
          <cell r="K1768">
            <v>400904145</v>
          </cell>
        </row>
        <row r="1769">
          <cell r="B1769">
            <v>2004</v>
          </cell>
          <cell r="E1769" t="str">
            <v>WY</v>
          </cell>
          <cell r="F1769">
            <v>9364</v>
          </cell>
          <cell r="G1769">
            <v>35306309</v>
          </cell>
          <cell r="H1769">
            <v>5413</v>
          </cell>
          <cell r="I1769">
            <v>10451802</v>
          </cell>
          <cell r="J1769">
            <v>16508</v>
          </cell>
          <cell r="K1769">
            <v>45758111</v>
          </cell>
        </row>
        <row r="1770">
          <cell r="B1770">
            <v>2005</v>
          </cell>
          <cell r="E1770" t="str">
            <v>US</v>
          </cell>
          <cell r="F1770">
            <v>4176994</v>
          </cell>
          <cell r="G1770">
            <v>17491808451</v>
          </cell>
          <cell r="H1770">
            <v>1994693</v>
          </cell>
          <cell r="I1770">
            <v>4666295107</v>
          </cell>
          <cell r="J1770">
            <v>6539603</v>
          </cell>
          <cell r="K1770">
            <v>22158103558</v>
          </cell>
        </row>
        <row r="1771">
          <cell r="B1771">
            <v>2005</v>
          </cell>
          <cell r="E1771" t="str">
            <v>AL</v>
          </cell>
          <cell r="F1771">
            <v>66831</v>
          </cell>
          <cell r="G1771">
            <v>203295601</v>
          </cell>
          <cell r="H1771">
            <v>30660</v>
          </cell>
          <cell r="I1771">
            <v>46435677</v>
          </cell>
          <cell r="J1771">
            <v>99897</v>
          </cell>
          <cell r="K1771">
            <v>249731278</v>
          </cell>
        </row>
        <row r="1772">
          <cell r="B1772">
            <v>2005</v>
          </cell>
          <cell r="E1772" t="str">
            <v>AK</v>
          </cell>
          <cell r="F1772">
            <v>11742</v>
          </cell>
          <cell r="G1772">
            <v>52324560</v>
          </cell>
          <cell r="H1772">
            <v>7217</v>
          </cell>
          <cell r="I1772">
            <v>21404057</v>
          </cell>
          <cell r="J1772">
            <v>20252</v>
          </cell>
          <cell r="K1772">
            <v>73728617</v>
          </cell>
        </row>
        <row r="1773">
          <cell r="B1773">
            <v>2005</v>
          </cell>
          <cell r="E1773" t="str">
            <v>AZ</v>
          </cell>
          <cell r="F1773">
            <v>64106</v>
          </cell>
          <cell r="G1773">
            <v>248096165</v>
          </cell>
          <cell r="H1773">
            <v>36966</v>
          </cell>
          <cell r="I1773">
            <v>87779089</v>
          </cell>
          <cell r="J1773">
            <v>107469</v>
          </cell>
          <cell r="K1773">
            <v>335875254</v>
          </cell>
        </row>
        <row r="1774">
          <cell r="B1774">
            <v>2005</v>
          </cell>
          <cell r="E1774" t="str">
            <v>AR</v>
          </cell>
          <cell r="F1774">
            <v>44965</v>
          </cell>
          <cell r="G1774">
            <v>143034077</v>
          </cell>
          <cell r="H1774">
            <v>24508</v>
          </cell>
          <cell r="I1774">
            <v>36490714</v>
          </cell>
          <cell r="J1774">
            <v>71034</v>
          </cell>
          <cell r="K1774">
            <v>179524791</v>
          </cell>
        </row>
        <row r="1775">
          <cell r="B1775">
            <v>2005</v>
          </cell>
          <cell r="E1775" t="str">
            <v>CA</v>
          </cell>
          <cell r="F1775">
            <v>367130</v>
          </cell>
          <cell r="G1775">
            <v>2204210915</v>
          </cell>
          <cell r="H1775">
            <v>235731</v>
          </cell>
          <cell r="I1775">
            <v>688311162</v>
          </cell>
          <cell r="J1775">
            <v>667711</v>
          </cell>
          <cell r="K1775">
            <v>2892522077</v>
          </cell>
        </row>
        <row r="1776">
          <cell r="B1776">
            <v>2005</v>
          </cell>
          <cell r="E1776" t="str">
            <v>CO</v>
          </cell>
          <cell r="F1776">
            <v>58278</v>
          </cell>
          <cell r="G1776">
            <v>237170116</v>
          </cell>
          <cell r="H1776">
            <v>31859</v>
          </cell>
          <cell r="I1776">
            <v>79729242</v>
          </cell>
          <cell r="J1776">
            <v>97164</v>
          </cell>
          <cell r="K1776">
            <v>316899358</v>
          </cell>
        </row>
        <row r="1777">
          <cell r="B1777">
            <v>2005</v>
          </cell>
          <cell r="E1777" t="str">
            <v>CT</v>
          </cell>
          <cell r="F1777">
            <v>61995</v>
          </cell>
          <cell r="G1777">
            <v>312396203</v>
          </cell>
          <cell r="H1777">
            <v>20352</v>
          </cell>
          <cell r="I1777">
            <v>57222104</v>
          </cell>
          <cell r="J1777">
            <v>87833</v>
          </cell>
          <cell r="K1777">
            <v>369618307</v>
          </cell>
        </row>
        <row r="1778">
          <cell r="B1778">
            <v>2005</v>
          </cell>
          <cell r="E1778" t="str">
            <v>DE</v>
          </cell>
          <cell r="F1778">
            <v>11060</v>
          </cell>
          <cell r="G1778">
            <v>47659842</v>
          </cell>
          <cell r="H1778">
            <v>4245</v>
          </cell>
          <cell r="I1778">
            <v>10500753</v>
          </cell>
          <cell r="J1778">
            <v>15898</v>
          </cell>
          <cell r="K1778">
            <v>58160595</v>
          </cell>
        </row>
        <row r="1779">
          <cell r="B1779">
            <v>2005</v>
          </cell>
          <cell r="E1779" t="str">
            <v>DC</v>
          </cell>
          <cell r="F1779">
            <v>6025</v>
          </cell>
          <cell r="G1779">
            <v>29917913</v>
          </cell>
          <cell r="H1779">
            <v>4685</v>
          </cell>
          <cell r="I1779">
            <v>15130524</v>
          </cell>
          <cell r="J1779">
            <v>11862</v>
          </cell>
          <cell r="K1779">
            <v>45048437</v>
          </cell>
        </row>
        <row r="1780">
          <cell r="B1780">
            <v>2005</v>
          </cell>
          <cell r="E1780" t="str">
            <v>FL</v>
          </cell>
          <cell r="F1780">
            <v>185652</v>
          </cell>
          <cell r="G1780">
            <v>712219888</v>
          </cell>
          <cell r="H1780">
            <v>102873</v>
          </cell>
          <cell r="I1780">
            <v>207291156</v>
          </cell>
          <cell r="J1780">
            <v>313029</v>
          </cell>
          <cell r="K1780">
            <v>919511044</v>
          </cell>
        </row>
        <row r="1781">
          <cell r="B1781">
            <v>2005</v>
          </cell>
          <cell r="E1781" t="str">
            <v>GA</v>
          </cell>
          <cell r="F1781">
            <v>145380</v>
          </cell>
          <cell r="G1781">
            <v>545850596</v>
          </cell>
          <cell r="H1781">
            <v>73790</v>
          </cell>
          <cell r="I1781">
            <v>138396742</v>
          </cell>
          <cell r="J1781">
            <v>227964</v>
          </cell>
          <cell r="K1781">
            <v>684247338</v>
          </cell>
        </row>
        <row r="1782">
          <cell r="B1782">
            <v>2005</v>
          </cell>
          <cell r="E1782" t="str">
            <v>HI</v>
          </cell>
          <cell r="F1782">
            <v>17447</v>
          </cell>
          <cell r="G1782">
            <v>72533794</v>
          </cell>
          <cell r="H1782">
            <v>5645</v>
          </cell>
          <cell r="I1782">
            <v>13277454</v>
          </cell>
          <cell r="J1782">
            <v>24797</v>
          </cell>
          <cell r="K1782">
            <v>85811248</v>
          </cell>
        </row>
        <row r="1783">
          <cell r="B1783">
            <v>2005</v>
          </cell>
          <cell r="E1783" t="str">
            <v>ID</v>
          </cell>
          <cell r="F1783">
            <v>19808</v>
          </cell>
          <cell r="G1783">
            <v>66074404</v>
          </cell>
          <cell r="H1783">
            <v>8985</v>
          </cell>
          <cell r="I1783">
            <v>15711371</v>
          </cell>
          <cell r="J1783">
            <v>30439</v>
          </cell>
          <cell r="K1783">
            <v>81785775</v>
          </cell>
        </row>
        <row r="1784">
          <cell r="B1784">
            <v>2005</v>
          </cell>
          <cell r="E1784" t="str">
            <v>IL</v>
          </cell>
          <cell r="F1784">
            <v>187551</v>
          </cell>
          <cell r="G1784">
            <v>767483898</v>
          </cell>
          <cell r="H1784">
            <v>71175</v>
          </cell>
          <cell r="I1784">
            <v>171540466</v>
          </cell>
          <cell r="J1784">
            <v>268746</v>
          </cell>
          <cell r="K1784">
            <v>939024364</v>
          </cell>
        </row>
        <row r="1785">
          <cell r="B1785">
            <v>2005</v>
          </cell>
          <cell r="E1785" t="str">
            <v>IN</v>
          </cell>
          <cell r="F1785">
            <v>82862</v>
          </cell>
          <cell r="G1785">
            <v>334850083</v>
          </cell>
          <cell r="H1785">
            <v>46923</v>
          </cell>
          <cell r="I1785">
            <v>95772394</v>
          </cell>
          <cell r="J1785">
            <v>135401</v>
          </cell>
          <cell r="K1785">
            <v>430622477</v>
          </cell>
        </row>
        <row r="1786">
          <cell r="B1786">
            <v>2005</v>
          </cell>
          <cell r="E1786" t="str">
            <v>IA</v>
          </cell>
          <cell r="F1786">
            <v>50078</v>
          </cell>
          <cell r="G1786">
            <v>158783982</v>
          </cell>
          <cell r="H1786">
            <v>21513</v>
          </cell>
          <cell r="I1786">
            <v>38925096</v>
          </cell>
          <cell r="J1786">
            <v>76589</v>
          </cell>
          <cell r="K1786">
            <v>197709078</v>
          </cell>
        </row>
        <row r="1787">
          <cell r="B1787">
            <v>2005</v>
          </cell>
          <cell r="E1787" t="str">
            <v>KS</v>
          </cell>
          <cell r="F1787">
            <v>49897</v>
          </cell>
          <cell r="G1787">
            <v>163888651</v>
          </cell>
          <cell r="H1787">
            <v>22640</v>
          </cell>
          <cell r="I1787">
            <v>43890892</v>
          </cell>
          <cell r="J1787">
            <v>77080</v>
          </cell>
          <cell r="K1787">
            <v>207779543</v>
          </cell>
        </row>
        <row r="1788">
          <cell r="B1788">
            <v>2005</v>
          </cell>
          <cell r="E1788" t="str">
            <v>KY</v>
          </cell>
          <cell r="F1788">
            <v>63894</v>
          </cell>
          <cell r="G1788">
            <v>211823260</v>
          </cell>
          <cell r="H1788">
            <v>39417</v>
          </cell>
          <cell r="I1788">
            <v>69296141</v>
          </cell>
          <cell r="J1788">
            <v>106505</v>
          </cell>
          <cell r="K1788">
            <v>281119401</v>
          </cell>
        </row>
        <row r="1789">
          <cell r="B1789">
            <v>2005</v>
          </cell>
          <cell r="E1789" t="str">
            <v>LA</v>
          </cell>
          <cell r="F1789">
            <v>71286</v>
          </cell>
          <cell r="G1789">
            <v>218834984</v>
          </cell>
          <cell r="H1789">
            <v>32592</v>
          </cell>
          <cell r="I1789">
            <v>52336101</v>
          </cell>
          <cell r="J1789">
            <v>107579</v>
          </cell>
          <cell r="K1789">
            <v>271171085</v>
          </cell>
        </row>
        <row r="1790">
          <cell r="B1790">
            <v>2005</v>
          </cell>
          <cell r="E1790" t="str">
            <v>ME</v>
          </cell>
          <cell r="F1790">
            <v>25560</v>
          </cell>
          <cell r="G1790">
            <v>81654664</v>
          </cell>
          <cell r="H1790">
            <v>9879</v>
          </cell>
          <cell r="I1790">
            <v>22071421</v>
          </cell>
          <cell r="J1790">
            <v>37595</v>
          </cell>
          <cell r="K1790">
            <v>103726085</v>
          </cell>
        </row>
        <row r="1791">
          <cell r="B1791">
            <v>2005</v>
          </cell>
          <cell r="E1791" t="str">
            <v>MD</v>
          </cell>
          <cell r="F1791">
            <v>72838</v>
          </cell>
          <cell r="G1791">
            <v>378531448</v>
          </cell>
          <cell r="H1791">
            <v>30818</v>
          </cell>
          <cell r="I1791">
            <v>98531329</v>
          </cell>
          <cell r="J1791">
            <v>109028</v>
          </cell>
          <cell r="K1791">
            <v>477062777</v>
          </cell>
        </row>
        <row r="1792">
          <cell r="B1792">
            <v>2005</v>
          </cell>
          <cell r="E1792" t="str">
            <v>MA</v>
          </cell>
          <cell r="F1792">
            <v>109884</v>
          </cell>
          <cell r="G1792">
            <v>487873292</v>
          </cell>
          <cell r="H1792">
            <v>31673</v>
          </cell>
          <cell r="I1792">
            <v>89093633</v>
          </cell>
          <cell r="J1792">
            <v>149025</v>
          </cell>
          <cell r="K1792">
            <v>576966925</v>
          </cell>
        </row>
        <row r="1793">
          <cell r="B1793">
            <v>2005</v>
          </cell>
          <cell r="E1793" t="str">
            <v>MI</v>
          </cell>
          <cell r="F1793">
            <v>126204</v>
          </cell>
          <cell r="G1793">
            <v>604831771</v>
          </cell>
          <cell r="H1793">
            <v>76439</v>
          </cell>
          <cell r="I1793">
            <v>198238606</v>
          </cell>
          <cell r="J1793">
            <v>222456</v>
          </cell>
          <cell r="K1793">
            <v>803070377</v>
          </cell>
        </row>
        <row r="1794">
          <cell r="B1794">
            <v>2005</v>
          </cell>
          <cell r="E1794" t="str">
            <v>MN</v>
          </cell>
          <cell r="F1794">
            <v>67657</v>
          </cell>
          <cell r="G1794">
            <v>302857308</v>
          </cell>
          <cell r="H1794">
            <v>30925</v>
          </cell>
          <cell r="I1794">
            <v>77870596</v>
          </cell>
          <cell r="J1794">
            <v>112228</v>
          </cell>
          <cell r="K1794">
            <v>380727904</v>
          </cell>
        </row>
        <row r="1795">
          <cell r="B1795">
            <v>2005</v>
          </cell>
          <cell r="E1795" t="str">
            <v>MS</v>
          </cell>
          <cell r="F1795">
            <v>47543</v>
          </cell>
          <cell r="G1795">
            <v>146173224</v>
          </cell>
          <cell r="H1795">
            <v>24313</v>
          </cell>
          <cell r="I1795">
            <v>39708650</v>
          </cell>
          <cell r="J1795">
            <v>73332</v>
          </cell>
          <cell r="K1795">
            <v>185881874</v>
          </cell>
        </row>
        <row r="1796">
          <cell r="B1796">
            <v>2005</v>
          </cell>
          <cell r="E1796" t="str">
            <v>MO</v>
          </cell>
          <cell r="F1796">
            <v>86063</v>
          </cell>
          <cell r="G1796">
            <v>283591900</v>
          </cell>
          <cell r="H1796">
            <v>41508</v>
          </cell>
          <cell r="I1796">
            <v>80322342</v>
          </cell>
          <cell r="J1796">
            <v>132249</v>
          </cell>
          <cell r="K1796">
            <v>363914242</v>
          </cell>
        </row>
        <row r="1797">
          <cell r="B1797">
            <v>2005</v>
          </cell>
          <cell r="E1797" t="str">
            <v>MT</v>
          </cell>
          <cell r="F1797">
            <v>15822</v>
          </cell>
          <cell r="G1797">
            <v>49871294</v>
          </cell>
          <cell r="H1797">
            <v>5260</v>
          </cell>
          <cell r="I1797">
            <v>11377982</v>
          </cell>
          <cell r="J1797">
            <v>22790</v>
          </cell>
          <cell r="K1797">
            <v>61249276</v>
          </cell>
        </row>
        <row r="1798">
          <cell r="B1798">
            <v>2005</v>
          </cell>
          <cell r="E1798" t="str">
            <v>NE</v>
          </cell>
          <cell r="F1798">
            <v>26271</v>
          </cell>
          <cell r="G1798">
            <v>99592821</v>
          </cell>
          <cell r="H1798">
            <v>11640</v>
          </cell>
          <cell r="I1798">
            <v>25893135</v>
          </cell>
          <cell r="J1798">
            <v>40855</v>
          </cell>
          <cell r="K1798">
            <v>125485956</v>
          </cell>
        </row>
        <row r="1799">
          <cell r="B1799">
            <v>2005</v>
          </cell>
          <cell r="E1799" t="str">
            <v>NV</v>
          </cell>
          <cell r="F1799">
            <v>24847</v>
          </cell>
          <cell r="G1799">
            <v>102223458</v>
          </cell>
          <cell r="H1799">
            <v>10813</v>
          </cell>
          <cell r="I1799">
            <v>32150337</v>
          </cell>
          <cell r="J1799">
            <v>39090</v>
          </cell>
          <cell r="K1799">
            <v>134373795</v>
          </cell>
        </row>
        <row r="1800">
          <cell r="B1800">
            <v>2005</v>
          </cell>
          <cell r="E1800" t="str">
            <v>NH</v>
          </cell>
          <cell r="F1800">
            <v>24181</v>
          </cell>
          <cell r="G1800">
            <v>80286958</v>
          </cell>
          <cell r="H1800">
            <v>7641</v>
          </cell>
          <cell r="I1800">
            <v>19130638</v>
          </cell>
          <cell r="J1800">
            <v>34307</v>
          </cell>
          <cell r="K1800">
            <v>99417596</v>
          </cell>
        </row>
        <row r="1801">
          <cell r="B1801">
            <v>2005</v>
          </cell>
          <cell r="E1801" t="str">
            <v>NJ</v>
          </cell>
          <cell r="F1801">
            <v>155194</v>
          </cell>
          <cell r="G1801">
            <v>843679897</v>
          </cell>
          <cell r="H1801">
            <v>57658</v>
          </cell>
          <cell r="I1801">
            <v>168646302</v>
          </cell>
          <cell r="J1801">
            <v>222143</v>
          </cell>
          <cell r="K1801">
            <v>1012326199</v>
          </cell>
        </row>
        <row r="1802">
          <cell r="B1802">
            <v>2005</v>
          </cell>
          <cell r="E1802" t="str">
            <v>NM</v>
          </cell>
          <cell r="F1802">
            <v>33897</v>
          </cell>
          <cell r="G1802">
            <v>100716658</v>
          </cell>
          <cell r="H1802">
            <v>12317</v>
          </cell>
          <cell r="I1802">
            <v>23783735</v>
          </cell>
          <cell r="J1802">
            <v>47147</v>
          </cell>
          <cell r="K1802">
            <v>124500393</v>
          </cell>
        </row>
        <row r="1803">
          <cell r="B1803">
            <v>2005</v>
          </cell>
          <cell r="E1803" t="str">
            <v>NY</v>
          </cell>
          <cell r="F1803">
            <v>309779</v>
          </cell>
          <cell r="G1803">
            <v>1567680677</v>
          </cell>
          <cell r="H1803">
            <v>136879</v>
          </cell>
          <cell r="I1803">
            <v>398221593</v>
          </cell>
          <cell r="J1803">
            <v>468135</v>
          </cell>
          <cell r="K1803">
            <v>1965902270</v>
          </cell>
        </row>
        <row r="1804">
          <cell r="B1804">
            <v>2005</v>
          </cell>
          <cell r="E1804" t="str">
            <v>NC</v>
          </cell>
          <cell r="F1804">
            <v>129454</v>
          </cell>
          <cell r="G1804">
            <v>477173858</v>
          </cell>
          <cell r="H1804">
            <v>48894</v>
          </cell>
          <cell r="I1804">
            <v>103599253</v>
          </cell>
          <cell r="J1804">
            <v>183060</v>
          </cell>
          <cell r="K1804">
            <v>580773111</v>
          </cell>
        </row>
        <row r="1805">
          <cell r="B1805">
            <v>2005</v>
          </cell>
          <cell r="E1805" t="str">
            <v>ND</v>
          </cell>
          <cell r="F1805">
            <v>9275</v>
          </cell>
          <cell r="G1805">
            <v>39419131</v>
          </cell>
          <cell r="H1805">
            <v>3881</v>
          </cell>
          <cell r="I1805">
            <v>9308993</v>
          </cell>
          <cell r="J1805">
            <v>14552</v>
          </cell>
          <cell r="K1805">
            <v>48728124</v>
          </cell>
        </row>
        <row r="1806">
          <cell r="B1806">
            <v>2005</v>
          </cell>
          <cell r="E1806" t="str">
            <v>OH</v>
          </cell>
          <cell r="F1806">
            <v>159904</v>
          </cell>
          <cell r="G1806">
            <v>664072331</v>
          </cell>
          <cell r="H1806">
            <v>84709</v>
          </cell>
          <cell r="I1806">
            <v>200587910</v>
          </cell>
          <cell r="J1806">
            <v>256718</v>
          </cell>
          <cell r="K1806">
            <v>864660241</v>
          </cell>
        </row>
        <row r="1807">
          <cell r="B1807">
            <v>2005</v>
          </cell>
          <cell r="E1807" t="str">
            <v>OK</v>
          </cell>
          <cell r="F1807">
            <v>58337</v>
          </cell>
          <cell r="G1807">
            <v>169420781</v>
          </cell>
          <cell r="H1807">
            <v>27670</v>
          </cell>
          <cell r="I1807">
            <v>41092447</v>
          </cell>
          <cell r="J1807">
            <v>88990</v>
          </cell>
          <cell r="K1807">
            <v>210513228</v>
          </cell>
        </row>
        <row r="1808">
          <cell r="B1808">
            <v>2005</v>
          </cell>
          <cell r="E1808" t="str">
            <v>OR</v>
          </cell>
          <cell r="F1808">
            <v>36834</v>
          </cell>
          <cell r="G1808">
            <v>159873141</v>
          </cell>
          <cell r="H1808">
            <v>18793</v>
          </cell>
          <cell r="I1808">
            <v>43348359</v>
          </cell>
          <cell r="J1808">
            <v>63266</v>
          </cell>
          <cell r="K1808">
            <v>203221500</v>
          </cell>
        </row>
        <row r="1809">
          <cell r="B1809">
            <v>2005</v>
          </cell>
          <cell r="E1809" t="str">
            <v>PA</v>
          </cell>
          <cell r="F1809">
            <v>162572</v>
          </cell>
          <cell r="G1809">
            <v>731384847</v>
          </cell>
          <cell r="H1809">
            <v>73145</v>
          </cell>
          <cell r="I1809">
            <v>194548548</v>
          </cell>
          <cell r="J1809">
            <v>246327</v>
          </cell>
          <cell r="K1809">
            <v>925933395</v>
          </cell>
        </row>
        <row r="1810">
          <cell r="B1810">
            <v>2005</v>
          </cell>
          <cell r="E1810" t="str">
            <v>RI</v>
          </cell>
          <cell r="F1810">
            <v>15140</v>
          </cell>
          <cell r="G1810">
            <v>78799520</v>
          </cell>
          <cell r="H1810">
            <v>4506</v>
          </cell>
          <cell r="I1810">
            <v>11521612</v>
          </cell>
          <cell r="J1810">
            <v>20663</v>
          </cell>
          <cell r="K1810">
            <v>90321132</v>
          </cell>
        </row>
        <row r="1811">
          <cell r="B1811">
            <v>2005</v>
          </cell>
          <cell r="E1811" t="str">
            <v>SC</v>
          </cell>
          <cell r="F1811">
            <v>66230</v>
          </cell>
          <cell r="G1811">
            <v>213709796</v>
          </cell>
          <cell r="H1811">
            <v>28306</v>
          </cell>
          <cell r="I1811">
            <v>53443181</v>
          </cell>
          <cell r="J1811">
            <v>97360</v>
          </cell>
          <cell r="K1811">
            <v>267152977</v>
          </cell>
        </row>
        <row r="1812">
          <cell r="B1812">
            <v>2005</v>
          </cell>
          <cell r="E1812" t="str">
            <v>SD</v>
          </cell>
          <cell r="F1812">
            <v>14345</v>
          </cell>
          <cell r="G1812">
            <v>43866351</v>
          </cell>
          <cell r="H1812">
            <v>4665</v>
          </cell>
          <cell r="I1812">
            <v>10403887</v>
          </cell>
          <cell r="J1812">
            <v>19562</v>
          </cell>
          <cell r="K1812">
            <v>54270238</v>
          </cell>
        </row>
        <row r="1813">
          <cell r="B1813">
            <v>2005</v>
          </cell>
          <cell r="E1813" t="str">
            <v>TN</v>
          </cell>
          <cell r="F1813">
            <v>84705</v>
          </cell>
          <cell r="G1813">
            <v>298343182</v>
          </cell>
          <cell r="H1813">
            <v>39384</v>
          </cell>
          <cell r="I1813">
            <v>68624123</v>
          </cell>
          <cell r="J1813">
            <v>129950</v>
          </cell>
          <cell r="K1813">
            <v>366967305</v>
          </cell>
        </row>
        <row r="1814">
          <cell r="B1814">
            <v>2005</v>
          </cell>
          <cell r="E1814" t="str">
            <v>TX</v>
          </cell>
          <cell r="F1814">
            <v>410234</v>
          </cell>
          <cell r="G1814">
            <v>1365461279</v>
          </cell>
          <cell r="H1814">
            <v>199533</v>
          </cell>
          <cell r="I1814">
            <v>381755207</v>
          </cell>
          <cell r="J1814">
            <v>629259</v>
          </cell>
          <cell r="K1814">
            <v>1747216486</v>
          </cell>
        </row>
        <row r="1815">
          <cell r="B1815">
            <v>2005</v>
          </cell>
          <cell r="E1815" t="str">
            <v>UT</v>
          </cell>
          <cell r="F1815">
            <v>29570</v>
          </cell>
          <cell r="G1815">
            <v>107723750</v>
          </cell>
          <cell r="H1815">
            <v>13072</v>
          </cell>
          <cell r="I1815">
            <v>28817751</v>
          </cell>
          <cell r="J1815">
            <v>48310</v>
          </cell>
          <cell r="K1815">
            <v>136541501</v>
          </cell>
        </row>
        <row r="1816">
          <cell r="B1816">
            <v>2005</v>
          </cell>
          <cell r="E1816" t="str">
            <v>VT</v>
          </cell>
          <cell r="F1816">
            <v>14421</v>
          </cell>
          <cell r="G1816">
            <v>47238875</v>
          </cell>
          <cell r="H1816">
            <v>4022</v>
          </cell>
          <cell r="I1816">
            <v>9837082</v>
          </cell>
          <cell r="J1816">
            <v>19869</v>
          </cell>
          <cell r="K1816">
            <v>57075957</v>
          </cell>
        </row>
        <row r="1817">
          <cell r="B1817">
            <v>2005</v>
          </cell>
          <cell r="E1817" t="str">
            <v>VA</v>
          </cell>
          <cell r="F1817">
            <v>120820</v>
          </cell>
          <cell r="G1817">
            <v>456244477</v>
          </cell>
          <cell r="H1817">
            <v>57035</v>
          </cell>
          <cell r="I1817">
            <v>123733843</v>
          </cell>
          <cell r="J1817">
            <v>185949</v>
          </cell>
          <cell r="K1817">
            <v>579978320</v>
          </cell>
        </row>
        <row r="1818">
          <cell r="B1818">
            <v>2005</v>
          </cell>
          <cell r="E1818" t="str">
            <v>WA</v>
          </cell>
          <cell r="F1818">
            <v>56333</v>
          </cell>
          <cell r="G1818">
            <v>294273581</v>
          </cell>
          <cell r="H1818">
            <v>27524</v>
          </cell>
          <cell r="I1818">
            <v>91753427</v>
          </cell>
          <cell r="J1818">
            <v>98251</v>
          </cell>
          <cell r="K1818">
            <v>386027008</v>
          </cell>
        </row>
        <row r="1819">
          <cell r="B1819">
            <v>2005</v>
          </cell>
          <cell r="E1819" t="str">
            <v>WV</v>
          </cell>
          <cell r="F1819">
            <v>24811</v>
          </cell>
          <cell r="G1819">
            <v>85925235</v>
          </cell>
          <cell r="H1819">
            <v>14484</v>
          </cell>
          <cell r="I1819">
            <v>30613834</v>
          </cell>
          <cell r="J1819">
            <v>40507</v>
          </cell>
          <cell r="K1819">
            <v>116539069</v>
          </cell>
        </row>
        <row r="1820">
          <cell r="B1820">
            <v>2005</v>
          </cell>
          <cell r="E1820" t="str">
            <v>WI</v>
          </cell>
          <cell r="F1820">
            <v>83222</v>
          </cell>
          <cell r="G1820">
            <v>363688110</v>
          </cell>
          <cell r="H1820">
            <v>30102</v>
          </cell>
          <cell r="I1820">
            <v>77789599</v>
          </cell>
          <cell r="J1820">
            <v>123178</v>
          </cell>
          <cell r="K1820">
            <v>441477709</v>
          </cell>
        </row>
        <row r="1821">
          <cell r="B1821">
            <v>2005</v>
          </cell>
          <cell r="E1821" t="str">
            <v>WY</v>
          </cell>
          <cell r="F1821">
            <v>9060</v>
          </cell>
          <cell r="G1821">
            <v>35175904</v>
          </cell>
          <cell r="H1821">
            <v>5429</v>
          </cell>
          <cell r="I1821">
            <v>11034617</v>
          </cell>
          <cell r="J1821">
            <v>16203</v>
          </cell>
          <cell r="K1821">
            <v>46210521</v>
          </cell>
        </row>
        <row r="1822">
          <cell r="B1822">
            <v>2006</v>
          </cell>
          <cell r="E1822" t="str">
            <v>US</v>
          </cell>
          <cell r="F1822">
            <v>4231954</v>
          </cell>
          <cell r="G1822">
            <v>18255653933</v>
          </cell>
          <cell r="H1822">
            <v>2029651</v>
          </cell>
          <cell r="I1822">
            <v>4930889708</v>
          </cell>
          <cell r="J1822">
            <v>6645323</v>
          </cell>
          <cell r="K1822">
            <v>23186543641</v>
          </cell>
        </row>
        <row r="1823">
          <cell r="B1823">
            <v>2006</v>
          </cell>
          <cell r="E1823" t="str">
            <v>AL</v>
          </cell>
          <cell r="F1823">
            <v>65265</v>
          </cell>
          <cell r="G1823">
            <v>212069547</v>
          </cell>
          <cell r="H1823">
            <v>29714</v>
          </cell>
          <cell r="I1823">
            <v>48706637</v>
          </cell>
          <cell r="J1823">
            <v>97148</v>
          </cell>
          <cell r="K1823">
            <v>260776184</v>
          </cell>
        </row>
        <row r="1824">
          <cell r="B1824">
            <v>2006</v>
          </cell>
          <cell r="E1824" t="str">
            <v>AK</v>
          </cell>
          <cell r="F1824">
            <v>12267</v>
          </cell>
          <cell r="G1824">
            <v>54376064</v>
          </cell>
          <cell r="H1824">
            <v>7277</v>
          </cell>
          <cell r="I1824">
            <v>21093662</v>
          </cell>
          <cell r="J1824">
            <v>20660</v>
          </cell>
          <cell r="K1824">
            <v>75469726</v>
          </cell>
        </row>
        <row r="1825">
          <cell r="B1825">
            <v>2006</v>
          </cell>
          <cell r="E1825" t="str">
            <v>AZ</v>
          </cell>
          <cell r="F1825">
            <v>66187</v>
          </cell>
          <cell r="G1825">
            <v>264270150</v>
          </cell>
          <cell r="H1825">
            <v>37778</v>
          </cell>
          <cell r="I1825">
            <v>96168841</v>
          </cell>
          <cell r="J1825">
            <v>109189</v>
          </cell>
          <cell r="K1825">
            <v>360438991</v>
          </cell>
        </row>
        <row r="1826">
          <cell r="B1826">
            <v>2006</v>
          </cell>
          <cell r="E1826" t="str">
            <v>AR</v>
          </cell>
          <cell r="F1826">
            <v>42993</v>
          </cell>
          <cell r="G1826">
            <v>147462086</v>
          </cell>
          <cell r="H1826">
            <v>22664</v>
          </cell>
          <cell r="I1826">
            <v>36796478</v>
          </cell>
          <cell r="J1826">
            <v>68084</v>
          </cell>
          <cell r="K1826">
            <v>184258564</v>
          </cell>
        </row>
        <row r="1827">
          <cell r="B1827">
            <v>2006</v>
          </cell>
          <cell r="E1827" t="str">
            <v>CA</v>
          </cell>
          <cell r="F1827">
            <v>377687</v>
          </cell>
          <cell r="G1827">
            <v>2350355208</v>
          </cell>
          <cell r="H1827">
            <v>257100</v>
          </cell>
          <cell r="I1827">
            <v>769051257</v>
          </cell>
          <cell r="J1827">
            <v>703602</v>
          </cell>
          <cell r="K1827">
            <v>3119406465</v>
          </cell>
        </row>
        <row r="1828">
          <cell r="B1828">
            <v>2006</v>
          </cell>
          <cell r="E1828" t="str">
            <v>CO</v>
          </cell>
          <cell r="F1828">
            <v>57425</v>
          </cell>
          <cell r="G1828">
            <v>237650038</v>
          </cell>
          <cell r="H1828">
            <v>31731</v>
          </cell>
          <cell r="I1828">
            <v>84423176</v>
          </cell>
          <cell r="J1828">
            <v>96299</v>
          </cell>
          <cell r="K1828">
            <v>322073214</v>
          </cell>
        </row>
        <row r="1829">
          <cell r="B1829">
            <v>2006</v>
          </cell>
          <cell r="E1829" t="str">
            <v>CT</v>
          </cell>
          <cell r="F1829">
            <v>62237</v>
          </cell>
          <cell r="G1829">
            <v>325726666</v>
          </cell>
          <cell r="H1829">
            <v>20631</v>
          </cell>
          <cell r="I1829">
            <v>61003851</v>
          </cell>
          <cell r="J1829">
            <v>89418</v>
          </cell>
          <cell r="K1829">
            <v>386730517</v>
          </cell>
        </row>
        <row r="1830">
          <cell r="B1830">
            <v>2006</v>
          </cell>
          <cell r="E1830" t="str">
            <v>DE</v>
          </cell>
          <cell r="F1830">
            <v>11000</v>
          </cell>
          <cell r="G1830">
            <v>50362792</v>
          </cell>
          <cell r="H1830">
            <v>5003</v>
          </cell>
          <cell r="I1830">
            <v>16713431</v>
          </cell>
          <cell r="J1830">
            <v>17274</v>
          </cell>
          <cell r="K1830">
            <v>67076223</v>
          </cell>
        </row>
        <row r="1831">
          <cell r="B1831">
            <v>2006</v>
          </cell>
          <cell r="E1831" t="str">
            <v>DC</v>
          </cell>
          <cell r="F1831">
            <v>5987</v>
          </cell>
          <cell r="G1831">
            <v>29849746</v>
          </cell>
          <cell r="H1831">
            <v>4549</v>
          </cell>
          <cell r="I1831">
            <v>14940779</v>
          </cell>
          <cell r="J1831">
            <v>11678</v>
          </cell>
          <cell r="K1831">
            <v>44790525</v>
          </cell>
        </row>
        <row r="1832">
          <cell r="B1832">
            <v>2006</v>
          </cell>
          <cell r="E1832" t="str">
            <v>FL</v>
          </cell>
          <cell r="F1832">
            <v>191880</v>
          </cell>
          <cell r="G1832">
            <v>756260435</v>
          </cell>
          <cell r="H1832">
            <v>104991</v>
          </cell>
          <cell r="I1832">
            <v>211540707</v>
          </cell>
          <cell r="J1832">
            <v>323078</v>
          </cell>
          <cell r="K1832">
            <v>967801142</v>
          </cell>
        </row>
        <row r="1833">
          <cell r="B1833">
            <v>2006</v>
          </cell>
          <cell r="E1833" t="str">
            <v>GA</v>
          </cell>
          <cell r="F1833">
            <v>155812</v>
          </cell>
          <cell r="G1833">
            <v>587863105</v>
          </cell>
          <cell r="H1833">
            <v>69162</v>
          </cell>
          <cell r="I1833">
            <v>149325200</v>
          </cell>
          <cell r="J1833">
            <v>232654</v>
          </cell>
          <cell r="K1833">
            <v>737188305</v>
          </cell>
        </row>
        <row r="1834">
          <cell r="B1834">
            <v>2006</v>
          </cell>
          <cell r="E1834" t="str">
            <v>HI</v>
          </cell>
          <cell r="F1834">
            <v>17447</v>
          </cell>
          <cell r="G1834">
            <v>74325378</v>
          </cell>
          <cell r="H1834">
            <v>5645</v>
          </cell>
          <cell r="I1834">
            <v>13605406</v>
          </cell>
          <cell r="J1834">
            <v>24797</v>
          </cell>
          <cell r="K1834">
            <v>87930784</v>
          </cell>
        </row>
        <row r="1835">
          <cell r="B1835">
            <v>2006</v>
          </cell>
          <cell r="E1835" t="str">
            <v>ID</v>
          </cell>
          <cell r="F1835">
            <v>21071</v>
          </cell>
          <cell r="G1835">
            <v>68125592</v>
          </cell>
          <cell r="H1835">
            <v>9016</v>
          </cell>
          <cell r="I1835">
            <v>15203423</v>
          </cell>
          <cell r="J1835">
            <v>32591</v>
          </cell>
          <cell r="K1835">
            <v>83329015</v>
          </cell>
        </row>
        <row r="1836">
          <cell r="B1836">
            <v>2006</v>
          </cell>
          <cell r="E1836" t="str">
            <v>IL</v>
          </cell>
          <cell r="F1836">
            <v>187566</v>
          </cell>
          <cell r="G1836">
            <v>794246102</v>
          </cell>
          <cell r="H1836">
            <v>72366</v>
          </cell>
          <cell r="I1836">
            <v>184739486</v>
          </cell>
          <cell r="J1836">
            <v>270047</v>
          </cell>
          <cell r="K1836">
            <v>978985588</v>
          </cell>
        </row>
        <row r="1837">
          <cell r="B1837">
            <v>2006</v>
          </cell>
          <cell r="E1837" t="str">
            <v>IN</v>
          </cell>
          <cell r="F1837">
            <v>79946</v>
          </cell>
          <cell r="G1837">
            <v>341235611</v>
          </cell>
          <cell r="H1837">
            <v>49532</v>
          </cell>
          <cell r="I1837">
            <v>105032376</v>
          </cell>
          <cell r="J1837">
            <v>135791</v>
          </cell>
          <cell r="K1837">
            <v>446267987</v>
          </cell>
        </row>
        <row r="1838">
          <cell r="B1838">
            <v>2006</v>
          </cell>
          <cell r="E1838" t="str">
            <v>IA</v>
          </cell>
          <cell r="F1838">
            <v>48997</v>
          </cell>
          <cell r="G1838">
            <v>168815076</v>
          </cell>
          <cell r="H1838">
            <v>20796</v>
          </cell>
          <cell r="I1838">
            <v>39174272</v>
          </cell>
          <cell r="J1838">
            <v>75481</v>
          </cell>
          <cell r="K1838">
            <v>207989348</v>
          </cell>
        </row>
        <row r="1839">
          <cell r="B1839">
            <v>2006</v>
          </cell>
          <cell r="E1839" t="str">
            <v>KS</v>
          </cell>
          <cell r="F1839">
            <v>52245</v>
          </cell>
          <cell r="G1839">
            <v>174151873</v>
          </cell>
          <cell r="H1839">
            <v>23803</v>
          </cell>
          <cell r="I1839">
            <v>45374585</v>
          </cell>
          <cell r="J1839">
            <v>80135</v>
          </cell>
          <cell r="K1839">
            <v>219526458</v>
          </cell>
        </row>
        <row r="1840">
          <cell r="B1840">
            <v>2006</v>
          </cell>
          <cell r="E1840" t="str">
            <v>KY</v>
          </cell>
          <cell r="F1840">
            <v>66991</v>
          </cell>
          <cell r="G1840">
            <v>221011607</v>
          </cell>
          <cell r="H1840">
            <v>40488</v>
          </cell>
          <cell r="I1840">
            <v>69053490</v>
          </cell>
          <cell r="J1840">
            <v>110896</v>
          </cell>
          <cell r="K1840">
            <v>290065097</v>
          </cell>
        </row>
        <row r="1841">
          <cell r="B1841">
            <v>2006</v>
          </cell>
          <cell r="E1841" t="str">
            <v>LA</v>
          </cell>
          <cell r="F1841">
            <v>70558</v>
          </cell>
          <cell r="G1841">
            <v>230628989</v>
          </cell>
          <cell r="H1841">
            <v>33157</v>
          </cell>
          <cell r="I1841">
            <v>54351638</v>
          </cell>
          <cell r="J1841">
            <v>107753</v>
          </cell>
          <cell r="K1841">
            <v>284980627</v>
          </cell>
        </row>
        <row r="1842">
          <cell r="B1842">
            <v>2006</v>
          </cell>
          <cell r="E1842" t="str">
            <v>ME</v>
          </cell>
          <cell r="F1842">
            <v>26109</v>
          </cell>
          <cell r="G1842">
            <v>89497601</v>
          </cell>
          <cell r="H1842">
            <v>10322</v>
          </cell>
          <cell r="I1842">
            <v>23532161</v>
          </cell>
          <cell r="J1842">
            <v>38876</v>
          </cell>
          <cell r="K1842">
            <v>113029762</v>
          </cell>
        </row>
        <row r="1843">
          <cell r="B1843">
            <v>2006</v>
          </cell>
          <cell r="E1843" t="str">
            <v>MD</v>
          </cell>
          <cell r="F1843">
            <v>77505</v>
          </cell>
          <cell r="G1843">
            <v>409199787</v>
          </cell>
          <cell r="H1843">
            <v>33656</v>
          </cell>
          <cell r="I1843">
            <v>107127508</v>
          </cell>
          <cell r="J1843">
            <v>118834</v>
          </cell>
          <cell r="K1843">
            <v>516327295</v>
          </cell>
        </row>
        <row r="1844">
          <cell r="B1844">
            <v>2006</v>
          </cell>
          <cell r="E1844" t="str">
            <v>MA</v>
          </cell>
          <cell r="F1844">
            <v>107941</v>
          </cell>
          <cell r="G1844">
            <v>497077420</v>
          </cell>
          <cell r="H1844">
            <v>32935</v>
          </cell>
          <cell r="I1844">
            <v>94530207</v>
          </cell>
          <cell r="J1844">
            <v>149738</v>
          </cell>
          <cell r="K1844">
            <v>591607627</v>
          </cell>
        </row>
        <row r="1845">
          <cell r="B1845">
            <v>2006</v>
          </cell>
          <cell r="E1845" t="str">
            <v>MI</v>
          </cell>
          <cell r="F1845">
            <v>122916</v>
          </cell>
          <cell r="G1845">
            <v>595141848</v>
          </cell>
          <cell r="H1845">
            <v>72195</v>
          </cell>
          <cell r="I1845">
            <v>189907305</v>
          </cell>
          <cell r="J1845">
            <v>210539</v>
          </cell>
          <cell r="K1845">
            <v>785049153</v>
          </cell>
        </row>
        <row r="1846">
          <cell r="B1846">
            <v>2006</v>
          </cell>
          <cell r="E1846" t="str">
            <v>MN</v>
          </cell>
          <cell r="F1846">
            <v>65222</v>
          </cell>
          <cell r="G1846">
            <v>305998543</v>
          </cell>
          <cell r="H1846">
            <v>31591</v>
          </cell>
          <cell r="I1846">
            <v>85360495</v>
          </cell>
          <cell r="J1846">
            <v>111342</v>
          </cell>
          <cell r="K1846">
            <v>391359038</v>
          </cell>
        </row>
        <row r="1847">
          <cell r="B1847">
            <v>2006</v>
          </cell>
          <cell r="E1847" t="str">
            <v>MS</v>
          </cell>
          <cell r="F1847">
            <v>48867</v>
          </cell>
          <cell r="G1847">
            <v>154200708</v>
          </cell>
          <cell r="H1847">
            <v>23323</v>
          </cell>
          <cell r="I1847">
            <v>41039592</v>
          </cell>
          <cell r="J1847">
            <v>73265</v>
          </cell>
          <cell r="K1847">
            <v>195240300</v>
          </cell>
        </row>
        <row r="1848">
          <cell r="B1848">
            <v>2006</v>
          </cell>
          <cell r="E1848" t="str">
            <v>MO</v>
          </cell>
          <cell r="F1848">
            <v>87020</v>
          </cell>
          <cell r="G1848">
            <v>292488114</v>
          </cell>
          <cell r="H1848">
            <v>42681</v>
          </cell>
          <cell r="I1848">
            <v>84800759</v>
          </cell>
          <cell r="J1848">
            <v>134293</v>
          </cell>
          <cell r="K1848">
            <v>377288873</v>
          </cell>
        </row>
        <row r="1849">
          <cell r="B1849">
            <v>2006</v>
          </cell>
          <cell r="E1849" t="str">
            <v>MT</v>
          </cell>
          <cell r="F1849">
            <v>15057</v>
          </cell>
          <cell r="G1849">
            <v>50047180</v>
          </cell>
          <cell r="H1849">
            <v>5004</v>
          </cell>
          <cell r="I1849">
            <v>11776673</v>
          </cell>
          <cell r="J1849">
            <v>21933</v>
          </cell>
          <cell r="K1849">
            <v>61823853</v>
          </cell>
        </row>
        <row r="1850">
          <cell r="B1850">
            <v>2006</v>
          </cell>
          <cell r="E1850" t="str">
            <v>NE</v>
          </cell>
          <cell r="F1850">
            <v>31082</v>
          </cell>
          <cell r="G1850">
            <v>116662491</v>
          </cell>
          <cell r="H1850">
            <v>12231</v>
          </cell>
          <cell r="I1850">
            <v>29171202</v>
          </cell>
          <cell r="J1850">
            <v>46521</v>
          </cell>
          <cell r="K1850">
            <v>145833693</v>
          </cell>
        </row>
        <row r="1851">
          <cell r="B1851">
            <v>2006</v>
          </cell>
          <cell r="E1851" t="str">
            <v>NV</v>
          </cell>
          <cell r="F1851">
            <v>26009</v>
          </cell>
          <cell r="G1851">
            <v>109998872</v>
          </cell>
          <cell r="H1851">
            <v>11699</v>
          </cell>
          <cell r="I1851">
            <v>35488487</v>
          </cell>
          <cell r="J1851">
            <v>41459</v>
          </cell>
          <cell r="K1851">
            <v>145487359</v>
          </cell>
        </row>
        <row r="1852">
          <cell r="B1852">
            <v>2006</v>
          </cell>
          <cell r="E1852" t="str">
            <v>NH</v>
          </cell>
          <cell r="F1852">
            <v>23938</v>
          </cell>
          <cell r="G1852">
            <v>84455509</v>
          </cell>
          <cell r="H1852">
            <v>7988</v>
          </cell>
          <cell r="I1852">
            <v>21456808</v>
          </cell>
          <cell r="J1852">
            <v>34643</v>
          </cell>
          <cell r="K1852">
            <v>105912317</v>
          </cell>
        </row>
        <row r="1853">
          <cell r="B1853">
            <v>2006</v>
          </cell>
          <cell r="E1853" t="str">
            <v>NJ</v>
          </cell>
          <cell r="F1853">
            <v>162228</v>
          </cell>
          <cell r="G1853">
            <v>869976111</v>
          </cell>
          <cell r="H1853">
            <v>56828</v>
          </cell>
          <cell r="I1853">
            <v>170952706</v>
          </cell>
          <cell r="J1853">
            <v>227470</v>
          </cell>
          <cell r="K1853">
            <v>1040928817</v>
          </cell>
        </row>
        <row r="1854">
          <cell r="B1854">
            <v>2006</v>
          </cell>
          <cell r="E1854" t="str">
            <v>NM</v>
          </cell>
          <cell r="F1854">
            <v>32666</v>
          </cell>
          <cell r="G1854">
            <v>103807815</v>
          </cell>
          <cell r="H1854">
            <v>12258</v>
          </cell>
          <cell r="I1854">
            <v>25992553</v>
          </cell>
          <cell r="J1854">
            <v>45942</v>
          </cell>
          <cell r="K1854">
            <v>129800368</v>
          </cell>
        </row>
        <row r="1855">
          <cell r="B1855">
            <v>2006</v>
          </cell>
          <cell r="E1855" t="str">
            <v>NY</v>
          </cell>
          <cell r="F1855">
            <v>306760</v>
          </cell>
          <cell r="G1855">
            <v>1615974737</v>
          </cell>
          <cell r="H1855">
            <v>135747</v>
          </cell>
          <cell r="I1855">
            <v>401202981</v>
          </cell>
          <cell r="J1855">
            <v>463304</v>
          </cell>
          <cell r="K1855">
            <v>2017177718</v>
          </cell>
        </row>
        <row r="1856">
          <cell r="B1856">
            <v>2006</v>
          </cell>
          <cell r="E1856" t="str">
            <v>NC</v>
          </cell>
          <cell r="F1856">
            <v>139758</v>
          </cell>
          <cell r="G1856">
            <v>492248494</v>
          </cell>
          <cell r="H1856">
            <v>57116</v>
          </cell>
          <cell r="I1856">
            <v>120762283</v>
          </cell>
          <cell r="J1856">
            <v>203455</v>
          </cell>
          <cell r="K1856">
            <v>613010777</v>
          </cell>
        </row>
        <row r="1857">
          <cell r="B1857">
            <v>2006</v>
          </cell>
          <cell r="E1857" t="str">
            <v>ND</v>
          </cell>
          <cell r="F1857">
            <v>9252</v>
          </cell>
          <cell r="G1857">
            <v>40202859</v>
          </cell>
          <cell r="H1857">
            <v>3840</v>
          </cell>
          <cell r="I1857">
            <v>9482877</v>
          </cell>
          <cell r="J1857">
            <v>14407</v>
          </cell>
          <cell r="K1857">
            <v>49685736</v>
          </cell>
        </row>
        <row r="1858">
          <cell r="B1858">
            <v>2006</v>
          </cell>
          <cell r="E1858" t="str">
            <v>OH</v>
          </cell>
          <cell r="F1858">
            <v>155420</v>
          </cell>
          <cell r="G1858">
            <v>672571048</v>
          </cell>
          <cell r="H1858">
            <v>83977</v>
          </cell>
          <cell r="I1858">
            <v>208254154</v>
          </cell>
          <cell r="J1858">
            <v>255285</v>
          </cell>
          <cell r="K1858">
            <v>880825202</v>
          </cell>
        </row>
        <row r="1859">
          <cell r="B1859">
            <v>2006</v>
          </cell>
          <cell r="E1859" t="str">
            <v>OK</v>
          </cell>
          <cell r="F1859">
            <v>61042</v>
          </cell>
          <cell r="G1859">
            <v>188013517</v>
          </cell>
          <cell r="H1859">
            <v>29561</v>
          </cell>
          <cell r="I1859">
            <v>45522282</v>
          </cell>
          <cell r="J1859">
            <v>93577</v>
          </cell>
          <cell r="K1859">
            <v>233535799</v>
          </cell>
        </row>
        <row r="1860">
          <cell r="B1860">
            <v>2006</v>
          </cell>
          <cell r="E1860" t="str">
            <v>OR</v>
          </cell>
          <cell r="F1860">
            <v>36989</v>
          </cell>
          <cell r="G1860">
            <v>161262688</v>
          </cell>
          <cell r="H1860">
            <v>18693</v>
          </cell>
          <cell r="I1860">
            <v>45195563</v>
          </cell>
          <cell r="J1860">
            <v>62560</v>
          </cell>
          <cell r="K1860">
            <v>206458251</v>
          </cell>
        </row>
        <row r="1861">
          <cell r="B1861">
            <v>2006</v>
          </cell>
          <cell r="E1861" t="str">
            <v>PA</v>
          </cell>
          <cell r="F1861">
            <v>157418</v>
          </cell>
          <cell r="G1861">
            <v>740622727</v>
          </cell>
          <cell r="H1861">
            <v>67850</v>
          </cell>
          <cell r="I1861">
            <v>191502103</v>
          </cell>
          <cell r="J1861">
            <v>237754</v>
          </cell>
          <cell r="K1861">
            <v>932124830</v>
          </cell>
        </row>
        <row r="1862">
          <cell r="B1862">
            <v>2006</v>
          </cell>
          <cell r="E1862" t="str">
            <v>RI</v>
          </cell>
          <cell r="F1862">
            <v>15546</v>
          </cell>
          <cell r="G1862">
            <v>82663484</v>
          </cell>
          <cell r="H1862">
            <v>4855</v>
          </cell>
          <cell r="I1862">
            <v>12255438</v>
          </cell>
          <cell r="J1862">
            <v>21315</v>
          </cell>
          <cell r="K1862">
            <v>94918922</v>
          </cell>
        </row>
        <row r="1863">
          <cell r="B1863">
            <v>2006</v>
          </cell>
          <cell r="E1863" t="str">
            <v>SC</v>
          </cell>
          <cell r="F1863">
            <v>66695</v>
          </cell>
          <cell r="G1863">
            <v>227540799</v>
          </cell>
          <cell r="H1863">
            <v>30097</v>
          </cell>
          <cell r="I1863">
            <v>60517686</v>
          </cell>
          <cell r="J1863">
            <v>100014</v>
          </cell>
          <cell r="K1863">
            <v>288058485</v>
          </cell>
        </row>
        <row r="1864">
          <cell r="B1864">
            <v>2006</v>
          </cell>
          <cell r="E1864" t="str">
            <v>SD</v>
          </cell>
          <cell r="F1864">
            <v>14892</v>
          </cell>
          <cell r="G1864">
            <v>47915794</v>
          </cell>
          <cell r="H1864">
            <v>5107</v>
          </cell>
          <cell r="I1864">
            <v>11014702</v>
          </cell>
          <cell r="J1864">
            <v>20707</v>
          </cell>
          <cell r="K1864">
            <v>58930496</v>
          </cell>
        </row>
        <row r="1865">
          <cell r="B1865">
            <v>2006</v>
          </cell>
          <cell r="E1865" t="str">
            <v>TN</v>
          </cell>
          <cell r="F1865">
            <v>83172</v>
          </cell>
          <cell r="G1865">
            <v>309731596</v>
          </cell>
          <cell r="H1865">
            <v>40781</v>
          </cell>
          <cell r="I1865">
            <v>73885606</v>
          </cell>
          <cell r="J1865">
            <v>129584</v>
          </cell>
          <cell r="K1865">
            <v>383617202</v>
          </cell>
        </row>
        <row r="1866">
          <cell r="B1866">
            <v>2006</v>
          </cell>
          <cell r="E1866" t="str">
            <v>TX</v>
          </cell>
          <cell r="F1866">
            <v>423695</v>
          </cell>
          <cell r="G1866">
            <v>1460404106</v>
          </cell>
          <cell r="H1866">
            <v>199012</v>
          </cell>
          <cell r="I1866">
            <v>388016877</v>
          </cell>
          <cell r="J1866">
            <v>641657</v>
          </cell>
          <cell r="K1866">
            <v>1848420983</v>
          </cell>
        </row>
        <row r="1867">
          <cell r="B1867">
            <v>2006</v>
          </cell>
          <cell r="E1867" t="str">
            <v>UT</v>
          </cell>
          <cell r="F1867">
            <v>30300</v>
          </cell>
          <cell r="G1867">
            <v>113634512</v>
          </cell>
          <cell r="H1867">
            <v>13480</v>
          </cell>
          <cell r="I1867">
            <v>30542348</v>
          </cell>
          <cell r="J1867">
            <v>48685</v>
          </cell>
          <cell r="K1867">
            <v>144176860</v>
          </cell>
        </row>
        <row r="1868">
          <cell r="B1868">
            <v>2006</v>
          </cell>
          <cell r="E1868" t="str">
            <v>VT</v>
          </cell>
          <cell r="F1868">
            <v>14383</v>
          </cell>
          <cell r="G1868">
            <v>49022938</v>
          </cell>
          <cell r="H1868">
            <v>3925</v>
          </cell>
          <cell r="I1868">
            <v>10592950</v>
          </cell>
          <cell r="J1868">
            <v>19963</v>
          </cell>
          <cell r="K1868">
            <v>59615888</v>
          </cell>
        </row>
        <row r="1869">
          <cell r="B1869">
            <v>2006</v>
          </cell>
          <cell r="E1869" t="str">
            <v>VA</v>
          </cell>
          <cell r="F1869">
            <v>122078</v>
          </cell>
          <cell r="G1869">
            <v>491362135</v>
          </cell>
          <cell r="H1869">
            <v>61206</v>
          </cell>
          <cell r="I1869">
            <v>147360072</v>
          </cell>
          <cell r="J1869">
            <v>192470</v>
          </cell>
          <cell r="K1869">
            <v>638722207</v>
          </cell>
        </row>
        <row r="1870">
          <cell r="B1870">
            <v>2006</v>
          </cell>
          <cell r="E1870" t="str">
            <v>WA</v>
          </cell>
          <cell r="F1870">
            <v>56764</v>
          </cell>
          <cell r="G1870">
            <v>302349170</v>
          </cell>
          <cell r="H1870">
            <v>27640</v>
          </cell>
          <cell r="I1870">
            <v>93905317</v>
          </cell>
          <cell r="J1870">
            <v>98762</v>
          </cell>
          <cell r="K1870">
            <v>396254487</v>
          </cell>
        </row>
        <row r="1871">
          <cell r="B1871">
            <v>2006</v>
          </cell>
          <cell r="E1871" t="str">
            <v>WV</v>
          </cell>
          <cell r="F1871">
            <v>25360</v>
          </cell>
          <cell r="G1871">
            <v>87694773</v>
          </cell>
          <cell r="H1871">
            <v>13934</v>
          </cell>
          <cell r="I1871">
            <v>31386440</v>
          </cell>
          <cell r="J1871">
            <v>40569</v>
          </cell>
          <cell r="K1871">
            <v>119081213</v>
          </cell>
        </row>
        <row r="1872">
          <cell r="B1872">
            <v>2006</v>
          </cell>
          <cell r="E1872" t="str">
            <v>WI</v>
          </cell>
          <cell r="F1872">
            <v>82835</v>
          </cell>
          <cell r="G1872">
            <v>366784204</v>
          </cell>
          <cell r="H1872">
            <v>29207</v>
          </cell>
          <cell r="I1872">
            <v>80158462</v>
          </cell>
          <cell r="J1872">
            <v>123109</v>
          </cell>
          <cell r="K1872">
            <v>446942666</v>
          </cell>
        </row>
        <row r="1873">
          <cell r="B1873">
            <v>2006</v>
          </cell>
          <cell r="E1873" t="str">
            <v>WY</v>
          </cell>
          <cell r="F1873">
            <v>9474</v>
          </cell>
          <cell r="G1873">
            <v>38316288</v>
          </cell>
          <cell r="H1873">
            <v>5509</v>
          </cell>
          <cell r="I1873">
            <v>11896416</v>
          </cell>
          <cell r="J1873">
            <v>16716</v>
          </cell>
          <cell r="K1873">
            <v>50212704</v>
          </cell>
        </row>
        <row r="1874">
          <cell r="B1874">
            <v>2007</v>
          </cell>
          <cell r="E1874" t="str">
            <v>US</v>
          </cell>
          <cell r="F1874">
            <v>4337467</v>
          </cell>
          <cell r="G1874">
            <v>19218109843</v>
          </cell>
          <cell r="H1874">
            <v>2095373</v>
          </cell>
          <cell r="I1874">
            <v>5275815624</v>
          </cell>
          <cell r="J1874">
            <v>6814396</v>
          </cell>
          <cell r="K1874">
            <v>24493925467</v>
          </cell>
        </row>
        <row r="1875">
          <cell r="B1875">
            <v>2007</v>
          </cell>
          <cell r="E1875" t="str">
            <v>AL</v>
          </cell>
          <cell r="F1875">
            <v>69198</v>
          </cell>
          <cell r="G1875">
            <v>239279983</v>
          </cell>
          <cell r="H1875">
            <v>31868</v>
          </cell>
          <cell r="I1875">
            <v>57542325</v>
          </cell>
          <cell r="J1875">
            <v>102767</v>
          </cell>
          <cell r="K1875">
            <v>296822308</v>
          </cell>
        </row>
        <row r="1876">
          <cell r="B1876">
            <v>2007</v>
          </cell>
          <cell r="E1876" t="str">
            <v>AK</v>
          </cell>
          <cell r="F1876">
            <v>11596</v>
          </cell>
          <cell r="G1876">
            <v>54522611</v>
          </cell>
          <cell r="H1876">
            <v>6637</v>
          </cell>
          <cell r="I1876">
            <v>21486572</v>
          </cell>
          <cell r="J1876">
            <v>19497</v>
          </cell>
          <cell r="K1876">
            <v>76009183</v>
          </cell>
        </row>
        <row r="1877">
          <cell r="B1877">
            <v>2007</v>
          </cell>
          <cell r="E1877" t="str">
            <v>AZ</v>
          </cell>
          <cell r="F1877">
            <v>74370</v>
          </cell>
          <cell r="G1877">
            <v>295187855</v>
          </cell>
          <cell r="H1877">
            <v>41397</v>
          </cell>
          <cell r="I1877">
            <v>100500832</v>
          </cell>
          <cell r="J1877">
            <v>122196</v>
          </cell>
          <cell r="K1877">
            <v>395688687</v>
          </cell>
        </row>
        <row r="1878">
          <cell r="B1878">
            <v>2007</v>
          </cell>
          <cell r="E1878" t="str">
            <v>AR</v>
          </cell>
          <cell r="F1878">
            <v>46045</v>
          </cell>
          <cell r="G1878">
            <v>156055303</v>
          </cell>
          <cell r="H1878">
            <v>23647</v>
          </cell>
          <cell r="I1878">
            <v>42604571</v>
          </cell>
          <cell r="J1878">
            <v>71649</v>
          </cell>
          <cell r="K1878">
            <v>198659874</v>
          </cell>
        </row>
        <row r="1879">
          <cell r="B1879">
            <v>2007</v>
          </cell>
          <cell r="E1879" t="str">
            <v>CA</v>
          </cell>
          <cell r="F1879">
            <v>379234</v>
          </cell>
          <cell r="G1879">
            <v>2489428837</v>
          </cell>
          <cell r="H1879">
            <v>245716</v>
          </cell>
          <cell r="I1879">
            <v>788020033</v>
          </cell>
          <cell r="J1879">
            <v>700423</v>
          </cell>
          <cell r="K1879">
            <v>3277448870</v>
          </cell>
        </row>
        <row r="1880">
          <cell r="B1880">
            <v>2007</v>
          </cell>
          <cell r="E1880" t="str">
            <v>CO</v>
          </cell>
          <cell r="F1880">
            <v>61955</v>
          </cell>
          <cell r="G1880">
            <v>253182617</v>
          </cell>
          <cell r="H1880">
            <v>35611</v>
          </cell>
          <cell r="I1880">
            <v>94895620</v>
          </cell>
          <cell r="J1880">
            <v>103869</v>
          </cell>
          <cell r="K1880">
            <v>348078237</v>
          </cell>
        </row>
        <row r="1881">
          <cell r="B1881">
            <v>2007</v>
          </cell>
          <cell r="E1881" t="str">
            <v>CT</v>
          </cell>
          <cell r="F1881">
            <v>63513</v>
          </cell>
          <cell r="G1881">
            <v>321562269</v>
          </cell>
          <cell r="H1881">
            <v>21209</v>
          </cell>
          <cell r="I1881">
            <v>60787472</v>
          </cell>
          <cell r="J1881">
            <v>90089</v>
          </cell>
          <cell r="K1881">
            <v>382349741</v>
          </cell>
        </row>
        <row r="1882">
          <cell r="B1882">
            <v>2007</v>
          </cell>
          <cell r="E1882" t="str">
            <v>DE</v>
          </cell>
          <cell r="F1882">
            <v>10454</v>
          </cell>
          <cell r="G1882">
            <v>49027109</v>
          </cell>
          <cell r="H1882">
            <v>4476</v>
          </cell>
          <cell r="I1882">
            <v>13668362</v>
          </cell>
          <cell r="J1882">
            <v>15596</v>
          </cell>
          <cell r="K1882">
            <v>62695471</v>
          </cell>
        </row>
        <row r="1883">
          <cell r="B1883">
            <v>2007</v>
          </cell>
          <cell r="E1883" t="str">
            <v>DC</v>
          </cell>
          <cell r="F1883">
            <v>5934</v>
          </cell>
          <cell r="G1883">
            <v>31418950</v>
          </cell>
          <cell r="H1883">
            <v>4092</v>
          </cell>
          <cell r="I1883">
            <v>15051527</v>
          </cell>
          <cell r="J1883">
            <v>11166</v>
          </cell>
          <cell r="K1883">
            <v>46470477</v>
          </cell>
        </row>
        <row r="1884">
          <cell r="B1884">
            <v>2007</v>
          </cell>
          <cell r="E1884" t="str">
            <v>FL</v>
          </cell>
          <cell r="F1884">
            <v>198309</v>
          </cell>
          <cell r="G1884">
            <v>828801091</v>
          </cell>
          <cell r="H1884">
            <v>109683</v>
          </cell>
          <cell r="I1884">
            <v>241589692</v>
          </cell>
          <cell r="J1884">
            <v>335374</v>
          </cell>
          <cell r="K1884">
            <v>1070390783</v>
          </cell>
        </row>
        <row r="1885">
          <cell r="B1885">
            <v>2007</v>
          </cell>
          <cell r="E1885" t="str">
            <v>GA</v>
          </cell>
          <cell r="F1885">
            <v>157035</v>
          </cell>
          <cell r="G1885">
            <v>612687188</v>
          </cell>
          <cell r="H1885">
            <v>76011</v>
          </cell>
          <cell r="I1885">
            <v>156537155</v>
          </cell>
          <cell r="J1885">
            <v>240638</v>
          </cell>
          <cell r="K1885">
            <v>769224343</v>
          </cell>
        </row>
        <row r="1886">
          <cell r="B1886">
            <v>2007</v>
          </cell>
          <cell r="E1886" t="str">
            <v>HI</v>
          </cell>
          <cell r="F1886">
            <v>19140</v>
          </cell>
          <cell r="G1886">
            <v>80932038</v>
          </cell>
          <cell r="H1886">
            <v>5754</v>
          </cell>
          <cell r="I1886">
            <v>15009038</v>
          </cell>
          <cell r="J1886">
            <v>26584</v>
          </cell>
          <cell r="K1886">
            <v>95941076</v>
          </cell>
        </row>
        <row r="1887">
          <cell r="B1887">
            <v>2007</v>
          </cell>
          <cell r="E1887" t="str">
            <v>ID</v>
          </cell>
          <cell r="F1887">
            <v>21502</v>
          </cell>
          <cell r="G1887">
            <v>72612756</v>
          </cell>
          <cell r="H1887">
            <v>9544</v>
          </cell>
          <cell r="I1887">
            <v>16510783</v>
          </cell>
          <cell r="J1887">
            <v>32555</v>
          </cell>
          <cell r="K1887">
            <v>89123539</v>
          </cell>
        </row>
        <row r="1888">
          <cell r="B1888">
            <v>2007</v>
          </cell>
          <cell r="E1888" t="str">
            <v>IL</v>
          </cell>
          <cell r="F1888">
            <v>190164</v>
          </cell>
          <cell r="G1888">
            <v>840366235</v>
          </cell>
          <cell r="H1888">
            <v>81358</v>
          </cell>
          <cell r="I1888">
            <v>213338719</v>
          </cell>
          <cell r="J1888">
            <v>282308</v>
          </cell>
          <cell r="K1888">
            <v>1053704954</v>
          </cell>
        </row>
        <row r="1889">
          <cell r="B1889">
            <v>2007</v>
          </cell>
          <cell r="E1889" t="str">
            <v>IN</v>
          </cell>
          <cell r="F1889">
            <v>86327</v>
          </cell>
          <cell r="G1889">
            <v>352612814</v>
          </cell>
          <cell r="H1889">
            <v>50135</v>
          </cell>
          <cell r="I1889">
            <v>106631042</v>
          </cell>
          <cell r="J1889">
            <v>143072</v>
          </cell>
          <cell r="K1889">
            <v>459243856</v>
          </cell>
        </row>
        <row r="1890">
          <cell r="B1890">
            <v>2007</v>
          </cell>
          <cell r="E1890" t="str">
            <v>IA</v>
          </cell>
          <cell r="F1890">
            <v>47865</v>
          </cell>
          <cell r="G1890">
            <v>173376612</v>
          </cell>
          <cell r="H1890">
            <v>22020</v>
          </cell>
          <cell r="I1890">
            <v>46082850</v>
          </cell>
          <cell r="J1890">
            <v>74457</v>
          </cell>
          <cell r="K1890">
            <v>219459462</v>
          </cell>
        </row>
        <row r="1891">
          <cell r="B1891">
            <v>2007</v>
          </cell>
          <cell r="E1891" t="str">
            <v>KS</v>
          </cell>
          <cell r="F1891">
            <v>53226</v>
          </cell>
          <cell r="G1891">
            <v>185876103</v>
          </cell>
          <cell r="H1891">
            <v>24961</v>
          </cell>
          <cell r="I1891">
            <v>51411108</v>
          </cell>
          <cell r="J1891">
            <v>82565</v>
          </cell>
          <cell r="K1891">
            <v>237287211</v>
          </cell>
        </row>
        <row r="1892">
          <cell r="B1892">
            <v>2007</v>
          </cell>
          <cell r="E1892" t="str">
            <v>KY</v>
          </cell>
          <cell r="F1892">
            <v>69944</v>
          </cell>
          <cell r="G1892">
            <v>224959327</v>
          </cell>
          <cell r="H1892">
            <v>43164</v>
          </cell>
          <cell r="I1892">
            <v>74341191</v>
          </cell>
          <cell r="J1892">
            <v>116357</v>
          </cell>
          <cell r="K1892">
            <v>299300518</v>
          </cell>
        </row>
        <row r="1893">
          <cell r="B1893">
            <v>2007</v>
          </cell>
          <cell r="E1893" t="str">
            <v>LA</v>
          </cell>
          <cell r="F1893">
            <v>65469</v>
          </cell>
          <cell r="G1893">
            <v>212570016</v>
          </cell>
          <cell r="H1893">
            <v>31247</v>
          </cell>
          <cell r="I1893">
            <v>55948931</v>
          </cell>
          <cell r="J1893">
            <v>99506</v>
          </cell>
          <cell r="K1893">
            <v>268518947</v>
          </cell>
        </row>
        <row r="1894">
          <cell r="B1894">
            <v>2007</v>
          </cell>
          <cell r="E1894" t="str">
            <v>ME</v>
          </cell>
          <cell r="F1894">
            <v>25620</v>
          </cell>
          <cell r="G1894">
            <v>89971997</v>
          </cell>
          <cell r="H1894">
            <v>9805</v>
          </cell>
          <cell r="I1894">
            <v>23794378</v>
          </cell>
          <cell r="J1894">
            <v>37855</v>
          </cell>
          <cell r="K1894">
            <v>113766375</v>
          </cell>
        </row>
        <row r="1895">
          <cell r="B1895">
            <v>2007</v>
          </cell>
          <cell r="E1895" t="str">
            <v>MD</v>
          </cell>
          <cell r="F1895">
            <v>79712</v>
          </cell>
          <cell r="G1895">
            <v>431570106</v>
          </cell>
          <cell r="H1895">
            <v>35011</v>
          </cell>
          <cell r="I1895">
            <v>112222732</v>
          </cell>
          <cell r="J1895">
            <v>122023</v>
          </cell>
          <cell r="K1895">
            <v>543792838</v>
          </cell>
        </row>
        <row r="1896">
          <cell r="B1896">
            <v>2007</v>
          </cell>
          <cell r="E1896" t="str">
            <v>MA</v>
          </cell>
          <cell r="F1896">
            <v>107110</v>
          </cell>
          <cell r="G1896">
            <v>509230106</v>
          </cell>
          <cell r="H1896">
            <v>35178</v>
          </cell>
          <cell r="I1896">
            <v>101739694</v>
          </cell>
          <cell r="J1896">
            <v>151111</v>
          </cell>
          <cell r="K1896">
            <v>610969800</v>
          </cell>
        </row>
        <row r="1897">
          <cell r="B1897">
            <v>2007</v>
          </cell>
          <cell r="E1897" t="str">
            <v>MI</v>
          </cell>
          <cell r="F1897">
            <v>121744</v>
          </cell>
          <cell r="G1897">
            <v>613601936</v>
          </cell>
          <cell r="H1897">
            <v>73754</v>
          </cell>
          <cell r="I1897">
            <v>201990330</v>
          </cell>
          <cell r="J1897">
            <v>210534</v>
          </cell>
          <cell r="K1897">
            <v>815592266</v>
          </cell>
        </row>
        <row r="1898">
          <cell r="B1898">
            <v>2007</v>
          </cell>
          <cell r="E1898" t="str">
            <v>MN</v>
          </cell>
          <cell r="F1898">
            <v>71155</v>
          </cell>
          <cell r="G1898">
            <v>331877081</v>
          </cell>
          <cell r="H1898">
            <v>36283</v>
          </cell>
          <cell r="I1898">
            <v>95694464</v>
          </cell>
          <cell r="J1898">
            <v>118835</v>
          </cell>
          <cell r="K1898">
            <v>427571545</v>
          </cell>
        </row>
        <row r="1899">
          <cell r="B1899">
            <v>2007</v>
          </cell>
          <cell r="E1899" t="str">
            <v>MS</v>
          </cell>
          <cell r="F1899">
            <v>49474</v>
          </cell>
          <cell r="G1899">
            <v>151123498</v>
          </cell>
          <cell r="H1899">
            <v>23046</v>
          </cell>
          <cell r="I1899">
            <v>35577279</v>
          </cell>
          <cell r="J1899">
            <v>73733</v>
          </cell>
          <cell r="K1899">
            <v>186700777</v>
          </cell>
        </row>
        <row r="1900">
          <cell r="B1900">
            <v>2007</v>
          </cell>
          <cell r="E1900" t="str">
            <v>MO</v>
          </cell>
          <cell r="F1900">
            <v>90245</v>
          </cell>
          <cell r="G1900">
            <v>314754841</v>
          </cell>
          <cell r="H1900">
            <v>47098</v>
          </cell>
          <cell r="I1900">
            <v>99863348</v>
          </cell>
          <cell r="J1900">
            <v>142129</v>
          </cell>
          <cell r="K1900">
            <v>414618189</v>
          </cell>
        </row>
        <row r="1901">
          <cell r="B1901">
            <v>2007</v>
          </cell>
          <cell r="E1901" t="str">
            <v>MT</v>
          </cell>
          <cell r="F1901">
            <v>14713</v>
          </cell>
          <cell r="G1901">
            <v>51125125</v>
          </cell>
          <cell r="H1901">
            <v>5875</v>
          </cell>
          <cell r="I1901">
            <v>13234979</v>
          </cell>
          <cell r="J1901">
            <v>22642</v>
          </cell>
          <cell r="K1901">
            <v>64360104</v>
          </cell>
        </row>
        <row r="1902">
          <cell r="B1902">
            <v>2007</v>
          </cell>
          <cell r="E1902" t="str">
            <v>NE</v>
          </cell>
          <cell r="F1902">
            <v>30556</v>
          </cell>
          <cell r="G1902">
            <v>111505354</v>
          </cell>
          <cell r="H1902">
            <v>11370</v>
          </cell>
          <cell r="I1902">
            <v>27591608</v>
          </cell>
          <cell r="J1902">
            <v>44490</v>
          </cell>
          <cell r="K1902">
            <v>139096962</v>
          </cell>
        </row>
        <row r="1903">
          <cell r="B1903">
            <v>2007</v>
          </cell>
          <cell r="E1903" t="str">
            <v>NV</v>
          </cell>
          <cell r="F1903">
            <v>27794</v>
          </cell>
          <cell r="G1903">
            <v>120536031</v>
          </cell>
          <cell r="H1903">
            <v>11626</v>
          </cell>
          <cell r="I1903">
            <v>36469682</v>
          </cell>
          <cell r="J1903">
            <v>42576</v>
          </cell>
          <cell r="K1903">
            <v>157005713</v>
          </cell>
        </row>
        <row r="1904">
          <cell r="B1904">
            <v>2007</v>
          </cell>
          <cell r="E1904" t="str">
            <v>NH</v>
          </cell>
          <cell r="F1904">
            <v>26087</v>
          </cell>
          <cell r="G1904">
            <v>98278527</v>
          </cell>
          <cell r="H1904">
            <v>7395</v>
          </cell>
          <cell r="I1904">
            <v>18074971</v>
          </cell>
          <cell r="J1904">
            <v>36267</v>
          </cell>
          <cell r="K1904">
            <v>116353498</v>
          </cell>
        </row>
        <row r="1905">
          <cell r="B1905">
            <v>2007</v>
          </cell>
          <cell r="E1905" t="str">
            <v>NJ</v>
          </cell>
          <cell r="F1905">
            <v>161603</v>
          </cell>
          <cell r="G1905">
            <v>930053899</v>
          </cell>
          <cell r="H1905">
            <v>60515</v>
          </cell>
          <cell r="I1905">
            <v>194493483</v>
          </cell>
          <cell r="J1905">
            <v>230073</v>
          </cell>
          <cell r="K1905">
            <v>1124547382</v>
          </cell>
        </row>
        <row r="1906">
          <cell r="B1906">
            <v>2007</v>
          </cell>
          <cell r="E1906" t="str">
            <v>NM</v>
          </cell>
          <cell r="F1906">
            <v>33779</v>
          </cell>
          <cell r="G1906">
            <v>111806291</v>
          </cell>
          <cell r="H1906">
            <v>13200</v>
          </cell>
          <cell r="I1906">
            <v>27693394</v>
          </cell>
          <cell r="J1906">
            <v>48531</v>
          </cell>
          <cell r="K1906">
            <v>139499685</v>
          </cell>
        </row>
        <row r="1907">
          <cell r="B1907">
            <v>2007</v>
          </cell>
          <cell r="E1907" t="str">
            <v>NY</v>
          </cell>
          <cell r="F1907">
            <v>324925</v>
          </cell>
          <cell r="G1907">
            <v>1736806890</v>
          </cell>
          <cell r="H1907">
            <v>140819</v>
          </cell>
          <cell r="I1907">
            <v>438123542</v>
          </cell>
          <cell r="J1907">
            <v>489757</v>
          </cell>
          <cell r="K1907">
            <v>2174930432</v>
          </cell>
        </row>
        <row r="1908">
          <cell r="B1908">
            <v>2007</v>
          </cell>
          <cell r="E1908" t="str">
            <v>NC</v>
          </cell>
          <cell r="F1908">
            <v>147738</v>
          </cell>
          <cell r="G1908">
            <v>533785565</v>
          </cell>
          <cell r="H1908">
            <v>59882</v>
          </cell>
          <cell r="I1908">
            <v>134008697</v>
          </cell>
          <cell r="J1908">
            <v>217610</v>
          </cell>
          <cell r="K1908">
            <v>667794262</v>
          </cell>
        </row>
        <row r="1909">
          <cell r="B1909">
            <v>2007</v>
          </cell>
          <cell r="E1909" t="str">
            <v>ND</v>
          </cell>
          <cell r="F1909">
            <v>9307</v>
          </cell>
          <cell r="G1909">
            <v>41585192</v>
          </cell>
          <cell r="H1909">
            <v>4016</v>
          </cell>
          <cell r="I1909">
            <v>10336718</v>
          </cell>
          <cell r="J1909">
            <v>14798</v>
          </cell>
          <cell r="K1909">
            <v>51921910</v>
          </cell>
        </row>
        <row r="1910">
          <cell r="B1910">
            <v>2007</v>
          </cell>
          <cell r="E1910" t="str">
            <v>OH</v>
          </cell>
          <cell r="F1910">
            <v>154525</v>
          </cell>
          <cell r="G1910">
            <v>681448148</v>
          </cell>
          <cell r="H1910">
            <v>84054</v>
          </cell>
          <cell r="I1910">
            <v>205553642</v>
          </cell>
          <cell r="J1910">
            <v>248783</v>
          </cell>
          <cell r="K1910">
            <v>887001790</v>
          </cell>
        </row>
        <row r="1911">
          <cell r="B1911">
            <v>2007</v>
          </cell>
          <cell r="E1911" t="str">
            <v>OK</v>
          </cell>
          <cell r="F1911">
            <v>60647</v>
          </cell>
          <cell r="G1911">
            <v>191046002</v>
          </cell>
          <cell r="H1911">
            <v>28922</v>
          </cell>
          <cell r="I1911">
            <v>50400290</v>
          </cell>
          <cell r="J1911">
            <v>91820</v>
          </cell>
          <cell r="K1911">
            <v>241446292</v>
          </cell>
        </row>
        <row r="1912">
          <cell r="B1912">
            <v>2007</v>
          </cell>
          <cell r="E1912" t="str">
            <v>OR</v>
          </cell>
          <cell r="F1912">
            <v>39123</v>
          </cell>
          <cell r="G1912">
            <v>176364738</v>
          </cell>
          <cell r="H1912">
            <v>21289</v>
          </cell>
          <cell r="I1912">
            <v>54133089</v>
          </cell>
          <cell r="J1912">
            <v>68948</v>
          </cell>
          <cell r="K1912">
            <v>230497827</v>
          </cell>
        </row>
        <row r="1913">
          <cell r="B1913">
            <v>2007</v>
          </cell>
          <cell r="E1913" t="str">
            <v>PA</v>
          </cell>
          <cell r="F1913">
            <v>165428</v>
          </cell>
          <cell r="G1913">
            <v>759110338</v>
          </cell>
          <cell r="H1913">
            <v>79020</v>
          </cell>
          <cell r="I1913">
            <v>215901479</v>
          </cell>
          <cell r="J1913">
            <v>258253</v>
          </cell>
          <cell r="K1913">
            <v>975011817</v>
          </cell>
        </row>
        <row r="1914">
          <cell r="B1914">
            <v>2007</v>
          </cell>
          <cell r="E1914" t="str">
            <v>RI</v>
          </cell>
          <cell r="F1914">
            <v>16258</v>
          </cell>
          <cell r="G1914">
            <v>87257071</v>
          </cell>
          <cell r="H1914">
            <v>4830</v>
          </cell>
          <cell r="I1914">
            <v>12896485</v>
          </cell>
          <cell r="J1914">
            <v>22138</v>
          </cell>
          <cell r="K1914">
            <v>100153556</v>
          </cell>
        </row>
        <row r="1915">
          <cell r="B1915">
            <v>2007</v>
          </cell>
          <cell r="E1915" t="str">
            <v>SC</v>
          </cell>
          <cell r="F1915">
            <v>70284</v>
          </cell>
          <cell r="G1915">
            <v>242887594</v>
          </cell>
          <cell r="H1915">
            <v>31522</v>
          </cell>
          <cell r="I1915">
            <v>63585848</v>
          </cell>
          <cell r="J1915">
            <v>104255</v>
          </cell>
          <cell r="K1915">
            <v>306473442</v>
          </cell>
        </row>
        <row r="1916">
          <cell r="B1916">
            <v>2007</v>
          </cell>
          <cell r="E1916" t="str">
            <v>SD</v>
          </cell>
          <cell r="F1916">
            <v>12926</v>
          </cell>
          <cell r="G1916">
            <v>40975563</v>
          </cell>
          <cell r="H1916">
            <v>5215</v>
          </cell>
          <cell r="I1916">
            <v>10929834</v>
          </cell>
          <cell r="J1916">
            <v>19181</v>
          </cell>
          <cell r="K1916">
            <v>51905397</v>
          </cell>
        </row>
        <row r="1917">
          <cell r="B1917">
            <v>2007</v>
          </cell>
          <cell r="E1917" t="str">
            <v>TN</v>
          </cell>
          <cell r="F1917">
            <v>86671</v>
          </cell>
          <cell r="G1917">
            <v>316388113</v>
          </cell>
          <cell r="H1917">
            <v>37295</v>
          </cell>
          <cell r="I1917">
            <v>66047091</v>
          </cell>
          <cell r="J1917">
            <v>128242</v>
          </cell>
          <cell r="K1917">
            <v>382435204</v>
          </cell>
        </row>
        <row r="1918">
          <cell r="B1918">
            <v>2007</v>
          </cell>
          <cell r="E1918" t="str">
            <v>TX</v>
          </cell>
          <cell r="F1918">
            <v>431550</v>
          </cell>
          <cell r="G1918">
            <v>1538291838</v>
          </cell>
          <cell r="H1918">
            <v>201401</v>
          </cell>
          <cell r="I1918">
            <v>443584538</v>
          </cell>
          <cell r="J1918">
            <v>650666</v>
          </cell>
          <cell r="K1918">
            <v>1981876376</v>
          </cell>
        </row>
        <row r="1919">
          <cell r="B1919">
            <v>2007</v>
          </cell>
          <cell r="E1919" t="str">
            <v>UT</v>
          </cell>
          <cell r="F1919">
            <v>30815</v>
          </cell>
          <cell r="G1919">
            <v>124997950</v>
          </cell>
          <cell r="H1919">
            <v>14297</v>
          </cell>
          <cell r="I1919">
            <v>34686344</v>
          </cell>
          <cell r="J1919">
            <v>50164</v>
          </cell>
          <cell r="K1919">
            <v>159684294</v>
          </cell>
        </row>
        <row r="1920">
          <cell r="B1920">
            <v>2007</v>
          </cell>
          <cell r="E1920" t="str">
            <v>VT</v>
          </cell>
          <cell r="F1920">
            <v>13670</v>
          </cell>
          <cell r="G1920">
            <v>52126945</v>
          </cell>
          <cell r="H1920">
            <v>4285</v>
          </cell>
          <cell r="I1920">
            <v>10745591</v>
          </cell>
          <cell r="J1920">
            <v>19813</v>
          </cell>
          <cell r="K1920">
            <v>62872536</v>
          </cell>
        </row>
        <row r="1921">
          <cell r="B1921">
            <v>2007</v>
          </cell>
          <cell r="E1921" t="str">
            <v>VA</v>
          </cell>
          <cell r="F1921">
            <v>128070</v>
          </cell>
          <cell r="G1921">
            <v>542906544</v>
          </cell>
          <cell r="H1921">
            <v>60124</v>
          </cell>
          <cell r="I1921">
            <v>135868943</v>
          </cell>
          <cell r="J1921">
            <v>197150</v>
          </cell>
          <cell r="K1921">
            <v>678775487</v>
          </cell>
        </row>
        <row r="1922">
          <cell r="B1922">
            <v>2007</v>
          </cell>
          <cell r="E1922" t="str">
            <v>WA</v>
          </cell>
          <cell r="F1922">
            <v>57863</v>
          </cell>
          <cell r="G1922">
            <v>323654357</v>
          </cell>
          <cell r="H1922">
            <v>28284</v>
          </cell>
          <cell r="I1922">
            <v>100728175</v>
          </cell>
          <cell r="J1922">
            <v>101335</v>
          </cell>
          <cell r="K1922">
            <v>424382532</v>
          </cell>
        </row>
        <row r="1923">
          <cell r="B1923">
            <v>2007</v>
          </cell>
          <cell r="E1923" t="str">
            <v>WV</v>
          </cell>
          <cell r="F1923">
            <v>26939</v>
          </cell>
          <cell r="G1923">
            <v>99407872</v>
          </cell>
          <cell r="H1923">
            <v>14799</v>
          </cell>
          <cell r="I1923">
            <v>32634375</v>
          </cell>
          <cell r="J1923">
            <v>42972</v>
          </cell>
          <cell r="K1923">
            <v>132042247</v>
          </cell>
        </row>
        <row r="1924">
          <cell r="B1924">
            <v>2007</v>
          </cell>
          <cell r="E1924" t="str">
            <v>WI</v>
          </cell>
          <cell r="F1924">
            <v>79487</v>
          </cell>
          <cell r="G1924">
            <v>344180192</v>
          </cell>
          <cell r="H1924">
            <v>30910</v>
          </cell>
          <cell r="I1924">
            <v>81877206</v>
          </cell>
          <cell r="J1924">
            <v>119559</v>
          </cell>
          <cell r="K1924">
            <v>426057398</v>
          </cell>
        </row>
        <row r="1925">
          <cell r="B1925">
            <v>2007</v>
          </cell>
          <cell r="E1925" t="str">
            <v>WY</v>
          </cell>
          <cell r="F1925">
            <v>10369</v>
          </cell>
          <cell r="G1925">
            <v>44994425</v>
          </cell>
          <cell r="H1925">
            <v>5723</v>
          </cell>
          <cell r="I1925">
            <v>13375572</v>
          </cell>
          <cell r="J1925">
            <v>17485</v>
          </cell>
          <cell r="K1925">
            <v>58369997</v>
          </cell>
        </row>
        <row r="1926">
          <cell r="B1926">
            <v>2008</v>
          </cell>
          <cell r="E1926" t="str">
            <v>US</v>
          </cell>
          <cell r="F1926">
            <v>4384542</v>
          </cell>
          <cell r="G1926">
            <v>20174942642</v>
          </cell>
          <cell r="H1926">
            <v>2080037</v>
          </cell>
          <cell r="I1926">
            <v>5448460670</v>
          </cell>
          <cell r="J1926">
            <v>6857828</v>
          </cell>
          <cell r="K1926">
            <v>25623403312</v>
          </cell>
        </row>
        <row r="1927">
          <cell r="B1927">
            <v>2008</v>
          </cell>
          <cell r="E1927" t="str">
            <v>AL</v>
          </cell>
          <cell r="F1927">
            <v>68817</v>
          </cell>
          <cell r="G1927">
            <v>253794668</v>
          </cell>
          <cell r="H1927">
            <v>33907</v>
          </cell>
          <cell r="I1927">
            <v>63435133</v>
          </cell>
          <cell r="J1927">
            <v>104587</v>
          </cell>
          <cell r="K1927">
            <v>317229801</v>
          </cell>
        </row>
        <row r="1928">
          <cell r="B1928">
            <v>2008</v>
          </cell>
          <cell r="E1928" t="str">
            <v>AK</v>
          </cell>
          <cell r="F1928">
            <v>11801</v>
          </cell>
          <cell r="G1928">
            <v>57901637</v>
          </cell>
          <cell r="H1928">
            <v>7010</v>
          </cell>
          <cell r="I1928">
            <v>23861272</v>
          </cell>
          <cell r="J1928">
            <v>19833</v>
          </cell>
          <cell r="K1928">
            <v>81762909</v>
          </cell>
        </row>
        <row r="1929">
          <cell r="B1929">
            <v>2008</v>
          </cell>
          <cell r="E1929" t="str">
            <v>AZ</v>
          </cell>
          <cell r="F1929">
            <v>83255</v>
          </cell>
          <cell r="G1929">
            <v>346322788</v>
          </cell>
          <cell r="H1929">
            <v>46426</v>
          </cell>
          <cell r="I1929">
            <v>115861494</v>
          </cell>
          <cell r="J1929">
            <v>136616</v>
          </cell>
          <cell r="K1929">
            <v>462184282</v>
          </cell>
        </row>
        <row r="1930">
          <cell r="B1930">
            <v>2008</v>
          </cell>
          <cell r="E1930" t="str">
            <v>AR</v>
          </cell>
          <cell r="F1930">
            <v>46826</v>
          </cell>
          <cell r="G1930">
            <v>158605766</v>
          </cell>
          <cell r="H1930">
            <v>21051</v>
          </cell>
          <cell r="I1930">
            <v>41675809</v>
          </cell>
          <cell r="J1930">
            <v>69731</v>
          </cell>
          <cell r="K1930">
            <v>200281575</v>
          </cell>
        </row>
        <row r="1931">
          <cell r="B1931">
            <v>2008</v>
          </cell>
          <cell r="E1931" t="str">
            <v>CA</v>
          </cell>
          <cell r="F1931">
            <v>386025</v>
          </cell>
          <cell r="G1931">
            <v>2605217527</v>
          </cell>
          <cell r="H1931">
            <v>233050</v>
          </cell>
          <cell r="I1931">
            <v>765020676</v>
          </cell>
          <cell r="J1931">
            <v>692509</v>
          </cell>
          <cell r="K1931">
            <v>3370238203</v>
          </cell>
        </row>
        <row r="1932">
          <cell r="B1932">
            <v>2008</v>
          </cell>
          <cell r="E1932" t="str">
            <v>CO</v>
          </cell>
          <cell r="F1932">
            <v>63732</v>
          </cell>
          <cell r="G1932">
            <v>266634948</v>
          </cell>
          <cell r="H1932">
            <v>30674</v>
          </cell>
          <cell r="I1932">
            <v>82089973</v>
          </cell>
          <cell r="J1932">
            <v>101827</v>
          </cell>
          <cell r="K1932">
            <v>348724921</v>
          </cell>
        </row>
        <row r="1933">
          <cell r="B1933">
            <v>2008</v>
          </cell>
          <cell r="E1933" t="str">
            <v>CT</v>
          </cell>
          <cell r="F1933">
            <v>62504</v>
          </cell>
          <cell r="G1933">
            <v>340245749</v>
          </cell>
          <cell r="H1933">
            <v>21341</v>
          </cell>
          <cell r="I1933">
            <v>64786895</v>
          </cell>
          <cell r="J1933">
            <v>88898</v>
          </cell>
          <cell r="K1933">
            <v>405032644</v>
          </cell>
        </row>
        <row r="1934">
          <cell r="B1934">
            <v>2008</v>
          </cell>
          <cell r="E1934" t="str">
            <v>DE</v>
          </cell>
          <cell r="F1934">
            <v>11203</v>
          </cell>
          <cell r="G1934">
            <v>55771613</v>
          </cell>
          <cell r="H1934">
            <v>5167</v>
          </cell>
          <cell r="I1934">
            <v>17947399</v>
          </cell>
          <cell r="J1934">
            <v>17671</v>
          </cell>
          <cell r="K1934">
            <v>73719012</v>
          </cell>
        </row>
        <row r="1935">
          <cell r="B1935">
            <v>2008</v>
          </cell>
          <cell r="E1935" t="str">
            <v>DC</v>
          </cell>
          <cell r="F1935">
            <v>5985</v>
          </cell>
          <cell r="G1935">
            <v>31762985</v>
          </cell>
          <cell r="H1935">
            <v>3939</v>
          </cell>
          <cell r="I1935">
            <v>15657629</v>
          </cell>
          <cell r="J1935">
            <v>11081</v>
          </cell>
          <cell r="K1935">
            <v>47420614</v>
          </cell>
        </row>
        <row r="1936">
          <cell r="B1936">
            <v>2008</v>
          </cell>
          <cell r="E1936" t="str">
            <v>FL</v>
          </cell>
          <cell r="F1936">
            <v>200774</v>
          </cell>
          <cell r="G1936">
            <v>867285083</v>
          </cell>
          <cell r="H1936">
            <v>109983</v>
          </cell>
          <cell r="I1936">
            <v>252399533</v>
          </cell>
          <cell r="J1936">
            <v>337002</v>
          </cell>
          <cell r="K1936">
            <v>1119684616</v>
          </cell>
        </row>
        <row r="1937">
          <cell r="B1937">
            <v>2008</v>
          </cell>
          <cell r="E1937" t="str">
            <v>GA</v>
          </cell>
          <cell r="F1937">
            <v>163990</v>
          </cell>
          <cell r="G1937">
            <v>663539142</v>
          </cell>
          <cell r="H1937">
            <v>80413</v>
          </cell>
          <cell r="I1937">
            <v>181219887</v>
          </cell>
          <cell r="J1937">
            <v>252658</v>
          </cell>
          <cell r="K1937">
            <v>844759029</v>
          </cell>
        </row>
        <row r="1938">
          <cell r="B1938">
            <v>2008</v>
          </cell>
          <cell r="E1938" t="str">
            <v>HI</v>
          </cell>
          <cell r="F1938">
            <v>19905</v>
          </cell>
          <cell r="G1938">
            <v>84743924</v>
          </cell>
          <cell r="H1938">
            <v>6662</v>
          </cell>
          <cell r="I1938">
            <v>17299368</v>
          </cell>
          <cell r="J1938">
            <v>28352</v>
          </cell>
          <cell r="K1938">
            <v>102043292</v>
          </cell>
        </row>
        <row r="1939">
          <cell r="B1939">
            <v>2008</v>
          </cell>
          <cell r="E1939" t="str">
            <v>ID</v>
          </cell>
          <cell r="F1939">
            <v>20701</v>
          </cell>
          <cell r="G1939">
            <v>74413917</v>
          </cell>
          <cell r="H1939">
            <v>9041</v>
          </cell>
          <cell r="I1939">
            <v>17512217</v>
          </cell>
          <cell r="J1939">
            <v>31299</v>
          </cell>
          <cell r="K1939">
            <v>91926134</v>
          </cell>
        </row>
        <row r="1940">
          <cell r="B1940">
            <v>2008</v>
          </cell>
          <cell r="E1940" t="str">
            <v>IL</v>
          </cell>
          <cell r="F1940">
            <v>187955</v>
          </cell>
          <cell r="G1940">
            <v>869608935</v>
          </cell>
          <cell r="H1940">
            <v>82513</v>
          </cell>
          <cell r="I1940">
            <v>211704923</v>
          </cell>
          <cell r="J1940">
            <v>284958</v>
          </cell>
          <cell r="K1940">
            <v>1081313858</v>
          </cell>
        </row>
        <row r="1941">
          <cell r="B1941">
            <v>2008</v>
          </cell>
          <cell r="E1941" t="str">
            <v>IN</v>
          </cell>
          <cell r="F1941">
            <v>91098</v>
          </cell>
          <cell r="G1941">
            <v>373848617</v>
          </cell>
          <cell r="H1941">
            <v>49566</v>
          </cell>
          <cell r="I1941">
            <v>107394847</v>
          </cell>
          <cell r="J1941">
            <v>149065</v>
          </cell>
          <cell r="K1941">
            <v>481243464</v>
          </cell>
        </row>
        <row r="1942">
          <cell r="B1942">
            <v>2008</v>
          </cell>
          <cell r="E1942" t="str">
            <v>IA</v>
          </cell>
          <cell r="F1942">
            <v>46740</v>
          </cell>
          <cell r="G1942">
            <v>179403018</v>
          </cell>
          <cell r="H1942">
            <v>22030</v>
          </cell>
          <cell r="I1942">
            <v>50182661</v>
          </cell>
          <cell r="J1942">
            <v>72856</v>
          </cell>
          <cell r="K1942">
            <v>229585679</v>
          </cell>
        </row>
        <row r="1943">
          <cell r="B1943">
            <v>2008</v>
          </cell>
          <cell r="E1943" t="str">
            <v>KS</v>
          </cell>
          <cell r="F1943">
            <v>57537</v>
          </cell>
          <cell r="G1943">
            <v>198056925</v>
          </cell>
          <cell r="H1943">
            <v>23925</v>
          </cell>
          <cell r="I1943">
            <v>52505894</v>
          </cell>
          <cell r="J1943">
            <v>86771</v>
          </cell>
          <cell r="K1943">
            <v>250562819</v>
          </cell>
        </row>
        <row r="1944">
          <cell r="B1944">
            <v>2008</v>
          </cell>
          <cell r="E1944" t="str">
            <v>KY</v>
          </cell>
          <cell r="F1944">
            <v>66096</v>
          </cell>
          <cell r="G1944">
            <v>234448785</v>
          </cell>
          <cell r="H1944">
            <v>42893</v>
          </cell>
          <cell r="I1944">
            <v>81632516</v>
          </cell>
          <cell r="J1944">
            <v>112092</v>
          </cell>
          <cell r="K1944">
            <v>316081301</v>
          </cell>
        </row>
        <row r="1945">
          <cell r="B1945">
            <v>2008</v>
          </cell>
          <cell r="E1945" t="str">
            <v>LA</v>
          </cell>
          <cell r="F1945">
            <v>69713</v>
          </cell>
          <cell r="G1945">
            <v>245227060</v>
          </cell>
          <cell r="H1945">
            <v>31779</v>
          </cell>
          <cell r="I1945">
            <v>65987488</v>
          </cell>
          <cell r="J1945">
            <v>104721</v>
          </cell>
          <cell r="K1945">
            <v>311214548</v>
          </cell>
        </row>
        <row r="1946">
          <cell r="B1946">
            <v>2008</v>
          </cell>
          <cell r="E1946" t="str">
            <v>ME</v>
          </cell>
          <cell r="F1946">
            <v>26095</v>
          </cell>
          <cell r="G1946">
            <v>93660302</v>
          </cell>
          <cell r="H1946">
            <v>9769</v>
          </cell>
          <cell r="I1946">
            <v>24513856</v>
          </cell>
          <cell r="J1946">
            <v>38247</v>
          </cell>
          <cell r="K1946">
            <v>118174158</v>
          </cell>
        </row>
        <row r="1947">
          <cell r="B1947">
            <v>2008</v>
          </cell>
          <cell r="E1947" t="str">
            <v>MD</v>
          </cell>
          <cell r="F1947">
            <v>82498</v>
          </cell>
          <cell r="G1947">
            <v>477270165</v>
          </cell>
          <cell r="H1947">
            <v>36314</v>
          </cell>
          <cell r="I1947">
            <v>124285716</v>
          </cell>
          <cell r="J1947">
            <v>125454</v>
          </cell>
          <cell r="K1947">
            <v>601555881</v>
          </cell>
        </row>
        <row r="1948">
          <cell r="B1948">
            <v>2008</v>
          </cell>
          <cell r="E1948" t="str">
            <v>MA</v>
          </cell>
          <cell r="F1948">
            <v>106916</v>
          </cell>
          <cell r="G1948">
            <v>519639557</v>
          </cell>
          <cell r="H1948">
            <v>33782</v>
          </cell>
          <cell r="I1948">
            <v>102385162</v>
          </cell>
          <cell r="J1948">
            <v>149528</v>
          </cell>
          <cell r="K1948">
            <v>622024719</v>
          </cell>
        </row>
        <row r="1949">
          <cell r="B1949">
            <v>2008</v>
          </cell>
          <cell r="E1949" t="str">
            <v>MI</v>
          </cell>
          <cell r="F1949">
            <v>115401</v>
          </cell>
          <cell r="G1949">
            <v>614365817</v>
          </cell>
          <cell r="H1949">
            <v>68423</v>
          </cell>
          <cell r="I1949">
            <v>200413410</v>
          </cell>
          <cell r="J1949">
            <v>197673</v>
          </cell>
          <cell r="K1949">
            <v>814779227</v>
          </cell>
        </row>
        <row r="1950">
          <cell r="B1950">
            <v>2008</v>
          </cell>
          <cell r="E1950" t="str">
            <v>MN</v>
          </cell>
          <cell r="F1950">
            <v>71375</v>
          </cell>
          <cell r="G1950">
            <v>348696346</v>
          </cell>
          <cell r="H1950">
            <v>36560</v>
          </cell>
          <cell r="I1950">
            <v>103566348</v>
          </cell>
          <cell r="J1950">
            <v>118874</v>
          </cell>
          <cell r="K1950">
            <v>452262694</v>
          </cell>
        </row>
        <row r="1951">
          <cell r="B1951">
            <v>2008</v>
          </cell>
          <cell r="E1951" t="str">
            <v>MS</v>
          </cell>
          <cell r="F1951">
            <v>51432</v>
          </cell>
          <cell r="G1951">
            <v>160599666</v>
          </cell>
          <cell r="H1951">
            <v>22547</v>
          </cell>
          <cell r="I1951">
            <v>37399696</v>
          </cell>
          <cell r="J1951">
            <v>75383</v>
          </cell>
          <cell r="K1951">
            <v>197999362</v>
          </cell>
        </row>
        <row r="1952">
          <cell r="B1952">
            <v>2008</v>
          </cell>
          <cell r="E1952" t="str">
            <v>MO</v>
          </cell>
          <cell r="F1952">
            <v>90712</v>
          </cell>
          <cell r="G1952">
            <v>329010032</v>
          </cell>
          <cell r="H1952">
            <v>45198</v>
          </cell>
          <cell r="I1952">
            <v>98528323</v>
          </cell>
          <cell r="J1952">
            <v>141627</v>
          </cell>
          <cell r="K1952">
            <v>427538355</v>
          </cell>
        </row>
        <row r="1953">
          <cell r="B1953">
            <v>2008</v>
          </cell>
          <cell r="E1953" t="str">
            <v>MT</v>
          </cell>
          <cell r="F1953">
            <v>13441</v>
          </cell>
          <cell r="G1953">
            <v>49677043</v>
          </cell>
          <cell r="H1953">
            <v>6381</v>
          </cell>
          <cell r="I1953">
            <v>14941360</v>
          </cell>
          <cell r="J1953">
            <v>21270</v>
          </cell>
          <cell r="K1953">
            <v>64618403</v>
          </cell>
        </row>
        <row r="1954">
          <cell r="B1954">
            <v>2008</v>
          </cell>
          <cell r="E1954" t="str">
            <v>NE</v>
          </cell>
          <cell r="F1954">
            <v>32124</v>
          </cell>
          <cell r="G1954">
            <v>128593059</v>
          </cell>
          <cell r="H1954">
            <v>12122</v>
          </cell>
          <cell r="I1954">
            <v>27128022</v>
          </cell>
          <cell r="J1954">
            <v>47599</v>
          </cell>
          <cell r="K1954">
            <v>155721081</v>
          </cell>
        </row>
        <row r="1955">
          <cell r="B1955">
            <v>2008</v>
          </cell>
          <cell r="E1955" t="str">
            <v>NV</v>
          </cell>
          <cell r="F1955">
            <v>28243</v>
          </cell>
          <cell r="G1955">
            <v>131074259</v>
          </cell>
          <cell r="H1955">
            <v>12624</v>
          </cell>
          <cell r="I1955">
            <v>42489572</v>
          </cell>
          <cell r="J1955">
            <v>45218</v>
          </cell>
          <cell r="K1955">
            <v>173563831</v>
          </cell>
        </row>
        <row r="1956">
          <cell r="B1956">
            <v>2008</v>
          </cell>
          <cell r="E1956" t="str">
            <v>NH</v>
          </cell>
          <cell r="F1956">
            <v>24956</v>
          </cell>
          <cell r="G1956">
            <v>105866605</v>
          </cell>
          <cell r="H1956">
            <v>7334</v>
          </cell>
          <cell r="I1956">
            <v>18432604</v>
          </cell>
          <cell r="J1956">
            <v>35676</v>
          </cell>
          <cell r="K1956">
            <v>124299209</v>
          </cell>
        </row>
        <row r="1957">
          <cell r="B1957">
            <v>2008</v>
          </cell>
          <cell r="E1957" t="str">
            <v>NJ</v>
          </cell>
          <cell r="F1957">
            <v>157712</v>
          </cell>
          <cell r="G1957">
            <v>946148499</v>
          </cell>
          <cell r="H1957">
            <v>60339</v>
          </cell>
          <cell r="I1957">
            <v>202586834</v>
          </cell>
          <cell r="J1957">
            <v>225880</v>
          </cell>
          <cell r="K1957">
            <v>1148735333</v>
          </cell>
        </row>
        <row r="1958">
          <cell r="B1958">
            <v>2008</v>
          </cell>
          <cell r="E1958" t="str">
            <v>NM</v>
          </cell>
          <cell r="F1958">
            <v>33434</v>
          </cell>
          <cell r="G1958">
            <v>117120128</v>
          </cell>
          <cell r="H1958">
            <v>13208</v>
          </cell>
          <cell r="I1958">
            <v>29007768</v>
          </cell>
          <cell r="J1958">
            <v>48071</v>
          </cell>
          <cell r="K1958">
            <v>146127896</v>
          </cell>
        </row>
        <row r="1959">
          <cell r="B1959">
            <v>2008</v>
          </cell>
          <cell r="E1959" t="str">
            <v>NY</v>
          </cell>
          <cell r="F1959">
            <v>321248</v>
          </cell>
          <cell r="G1959">
            <v>1784840645</v>
          </cell>
          <cell r="H1959">
            <v>131282</v>
          </cell>
          <cell r="I1959">
            <v>446660929</v>
          </cell>
          <cell r="J1959">
            <v>475635</v>
          </cell>
          <cell r="K1959">
            <v>2231501574</v>
          </cell>
        </row>
        <row r="1960">
          <cell r="B1960">
            <v>2008</v>
          </cell>
          <cell r="E1960" t="str">
            <v>NC</v>
          </cell>
          <cell r="F1960">
            <v>155133</v>
          </cell>
          <cell r="G1960">
            <v>586665881</v>
          </cell>
          <cell r="H1960">
            <v>63851</v>
          </cell>
          <cell r="I1960">
            <v>141350174</v>
          </cell>
          <cell r="J1960">
            <v>230607</v>
          </cell>
          <cell r="K1960">
            <v>728016055</v>
          </cell>
        </row>
        <row r="1961">
          <cell r="B1961">
            <v>2008</v>
          </cell>
          <cell r="E1961" t="str">
            <v>ND</v>
          </cell>
          <cell r="F1961">
            <v>9262</v>
          </cell>
          <cell r="G1961">
            <v>42524450</v>
          </cell>
          <cell r="H1961">
            <v>3878</v>
          </cell>
          <cell r="I1961">
            <v>10499956</v>
          </cell>
          <cell r="J1961">
            <v>14549</v>
          </cell>
          <cell r="K1961">
            <v>53024406</v>
          </cell>
        </row>
        <row r="1962">
          <cell r="B1962">
            <v>2008</v>
          </cell>
          <cell r="E1962" t="str">
            <v>OH</v>
          </cell>
          <cell r="F1962">
            <v>150503</v>
          </cell>
          <cell r="G1962">
            <v>706694700</v>
          </cell>
          <cell r="H1962">
            <v>88915</v>
          </cell>
          <cell r="I1962">
            <v>213881794</v>
          </cell>
          <cell r="J1962">
            <v>252016</v>
          </cell>
          <cell r="K1962">
            <v>920576494</v>
          </cell>
        </row>
        <row r="1963">
          <cell r="B1963">
            <v>2008</v>
          </cell>
          <cell r="E1963" t="str">
            <v>OK</v>
          </cell>
          <cell r="F1963">
            <v>59874</v>
          </cell>
          <cell r="G1963">
            <v>190493300</v>
          </cell>
          <cell r="H1963">
            <v>28712</v>
          </cell>
          <cell r="I1963">
            <v>50448692</v>
          </cell>
          <cell r="J1963">
            <v>91276</v>
          </cell>
          <cell r="K1963">
            <v>240941992</v>
          </cell>
        </row>
        <row r="1964">
          <cell r="B1964">
            <v>2008</v>
          </cell>
          <cell r="E1964" t="str">
            <v>OR</v>
          </cell>
          <cell r="F1964">
            <v>39723</v>
          </cell>
          <cell r="G1964">
            <v>188419901</v>
          </cell>
          <cell r="H1964">
            <v>19298</v>
          </cell>
          <cell r="I1964">
            <v>53867988</v>
          </cell>
          <cell r="J1964">
            <v>67334</v>
          </cell>
          <cell r="K1964">
            <v>242287889</v>
          </cell>
        </row>
        <row r="1965">
          <cell r="B1965">
            <v>2008</v>
          </cell>
          <cell r="E1965" t="str">
            <v>PA</v>
          </cell>
          <cell r="F1965">
            <v>167748</v>
          </cell>
          <cell r="G1965">
            <v>771051946</v>
          </cell>
          <cell r="H1965">
            <v>73880</v>
          </cell>
          <cell r="I1965">
            <v>209847632</v>
          </cell>
          <cell r="J1965">
            <v>255848</v>
          </cell>
          <cell r="K1965">
            <v>980899578</v>
          </cell>
        </row>
        <row r="1966">
          <cell r="B1966">
            <v>2008</v>
          </cell>
          <cell r="E1966" t="str">
            <v>RI</v>
          </cell>
          <cell r="F1966">
            <v>15214</v>
          </cell>
          <cell r="G1966">
            <v>85031895</v>
          </cell>
          <cell r="H1966">
            <v>4414</v>
          </cell>
          <cell r="I1966">
            <v>12658104</v>
          </cell>
          <cell r="J1966">
            <v>20777</v>
          </cell>
          <cell r="K1966">
            <v>97689999</v>
          </cell>
        </row>
        <row r="1967">
          <cell r="B1967">
            <v>2008</v>
          </cell>
          <cell r="E1967" t="str">
            <v>SC</v>
          </cell>
          <cell r="F1967">
            <v>71486</v>
          </cell>
          <cell r="G1967">
            <v>265915854</v>
          </cell>
          <cell r="H1967">
            <v>32867</v>
          </cell>
          <cell r="I1967">
            <v>78034972</v>
          </cell>
          <cell r="J1967">
            <v>107368</v>
          </cell>
          <cell r="K1967">
            <v>343950826</v>
          </cell>
        </row>
        <row r="1968">
          <cell r="B1968">
            <v>2008</v>
          </cell>
          <cell r="E1968" t="str">
            <v>SD</v>
          </cell>
          <cell r="F1968">
            <v>13146</v>
          </cell>
          <cell r="G1968">
            <v>44795615</v>
          </cell>
          <cell r="H1968">
            <v>5189</v>
          </cell>
          <cell r="I1968">
            <v>10936447</v>
          </cell>
          <cell r="J1968">
            <v>19215</v>
          </cell>
          <cell r="K1968">
            <v>55732062</v>
          </cell>
        </row>
        <row r="1969">
          <cell r="B1969">
            <v>2008</v>
          </cell>
          <cell r="E1969" t="str">
            <v>TN</v>
          </cell>
          <cell r="F1969">
            <v>87719</v>
          </cell>
          <cell r="G1969">
            <v>319326978</v>
          </cell>
          <cell r="H1969">
            <v>36844</v>
          </cell>
          <cell r="I1969">
            <v>68334051</v>
          </cell>
          <cell r="J1969">
            <v>128148</v>
          </cell>
          <cell r="K1969">
            <v>387661029</v>
          </cell>
        </row>
        <row r="1970">
          <cell r="B1970">
            <v>2008</v>
          </cell>
          <cell r="E1970" t="str">
            <v>TX</v>
          </cell>
          <cell r="F1970">
            <v>446870</v>
          </cell>
          <cell r="G1970">
            <v>1674727998</v>
          </cell>
          <cell r="H1970">
            <v>202547</v>
          </cell>
          <cell r="I1970">
            <v>470257066</v>
          </cell>
          <cell r="J1970">
            <v>669856</v>
          </cell>
          <cell r="K1970">
            <v>2144985064</v>
          </cell>
        </row>
        <row r="1971">
          <cell r="B1971">
            <v>2008</v>
          </cell>
          <cell r="E1971" t="str">
            <v>UT</v>
          </cell>
          <cell r="F1971">
            <v>29521</v>
          </cell>
          <cell r="G1971">
            <v>133804122</v>
          </cell>
          <cell r="H1971">
            <v>17586</v>
          </cell>
          <cell r="I1971">
            <v>47873422</v>
          </cell>
          <cell r="J1971">
            <v>51931</v>
          </cell>
          <cell r="K1971">
            <v>181677544</v>
          </cell>
        </row>
        <row r="1972">
          <cell r="B1972">
            <v>2008</v>
          </cell>
          <cell r="E1972" t="str">
            <v>VT</v>
          </cell>
          <cell r="F1972">
            <v>13544</v>
          </cell>
          <cell r="G1972">
            <v>53090429</v>
          </cell>
          <cell r="H1972">
            <v>4328</v>
          </cell>
          <cell r="I1972">
            <v>11052943</v>
          </cell>
          <cell r="J1972">
            <v>19344</v>
          </cell>
          <cell r="K1972">
            <v>64143372</v>
          </cell>
        </row>
        <row r="1973">
          <cell r="B1973">
            <v>2008</v>
          </cell>
          <cell r="E1973" t="str">
            <v>VA</v>
          </cell>
          <cell r="F1973">
            <v>128461</v>
          </cell>
          <cell r="G1973">
            <v>567693464</v>
          </cell>
          <cell r="H1973">
            <v>58792</v>
          </cell>
          <cell r="I1973">
            <v>129159290</v>
          </cell>
          <cell r="J1973">
            <v>196640</v>
          </cell>
          <cell r="K1973">
            <v>696852754</v>
          </cell>
        </row>
        <row r="1974">
          <cell r="B1974">
            <v>2008</v>
          </cell>
          <cell r="E1974" t="str">
            <v>WA</v>
          </cell>
          <cell r="F1974">
            <v>58588</v>
          </cell>
          <cell r="G1974">
            <v>343252639</v>
          </cell>
          <cell r="H1974">
            <v>28847</v>
          </cell>
          <cell r="I1974">
            <v>107300143</v>
          </cell>
          <cell r="J1974">
            <v>102755</v>
          </cell>
          <cell r="K1974">
            <v>450552782</v>
          </cell>
        </row>
        <row r="1975">
          <cell r="B1975">
            <v>2008</v>
          </cell>
          <cell r="E1975" t="str">
            <v>WV</v>
          </cell>
          <cell r="F1975">
            <v>26437</v>
          </cell>
          <cell r="G1975">
            <v>96887831</v>
          </cell>
          <cell r="H1975">
            <v>14687</v>
          </cell>
          <cell r="I1975">
            <v>32222857</v>
          </cell>
          <cell r="J1975">
            <v>42434</v>
          </cell>
          <cell r="K1975">
            <v>129110688</v>
          </cell>
        </row>
        <row r="1976">
          <cell r="B1976">
            <v>2008</v>
          </cell>
          <cell r="E1976" t="str">
            <v>WI</v>
          </cell>
          <cell r="F1976">
            <v>80044</v>
          </cell>
          <cell r="G1976">
            <v>341863462</v>
          </cell>
          <cell r="H1976">
            <v>32479</v>
          </cell>
          <cell r="I1976">
            <v>86136156</v>
          </cell>
          <cell r="J1976">
            <v>120516</v>
          </cell>
          <cell r="K1976">
            <v>427999618</v>
          </cell>
        </row>
        <row r="1977">
          <cell r="B1977">
            <v>2008</v>
          </cell>
          <cell r="E1977" t="str">
            <v>WY</v>
          </cell>
          <cell r="F1977">
            <v>11025</v>
          </cell>
          <cell r="G1977">
            <v>49306967</v>
          </cell>
          <cell r="H1977">
            <v>5670</v>
          </cell>
          <cell r="I1977">
            <v>14083769</v>
          </cell>
          <cell r="J1977">
            <v>18552</v>
          </cell>
          <cell r="K1977">
            <v>63390736</v>
          </cell>
        </row>
        <row r="1978">
          <cell r="B1978">
            <v>2009</v>
          </cell>
          <cell r="E1978" t="str">
            <v>US</v>
          </cell>
          <cell r="F1978">
            <v>4425393</v>
          </cell>
          <cell r="G1978">
            <v>20971198920</v>
          </cell>
          <cell r="H1978">
            <v>2123636</v>
          </cell>
          <cell r="I1978">
            <v>5699499029</v>
          </cell>
          <cell r="J1978">
            <v>6940233</v>
          </cell>
          <cell r="K1978">
            <v>26670697949</v>
          </cell>
        </row>
        <row r="1979">
          <cell r="B1979">
            <v>2009</v>
          </cell>
          <cell r="E1979" t="str">
            <v>AL</v>
          </cell>
          <cell r="F1979">
            <v>69725</v>
          </cell>
          <cell r="G1979">
            <v>255715149</v>
          </cell>
          <cell r="H1979">
            <v>33032</v>
          </cell>
          <cell r="I1979">
            <v>62599715</v>
          </cell>
          <cell r="J1979">
            <v>104579</v>
          </cell>
          <cell r="K1979">
            <v>318314864</v>
          </cell>
        </row>
        <row r="1980">
          <cell r="B1980">
            <v>2009</v>
          </cell>
          <cell r="E1980" t="str">
            <v>AK</v>
          </cell>
          <cell r="F1980">
            <v>12005</v>
          </cell>
          <cell r="G1980">
            <v>61396110</v>
          </cell>
          <cell r="H1980">
            <v>6951</v>
          </cell>
          <cell r="I1980">
            <v>24061011</v>
          </cell>
          <cell r="J1980">
            <v>20128</v>
          </cell>
          <cell r="K1980">
            <v>85457121</v>
          </cell>
        </row>
        <row r="1981">
          <cell r="B1981">
            <v>2009</v>
          </cell>
          <cell r="E1981" t="str">
            <v>AZ</v>
          </cell>
          <cell r="F1981">
            <v>78545</v>
          </cell>
          <cell r="G1981">
            <v>318708168</v>
          </cell>
          <cell r="H1981">
            <v>44004</v>
          </cell>
          <cell r="I1981">
            <v>110071361</v>
          </cell>
          <cell r="J1981">
            <v>129972</v>
          </cell>
          <cell r="K1981">
            <v>428779529</v>
          </cell>
        </row>
        <row r="1982">
          <cell r="B1982">
            <v>2009</v>
          </cell>
          <cell r="E1982" t="str">
            <v>AR</v>
          </cell>
          <cell r="F1982">
            <v>45429</v>
          </cell>
          <cell r="G1982">
            <v>171900978</v>
          </cell>
          <cell r="H1982">
            <v>23929</v>
          </cell>
          <cell r="I1982">
            <v>47690976</v>
          </cell>
          <cell r="J1982">
            <v>71404</v>
          </cell>
          <cell r="K1982">
            <v>219591954</v>
          </cell>
        </row>
        <row r="1983">
          <cell r="B1983">
            <v>2009</v>
          </cell>
          <cell r="E1983" t="str">
            <v>CA</v>
          </cell>
          <cell r="F1983">
            <v>371292</v>
          </cell>
          <cell r="G1983">
            <v>2596177042</v>
          </cell>
          <cell r="H1983">
            <v>241530</v>
          </cell>
          <cell r="I1983">
            <v>813094709</v>
          </cell>
          <cell r="J1983">
            <v>687380</v>
          </cell>
          <cell r="K1983">
            <v>3409271751</v>
          </cell>
        </row>
        <row r="1984">
          <cell r="B1984">
            <v>2009</v>
          </cell>
          <cell r="E1984" t="str">
            <v>CO</v>
          </cell>
          <cell r="F1984">
            <v>65729</v>
          </cell>
          <cell r="G1984">
            <v>283891830</v>
          </cell>
          <cell r="H1984">
            <v>34044</v>
          </cell>
          <cell r="I1984">
            <v>91560520</v>
          </cell>
          <cell r="J1984">
            <v>106490</v>
          </cell>
          <cell r="K1984">
            <v>375452350</v>
          </cell>
        </row>
        <row r="1985">
          <cell r="B1985">
            <v>2009</v>
          </cell>
          <cell r="E1985" t="str">
            <v>CT</v>
          </cell>
          <cell r="F1985">
            <v>65301</v>
          </cell>
          <cell r="G1985">
            <v>343106361</v>
          </cell>
          <cell r="H1985">
            <v>21709</v>
          </cell>
          <cell r="I1985">
            <v>66291377</v>
          </cell>
          <cell r="J1985">
            <v>91987</v>
          </cell>
          <cell r="K1985">
            <v>409397738</v>
          </cell>
        </row>
        <row r="1986">
          <cell r="B1986">
            <v>2009</v>
          </cell>
          <cell r="E1986" t="str">
            <v>DE</v>
          </cell>
          <cell r="F1986">
            <v>9864</v>
          </cell>
          <cell r="G1986">
            <v>51005220</v>
          </cell>
          <cell r="H1986">
            <v>4528</v>
          </cell>
          <cell r="I1986">
            <v>15585650</v>
          </cell>
          <cell r="J1986">
            <v>15218</v>
          </cell>
          <cell r="K1986">
            <v>66590870</v>
          </cell>
        </row>
        <row r="1987">
          <cell r="B1987">
            <v>2009</v>
          </cell>
          <cell r="E1987" t="str">
            <v>DC</v>
          </cell>
          <cell r="F1987">
            <v>4771</v>
          </cell>
          <cell r="G1987">
            <v>32078325</v>
          </cell>
          <cell r="H1987">
            <v>2307</v>
          </cell>
          <cell r="I1987">
            <v>8908281</v>
          </cell>
          <cell r="J1987">
            <v>7943</v>
          </cell>
          <cell r="K1987">
            <v>40986606</v>
          </cell>
        </row>
        <row r="1988">
          <cell r="B1988">
            <v>2009</v>
          </cell>
          <cell r="E1988" t="str">
            <v>FL</v>
          </cell>
          <cell r="F1988">
            <v>199817</v>
          </cell>
          <cell r="G1988">
            <v>867105797</v>
          </cell>
          <cell r="H1988">
            <v>108611</v>
          </cell>
          <cell r="I1988">
            <v>249419012</v>
          </cell>
          <cell r="J1988">
            <v>332852</v>
          </cell>
          <cell r="K1988">
            <v>1116524809</v>
          </cell>
        </row>
        <row r="1989">
          <cell r="B1989">
            <v>2009</v>
          </cell>
          <cell r="E1989" t="str">
            <v>GA</v>
          </cell>
          <cell r="F1989">
            <v>163872</v>
          </cell>
          <cell r="G1989">
            <v>683809762</v>
          </cell>
          <cell r="H1989">
            <v>82430</v>
          </cell>
          <cell r="I1989">
            <v>182715562</v>
          </cell>
          <cell r="J1989">
            <v>254973</v>
          </cell>
          <cell r="K1989">
            <v>866525324</v>
          </cell>
        </row>
        <row r="1990">
          <cell r="B1990">
            <v>2009</v>
          </cell>
          <cell r="E1990" t="str">
            <v>HI</v>
          </cell>
          <cell r="F1990">
            <v>18018</v>
          </cell>
          <cell r="G1990">
            <v>88471136</v>
          </cell>
          <cell r="H1990">
            <v>8200</v>
          </cell>
          <cell r="I1990">
            <v>18453276</v>
          </cell>
          <cell r="J1990">
            <v>28215</v>
          </cell>
          <cell r="K1990">
            <v>106924412</v>
          </cell>
        </row>
        <row r="1991">
          <cell r="B1991">
            <v>2009</v>
          </cell>
          <cell r="E1991" t="str">
            <v>ID</v>
          </cell>
          <cell r="F1991">
            <v>20663</v>
          </cell>
          <cell r="G1991">
            <v>74506721</v>
          </cell>
          <cell r="H1991">
            <v>9172</v>
          </cell>
          <cell r="I1991">
            <v>17040928</v>
          </cell>
          <cell r="J1991">
            <v>31366</v>
          </cell>
          <cell r="K1991">
            <v>91547649</v>
          </cell>
        </row>
        <row r="1992">
          <cell r="B1992">
            <v>2009</v>
          </cell>
          <cell r="E1992" t="str">
            <v>IL</v>
          </cell>
          <cell r="F1992">
            <v>187596</v>
          </cell>
          <cell r="G1992">
            <v>927559495</v>
          </cell>
          <cell r="H1992">
            <v>81290</v>
          </cell>
          <cell r="I1992">
            <v>230236913</v>
          </cell>
          <cell r="J1992">
            <v>281203</v>
          </cell>
          <cell r="K1992">
            <v>1157796408</v>
          </cell>
        </row>
        <row r="1993">
          <cell r="B1993">
            <v>2009</v>
          </cell>
          <cell r="E1993" t="str">
            <v>IN</v>
          </cell>
          <cell r="F1993">
            <v>88745</v>
          </cell>
          <cell r="G1993">
            <v>378190653</v>
          </cell>
          <cell r="H1993">
            <v>51990</v>
          </cell>
          <cell r="I1993">
            <v>118669734</v>
          </cell>
          <cell r="J1993">
            <v>147217</v>
          </cell>
          <cell r="K1993">
            <v>496860387</v>
          </cell>
        </row>
        <row r="1994">
          <cell r="B1994">
            <v>2009</v>
          </cell>
          <cell r="E1994" t="str">
            <v>IA</v>
          </cell>
          <cell r="F1994">
            <v>45866</v>
          </cell>
          <cell r="G1994">
            <v>192353090</v>
          </cell>
          <cell r="H1994">
            <v>21862</v>
          </cell>
          <cell r="I1994">
            <v>50109517</v>
          </cell>
          <cell r="J1994">
            <v>73295</v>
          </cell>
          <cell r="K1994">
            <v>242462607</v>
          </cell>
        </row>
        <row r="1995">
          <cell r="B1995">
            <v>2009</v>
          </cell>
          <cell r="E1995" t="str">
            <v>KS</v>
          </cell>
          <cell r="F1995">
            <v>57389</v>
          </cell>
          <cell r="G1995">
            <v>214050401</v>
          </cell>
          <cell r="H1995">
            <v>28851</v>
          </cell>
          <cell r="I1995">
            <v>61221943</v>
          </cell>
          <cell r="J1995">
            <v>92844</v>
          </cell>
          <cell r="K1995">
            <v>275272344</v>
          </cell>
        </row>
        <row r="1996">
          <cell r="B1996">
            <v>2009</v>
          </cell>
          <cell r="E1996" t="str">
            <v>KY</v>
          </cell>
          <cell r="F1996">
            <v>67410</v>
          </cell>
          <cell r="G1996">
            <v>232210391</v>
          </cell>
          <cell r="H1996">
            <v>42887</v>
          </cell>
          <cell r="I1996">
            <v>81550472</v>
          </cell>
          <cell r="J1996">
            <v>113040</v>
          </cell>
          <cell r="K1996">
            <v>313760863</v>
          </cell>
        </row>
        <row r="1997">
          <cell r="B1997">
            <v>2009</v>
          </cell>
          <cell r="E1997" t="str">
            <v>LA</v>
          </cell>
          <cell r="F1997">
            <v>66462</v>
          </cell>
          <cell r="G1997">
            <v>257034487</v>
          </cell>
          <cell r="H1997">
            <v>32006</v>
          </cell>
          <cell r="I1997">
            <v>67049986</v>
          </cell>
          <cell r="J1997">
            <v>101928</v>
          </cell>
          <cell r="K1997">
            <v>324084473</v>
          </cell>
        </row>
        <row r="1998">
          <cell r="B1998">
            <v>2009</v>
          </cell>
          <cell r="E1998" t="str">
            <v>ME</v>
          </cell>
          <cell r="F1998">
            <v>25072</v>
          </cell>
          <cell r="G1998">
            <v>93438043</v>
          </cell>
          <cell r="H1998">
            <v>9676</v>
          </cell>
          <cell r="I1998">
            <v>24888592</v>
          </cell>
          <cell r="J1998">
            <v>36940</v>
          </cell>
          <cell r="K1998">
            <v>118326635</v>
          </cell>
        </row>
        <row r="1999">
          <cell r="B1999">
            <v>2009</v>
          </cell>
          <cell r="E1999" t="str">
            <v>MD</v>
          </cell>
          <cell r="F1999">
            <v>80182</v>
          </cell>
          <cell r="G1999">
            <v>494194382</v>
          </cell>
          <cell r="H1999">
            <v>36127</v>
          </cell>
          <cell r="I1999">
            <v>132135080</v>
          </cell>
          <cell r="J1999">
            <v>123249</v>
          </cell>
          <cell r="K1999">
            <v>626329462</v>
          </cell>
        </row>
        <row r="2000">
          <cell r="B2000">
            <v>2009</v>
          </cell>
          <cell r="E2000" t="str">
            <v>MA</v>
          </cell>
          <cell r="F2000">
            <v>108301</v>
          </cell>
          <cell r="G2000">
            <v>565633403</v>
          </cell>
          <cell r="H2000">
            <v>36021</v>
          </cell>
          <cell r="I2000">
            <v>111825000</v>
          </cell>
          <cell r="J2000">
            <v>154018</v>
          </cell>
          <cell r="K2000">
            <v>677458403</v>
          </cell>
        </row>
        <row r="2001">
          <cell r="B2001">
            <v>2009</v>
          </cell>
          <cell r="E2001" t="str">
            <v>MI</v>
          </cell>
          <cell r="F2001">
            <v>114479</v>
          </cell>
          <cell r="G2001">
            <v>633654530</v>
          </cell>
          <cell r="H2001">
            <v>70883</v>
          </cell>
          <cell r="I2001">
            <v>212457536</v>
          </cell>
          <cell r="J2001">
            <v>199659</v>
          </cell>
          <cell r="K2001">
            <v>846112066</v>
          </cell>
        </row>
        <row r="2002">
          <cell r="B2002">
            <v>2009</v>
          </cell>
          <cell r="E2002" t="str">
            <v>MN</v>
          </cell>
          <cell r="F2002">
            <v>73598</v>
          </cell>
          <cell r="G2002">
            <v>360822299</v>
          </cell>
          <cell r="H2002">
            <v>35560</v>
          </cell>
          <cell r="I2002">
            <v>101434083</v>
          </cell>
          <cell r="J2002">
            <v>120165</v>
          </cell>
          <cell r="K2002">
            <v>462256382</v>
          </cell>
        </row>
        <row r="2003">
          <cell r="B2003">
            <v>2009</v>
          </cell>
          <cell r="E2003" t="str">
            <v>MS</v>
          </cell>
          <cell r="F2003">
            <v>51578</v>
          </cell>
          <cell r="G2003">
            <v>169222034</v>
          </cell>
          <cell r="H2003">
            <v>22944</v>
          </cell>
          <cell r="I2003">
            <v>39818692</v>
          </cell>
          <cell r="J2003">
            <v>76004</v>
          </cell>
          <cell r="K2003">
            <v>209040726</v>
          </cell>
        </row>
        <row r="2004">
          <cell r="B2004">
            <v>2009</v>
          </cell>
          <cell r="E2004" t="str">
            <v>MO</v>
          </cell>
          <cell r="F2004">
            <v>90332</v>
          </cell>
          <cell r="G2004">
            <v>345389224</v>
          </cell>
          <cell r="H2004">
            <v>44636</v>
          </cell>
          <cell r="I2004">
            <v>100480149</v>
          </cell>
          <cell r="J2004">
            <v>139859</v>
          </cell>
          <cell r="K2004">
            <v>445869373</v>
          </cell>
        </row>
        <row r="2005">
          <cell r="B2005">
            <v>2009</v>
          </cell>
          <cell r="E2005" t="str">
            <v>MT</v>
          </cell>
          <cell r="F2005">
            <v>14415</v>
          </cell>
          <cell r="G2005">
            <v>58494128</v>
          </cell>
          <cell r="H2005">
            <v>6075</v>
          </cell>
          <cell r="I2005">
            <v>15248726</v>
          </cell>
          <cell r="J2005">
            <v>22566</v>
          </cell>
          <cell r="K2005">
            <v>73742854</v>
          </cell>
        </row>
        <row r="2006">
          <cell r="B2006">
            <v>2009</v>
          </cell>
          <cell r="E2006" t="str">
            <v>NE</v>
          </cell>
          <cell r="F2006">
            <v>31898</v>
          </cell>
          <cell r="G2006">
            <v>125727869</v>
          </cell>
          <cell r="H2006">
            <v>12251</v>
          </cell>
          <cell r="I2006">
            <v>30082457</v>
          </cell>
          <cell r="J2006">
            <v>47245</v>
          </cell>
          <cell r="K2006">
            <v>155810326</v>
          </cell>
        </row>
        <row r="2007">
          <cell r="B2007">
            <v>2009</v>
          </cell>
          <cell r="E2007" t="str">
            <v>NV</v>
          </cell>
          <cell r="F2007">
            <v>28708</v>
          </cell>
          <cell r="G2007">
            <v>137799370</v>
          </cell>
          <cell r="H2007">
            <v>12672</v>
          </cell>
          <cell r="I2007">
            <v>41836775</v>
          </cell>
          <cell r="J2007">
            <v>45742</v>
          </cell>
          <cell r="K2007">
            <v>179636145</v>
          </cell>
        </row>
        <row r="2008">
          <cell r="B2008">
            <v>2009</v>
          </cell>
          <cell r="E2008" t="str">
            <v>NH</v>
          </cell>
          <cell r="F2008">
            <v>26249</v>
          </cell>
          <cell r="G2008">
            <v>105593002</v>
          </cell>
          <cell r="H2008">
            <v>7904</v>
          </cell>
          <cell r="I2008">
            <v>20212194</v>
          </cell>
          <cell r="J2008">
            <v>36616</v>
          </cell>
          <cell r="K2008">
            <v>125805196</v>
          </cell>
        </row>
        <row r="2009">
          <cell r="B2009">
            <v>2009</v>
          </cell>
          <cell r="E2009" t="str">
            <v>NJ</v>
          </cell>
          <cell r="F2009">
            <v>164132</v>
          </cell>
          <cell r="G2009">
            <v>978961625</v>
          </cell>
          <cell r="H2009">
            <v>61736</v>
          </cell>
          <cell r="I2009">
            <v>210774672</v>
          </cell>
          <cell r="J2009">
            <v>234428</v>
          </cell>
          <cell r="K2009">
            <v>1189736297</v>
          </cell>
        </row>
        <row r="2010">
          <cell r="B2010">
            <v>2009</v>
          </cell>
          <cell r="E2010" t="str">
            <v>NM</v>
          </cell>
          <cell r="F2010">
            <v>34273</v>
          </cell>
          <cell r="G2010">
            <v>131239682</v>
          </cell>
          <cell r="H2010">
            <v>13206</v>
          </cell>
          <cell r="I2010">
            <v>32087878</v>
          </cell>
          <cell r="J2010">
            <v>48919</v>
          </cell>
          <cell r="K2010">
            <v>163327560</v>
          </cell>
        </row>
        <row r="2011">
          <cell r="B2011">
            <v>2009</v>
          </cell>
          <cell r="E2011" t="str">
            <v>NY</v>
          </cell>
          <cell r="F2011">
            <v>338349</v>
          </cell>
          <cell r="G2011">
            <v>1908333812</v>
          </cell>
          <cell r="H2011">
            <v>136075</v>
          </cell>
          <cell r="I2011">
            <v>458461184</v>
          </cell>
          <cell r="J2011">
            <v>499890</v>
          </cell>
          <cell r="K2011">
            <v>2366794996</v>
          </cell>
        </row>
        <row r="2012">
          <cell r="B2012">
            <v>2009</v>
          </cell>
          <cell r="E2012" t="str">
            <v>NC</v>
          </cell>
          <cell r="F2012">
            <v>152448</v>
          </cell>
          <cell r="G2012">
            <v>568908059</v>
          </cell>
          <cell r="H2012">
            <v>60981</v>
          </cell>
          <cell r="I2012">
            <v>140398819</v>
          </cell>
          <cell r="J2012">
            <v>222886</v>
          </cell>
          <cell r="K2012">
            <v>709306878</v>
          </cell>
        </row>
        <row r="2013">
          <cell r="B2013">
            <v>2009</v>
          </cell>
          <cell r="E2013" t="str">
            <v>ND</v>
          </cell>
          <cell r="F2013">
            <v>9808</v>
          </cell>
          <cell r="G2013">
            <v>40819530</v>
          </cell>
          <cell r="H2013">
            <v>3951</v>
          </cell>
          <cell r="I2013">
            <v>10212890</v>
          </cell>
          <cell r="J2013">
            <v>15396</v>
          </cell>
          <cell r="K2013">
            <v>51032420</v>
          </cell>
        </row>
        <row r="2014">
          <cell r="B2014">
            <v>2009</v>
          </cell>
          <cell r="E2014" t="str">
            <v>OH</v>
          </cell>
          <cell r="F2014">
            <v>156391</v>
          </cell>
          <cell r="G2014">
            <v>748067359</v>
          </cell>
          <cell r="H2014">
            <v>85078</v>
          </cell>
          <cell r="I2014">
            <v>220756167</v>
          </cell>
          <cell r="J2014">
            <v>252679</v>
          </cell>
          <cell r="K2014">
            <v>968823526</v>
          </cell>
        </row>
        <row r="2015">
          <cell r="B2015">
            <v>2009</v>
          </cell>
          <cell r="E2015" t="str">
            <v>OK</v>
          </cell>
          <cell r="F2015">
            <v>62365</v>
          </cell>
          <cell r="G2015">
            <v>214378831</v>
          </cell>
          <cell r="H2015">
            <v>28670</v>
          </cell>
          <cell r="I2015">
            <v>55514216</v>
          </cell>
          <cell r="J2015">
            <v>93771</v>
          </cell>
          <cell r="K2015">
            <v>269893047</v>
          </cell>
        </row>
        <row r="2016">
          <cell r="B2016">
            <v>2009</v>
          </cell>
          <cell r="E2016" t="str">
            <v>OR</v>
          </cell>
          <cell r="F2016">
            <v>42635</v>
          </cell>
          <cell r="G2016">
            <v>197382236</v>
          </cell>
          <cell r="H2016">
            <v>21065</v>
          </cell>
          <cell r="I2016">
            <v>56802142</v>
          </cell>
          <cell r="J2016">
            <v>71515</v>
          </cell>
          <cell r="K2016">
            <v>254184378</v>
          </cell>
        </row>
        <row r="2017">
          <cell r="B2017">
            <v>2009</v>
          </cell>
          <cell r="E2017" t="str">
            <v>PA</v>
          </cell>
          <cell r="F2017">
            <v>171619</v>
          </cell>
          <cell r="G2017">
            <v>822296773</v>
          </cell>
          <cell r="H2017">
            <v>79190</v>
          </cell>
          <cell r="I2017">
            <v>223376864</v>
          </cell>
          <cell r="J2017">
            <v>264700</v>
          </cell>
          <cell r="K2017">
            <v>1045673637</v>
          </cell>
        </row>
        <row r="2018">
          <cell r="B2018">
            <v>2009</v>
          </cell>
          <cell r="E2018" t="str">
            <v>RI</v>
          </cell>
          <cell r="F2018">
            <v>15579</v>
          </cell>
          <cell r="G2018">
            <v>87791055</v>
          </cell>
          <cell r="H2018">
            <v>4698</v>
          </cell>
          <cell r="I2018">
            <v>13896183</v>
          </cell>
          <cell r="J2018">
            <v>21206</v>
          </cell>
          <cell r="K2018">
            <v>101687238</v>
          </cell>
        </row>
        <row r="2019">
          <cell r="B2019">
            <v>2009</v>
          </cell>
          <cell r="E2019" t="str">
            <v>SC</v>
          </cell>
          <cell r="F2019">
            <v>69836</v>
          </cell>
          <cell r="G2019">
            <v>271270213</v>
          </cell>
          <cell r="H2019">
            <v>30430</v>
          </cell>
          <cell r="I2019">
            <v>74016727</v>
          </cell>
          <cell r="J2019">
            <v>103432</v>
          </cell>
          <cell r="K2019">
            <v>345286940</v>
          </cell>
        </row>
        <row r="2020">
          <cell r="B2020">
            <v>2009</v>
          </cell>
          <cell r="E2020" t="str">
            <v>SD</v>
          </cell>
          <cell r="F2020">
            <v>14183</v>
          </cell>
          <cell r="G2020">
            <v>49716474</v>
          </cell>
          <cell r="H2020">
            <v>5888</v>
          </cell>
          <cell r="I2020">
            <v>13037833</v>
          </cell>
          <cell r="J2020">
            <v>21307</v>
          </cell>
          <cell r="K2020">
            <v>62754307</v>
          </cell>
        </row>
        <row r="2021">
          <cell r="B2021">
            <v>2009</v>
          </cell>
          <cell r="E2021" t="str">
            <v>TN</v>
          </cell>
          <cell r="F2021">
            <v>88278</v>
          </cell>
          <cell r="G2021">
            <v>337927428</v>
          </cell>
          <cell r="H2021">
            <v>39616</v>
          </cell>
          <cell r="I2021">
            <v>73627539</v>
          </cell>
          <cell r="J2021">
            <v>131970</v>
          </cell>
          <cell r="K2021">
            <v>411554967</v>
          </cell>
        </row>
        <row r="2022">
          <cell r="B2022">
            <v>2009</v>
          </cell>
          <cell r="E2022" t="str">
            <v>TX</v>
          </cell>
          <cell r="F2022">
            <v>461793</v>
          </cell>
          <cell r="G2022">
            <v>1774164850</v>
          </cell>
          <cell r="H2022">
            <v>215381</v>
          </cell>
          <cell r="I2022">
            <v>501528094</v>
          </cell>
          <cell r="J2022">
            <v>696506</v>
          </cell>
          <cell r="K2022">
            <v>2275692944</v>
          </cell>
        </row>
        <row r="2023">
          <cell r="B2023">
            <v>2009</v>
          </cell>
          <cell r="E2023" t="str">
            <v>UT</v>
          </cell>
          <cell r="F2023">
            <v>33770</v>
          </cell>
          <cell r="G2023">
            <v>141226169</v>
          </cell>
          <cell r="H2023">
            <v>15877</v>
          </cell>
          <cell r="I2023">
            <v>45585844</v>
          </cell>
          <cell r="J2023">
            <v>55094</v>
          </cell>
          <cell r="K2023">
            <v>186812013</v>
          </cell>
        </row>
        <row r="2024">
          <cell r="B2024">
            <v>2009</v>
          </cell>
          <cell r="E2024" t="str">
            <v>VT</v>
          </cell>
          <cell r="F2024">
            <v>13431</v>
          </cell>
          <cell r="G2024">
            <v>54095107</v>
          </cell>
          <cell r="H2024">
            <v>4236</v>
          </cell>
          <cell r="I2024">
            <v>11552910</v>
          </cell>
          <cell r="J2024">
            <v>19495</v>
          </cell>
          <cell r="K2024">
            <v>65648017</v>
          </cell>
        </row>
        <row r="2025">
          <cell r="B2025">
            <v>2009</v>
          </cell>
          <cell r="E2025" t="str">
            <v>VA</v>
          </cell>
          <cell r="F2025">
            <v>131607</v>
          </cell>
          <cell r="G2025">
            <v>583624736</v>
          </cell>
          <cell r="H2025">
            <v>60926</v>
          </cell>
          <cell r="I2025">
            <v>145590437</v>
          </cell>
          <cell r="J2025">
            <v>200785</v>
          </cell>
          <cell r="K2025">
            <v>729215173</v>
          </cell>
        </row>
        <row r="2026">
          <cell r="B2026">
            <v>2009</v>
          </cell>
          <cell r="E2026" t="str">
            <v>WA</v>
          </cell>
          <cell r="F2026">
            <v>65701</v>
          </cell>
          <cell r="G2026">
            <v>415652571</v>
          </cell>
          <cell r="H2026">
            <v>30238</v>
          </cell>
          <cell r="I2026">
            <v>123873465</v>
          </cell>
          <cell r="J2026">
            <v>111845</v>
          </cell>
          <cell r="K2026">
            <v>539526036</v>
          </cell>
        </row>
        <row r="2027">
          <cell r="B2027">
            <v>2009</v>
          </cell>
          <cell r="E2027" t="str">
            <v>WV</v>
          </cell>
          <cell r="F2027">
            <v>26734</v>
          </cell>
          <cell r="G2027">
            <v>105403400</v>
          </cell>
          <cell r="H2027">
            <v>15002</v>
          </cell>
          <cell r="I2027">
            <v>34544861</v>
          </cell>
          <cell r="J2027">
            <v>43040</v>
          </cell>
          <cell r="K2027">
            <v>139948261</v>
          </cell>
        </row>
        <row r="2028">
          <cell r="B2028">
            <v>2009</v>
          </cell>
          <cell r="E2028" t="str">
            <v>WI</v>
          </cell>
          <cell r="F2028">
            <v>77882</v>
          </cell>
          <cell r="G2028">
            <v>365582618</v>
          </cell>
          <cell r="H2028">
            <v>30569</v>
          </cell>
          <cell r="I2028">
            <v>87636000</v>
          </cell>
          <cell r="J2028">
            <v>117845</v>
          </cell>
          <cell r="K2028">
            <v>453218618</v>
          </cell>
        </row>
        <row r="2029">
          <cell r="B2029">
            <v>2009</v>
          </cell>
          <cell r="E2029" t="str">
            <v>WY</v>
          </cell>
          <cell r="F2029">
            <v>11268</v>
          </cell>
          <cell r="G2029">
            <v>55116992</v>
          </cell>
          <cell r="H2029">
            <v>6741</v>
          </cell>
          <cell r="I2029">
            <v>19474077</v>
          </cell>
          <cell r="J2029">
            <v>19427</v>
          </cell>
          <cell r="K2029">
            <v>74591069</v>
          </cell>
        </row>
        <row r="2030">
          <cell r="B2030">
            <v>2010</v>
          </cell>
          <cell r="E2030" t="str">
            <v>US</v>
          </cell>
          <cell r="F2030">
            <v>4402466</v>
          </cell>
          <cell r="G2030">
            <v>20968824280</v>
          </cell>
          <cell r="H2030">
            <v>2075238</v>
          </cell>
          <cell r="I2030">
            <v>5632443995</v>
          </cell>
          <cell r="J2030">
            <v>6853745</v>
          </cell>
          <cell r="K2030">
            <v>26601268275</v>
          </cell>
        </row>
        <row r="2031">
          <cell r="B2031">
            <v>2010</v>
          </cell>
          <cell r="E2031" t="str">
            <v>AL</v>
          </cell>
          <cell r="F2031">
            <v>69455</v>
          </cell>
          <cell r="G2031">
            <v>254998576</v>
          </cell>
          <cell r="H2031">
            <v>32620</v>
          </cell>
          <cell r="I2031">
            <v>62269796</v>
          </cell>
          <cell r="J2031">
            <v>103670</v>
          </cell>
          <cell r="K2031">
            <v>317268372</v>
          </cell>
        </row>
        <row r="2032">
          <cell r="B2032">
            <v>2010</v>
          </cell>
          <cell r="E2032" t="str">
            <v>AK</v>
          </cell>
          <cell r="F2032">
            <v>12181</v>
          </cell>
          <cell r="G2032">
            <v>63813491</v>
          </cell>
          <cell r="H2032">
            <v>7069</v>
          </cell>
          <cell r="I2032">
            <v>25824143</v>
          </cell>
          <cell r="J2032">
            <v>20356</v>
          </cell>
          <cell r="K2032">
            <v>89637634</v>
          </cell>
        </row>
        <row r="2033">
          <cell r="B2033">
            <v>2010</v>
          </cell>
          <cell r="E2033" t="str">
            <v>AZ</v>
          </cell>
          <cell r="F2033">
            <v>74574</v>
          </cell>
          <cell r="G2033">
            <v>297034659</v>
          </cell>
          <cell r="H2033">
            <v>40510</v>
          </cell>
          <cell r="I2033">
            <v>104081544</v>
          </cell>
          <cell r="J2033">
            <v>121276</v>
          </cell>
          <cell r="K2033">
            <v>401116203</v>
          </cell>
        </row>
        <row r="2034">
          <cell r="B2034">
            <v>2010</v>
          </cell>
          <cell r="E2034" t="str">
            <v>AR</v>
          </cell>
          <cell r="F2034">
            <v>48066</v>
          </cell>
          <cell r="G2034">
            <v>178636253</v>
          </cell>
          <cell r="H2034">
            <v>24474</v>
          </cell>
          <cell r="I2034">
            <v>47352182</v>
          </cell>
          <cell r="J2034">
            <v>74651</v>
          </cell>
          <cell r="K2034">
            <v>225988435</v>
          </cell>
        </row>
        <row r="2035">
          <cell r="B2035">
            <v>2010</v>
          </cell>
          <cell r="E2035" t="str">
            <v>CA</v>
          </cell>
          <cell r="F2035">
            <v>358854</v>
          </cell>
          <cell r="G2035">
            <v>2385759204</v>
          </cell>
          <cell r="H2035">
            <v>232719</v>
          </cell>
          <cell r="I2035">
            <v>771192738</v>
          </cell>
          <cell r="J2035">
            <v>653285</v>
          </cell>
          <cell r="K2035">
            <v>3156951942</v>
          </cell>
        </row>
        <row r="2036">
          <cell r="B2036">
            <v>2010</v>
          </cell>
          <cell r="E2036" t="str">
            <v>CO</v>
          </cell>
          <cell r="F2036">
            <v>63926</v>
          </cell>
          <cell r="G2036">
            <v>289603889</v>
          </cell>
          <cell r="H2036">
            <v>32905</v>
          </cell>
          <cell r="I2036">
            <v>90700899</v>
          </cell>
          <cell r="J2036">
            <v>105605</v>
          </cell>
          <cell r="K2036">
            <v>380304788</v>
          </cell>
        </row>
        <row r="2037">
          <cell r="B2037">
            <v>2010</v>
          </cell>
          <cell r="E2037" t="str">
            <v>CT</v>
          </cell>
          <cell r="F2037">
            <v>62254</v>
          </cell>
          <cell r="G2037">
            <v>349872306</v>
          </cell>
          <cell r="H2037">
            <v>20982</v>
          </cell>
          <cell r="I2037">
            <v>66754327</v>
          </cell>
          <cell r="J2037">
            <v>88556</v>
          </cell>
          <cell r="K2037">
            <v>416626633</v>
          </cell>
        </row>
        <row r="2038">
          <cell r="B2038">
            <v>2010</v>
          </cell>
          <cell r="E2038" t="str">
            <v>DE</v>
          </cell>
          <cell r="F2038">
            <v>10109</v>
          </cell>
          <cell r="G2038">
            <v>51787431</v>
          </cell>
          <cell r="H2038">
            <v>4648</v>
          </cell>
          <cell r="I2038">
            <v>15833597</v>
          </cell>
          <cell r="J2038">
            <v>15622</v>
          </cell>
          <cell r="K2038">
            <v>67621028</v>
          </cell>
        </row>
        <row r="2039">
          <cell r="B2039">
            <v>2010</v>
          </cell>
          <cell r="E2039" t="str">
            <v>DC</v>
          </cell>
          <cell r="F2039">
            <v>5736</v>
          </cell>
          <cell r="G2039">
            <v>34023207</v>
          </cell>
          <cell r="H2039">
            <v>1835</v>
          </cell>
          <cell r="I2039">
            <v>7936553</v>
          </cell>
          <cell r="J2039">
            <v>8219</v>
          </cell>
          <cell r="K2039">
            <v>41959760</v>
          </cell>
        </row>
        <row r="2040">
          <cell r="B2040">
            <v>2010</v>
          </cell>
          <cell r="E2040" t="str">
            <v>FL</v>
          </cell>
          <cell r="F2040">
            <v>225261</v>
          </cell>
          <cell r="G2040">
            <v>878435041</v>
          </cell>
          <cell r="H2040">
            <v>107629</v>
          </cell>
          <cell r="I2040">
            <v>247018936</v>
          </cell>
          <cell r="J2040">
            <v>360210</v>
          </cell>
          <cell r="K2040">
            <v>1125453977</v>
          </cell>
        </row>
        <row r="2041">
          <cell r="B2041">
            <v>2010</v>
          </cell>
          <cell r="E2041" t="str">
            <v>GA</v>
          </cell>
          <cell r="F2041">
            <v>160704</v>
          </cell>
          <cell r="G2041">
            <v>659642015</v>
          </cell>
          <cell r="H2041">
            <v>75809</v>
          </cell>
          <cell r="I2041">
            <v>163518872</v>
          </cell>
          <cell r="J2041">
            <v>243715</v>
          </cell>
          <cell r="K2041">
            <v>823160887</v>
          </cell>
        </row>
        <row r="2042">
          <cell r="B2042">
            <v>2010</v>
          </cell>
          <cell r="E2042" t="str">
            <v>HI</v>
          </cell>
          <cell r="F2042">
            <v>17762</v>
          </cell>
          <cell r="G2042">
            <v>77961960</v>
          </cell>
          <cell r="H2042">
            <v>7748</v>
          </cell>
          <cell r="I2042">
            <v>16453290</v>
          </cell>
          <cell r="J2042">
            <v>27399</v>
          </cell>
          <cell r="K2042">
            <v>94415250</v>
          </cell>
        </row>
        <row r="2043">
          <cell r="B2043">
            <v>2010</v>
          </cell>
          <cell r="E2043" t="str">
            <v>ID</v>
          </cell>
          <cell r="F2043">
            <v>20658</v>
          </cell>
          <cell r="G2043">
            <v>75807729</v>
          </cell>
          <cell r="H2043">
            <v>8564</v>
          </cell>
          <cell r="I2043">
            <v>16984507</v>
          </cell>
          <cell r="J2043">
            <v>31560</v>
          </cell>
          <cell r="K2043">
            <v>92792236</v>
          </cell>
        </row>
        <row r="2044">
          <cell r="B2044">
            <v>2010</v>
          </cell>
          <cell r="E2044" t="str">
            <v>IL</v>
          </cell>
          <cell r="F2044">
            <v>186122</v>
          </cell>
          <cell r="G2044">
            <v>959912348</v>
          </cell>
          <cell r="H2044">
            <v>79889</v>
          </cell>
          <cell r="I2044">
            <v>240547508</v>
          </cell>
          <cell r="J2044">
            <v>276783</v>
          </cell>
          <cell r="K2044">
            <v>1200459856</v>
          </cell>
        </row>
        <row r="2045">
          <cell r="B2045">
            <v>2010</v>
          </cell>
          <cell r="E2045" t="str">
            <v>IN</v>
          </cell>
          <cell r="F2045">
            <v>88023</v>
          </cell>
          <cell r="G2045">
            <v>380498754</v>
          </cell>
          <cell r="H2045">
            <v>53092</v>
          </cell>
          <cell r="I2045">
            <v>119105941</v>
          </cell>
          <cell r="J2045">
            <v>147419</v>
          </cell>
          <cell r="K2045">
            <v>499604695</v>
          </cell>
        </row>
        <row r="2046">
          <cell r="B2046">
            <v>2010</v>
          </cell>
          <cell r="E2046" t="str">
            <v>IA</v>
          </cell>
          <cell r="F2046">
            <v>45808</v>
          </cell>
          <cell r="G2046">
            <v>195507910</v>
          </cell>
          <cell r="H2046">
            <v>20373</v>
          </cell>
          <cell r="I2046">
            <v>49027081</v>
          </cell>
          <cell r="J2046">
            <v>71131</v>
          </cell>
          <cell r="K2046">
            <v>244534991</v>
          </cell>
        </row>
        <row r="2047">
          <cell r="B2047">
            <v>2010</v>
          </cell>
          <cell r="E2047" t="str">
            <v>KS</v>
          </cell>
          <cell r="F2047">
            <v>58908</v>
          </cell>
          <cell r="G2047">
            <v>220490593</v>
          </cell>
          <cell r="H2047">
            <v>28382</v>
          </cell>
          <cell r="I2047">
            <v>62081376</v>
          </cell>
          <cell r="J2047">
            <v>93111</v>
          </cell>
          <cell r="K2047">
            <v>282571969</v>
          </cell>
        </row>
        <row r="2048">
          <cell r="B2048">
            <v>2010</v>
          </cell>
          <cell r="E2048" t="str">
            <v>KY</v>
          </cell>
          <cell r="F2048">
            <v>67701</v>
          </cell>
          <cell r="G2048">
            <v>240434438</v>
          </cell>
          <cell r="H2048">
            <v>41254</v>
          </cell>
          <cell r="I2048">
            <v>81129364</v>
          </cell>
          <cell r="J2048">
            <v>112110</v>
          </cell>
          <cell r="K2048">
            <v>321563802</v>
          </cell>
        </row>
        <row r="2049">
          <cell r="B2049">
            <v>2010</v>
          </cell>
          <cell r="E2049" t="str">
            <v>LA</v>
          </cell>
          <cell r="F2049">
            <v>67292</v>
          </cell>
          <cell r="G2049">
            <v>260424245</v>
          </cell>
          <cell r="H2049">
            <v>32038</v>
          </cell>
          <cell r="I2049">
            <v>66481081</v>
          </cell>
          <cell r="J2049">
            <v>102734</v>
          </cell>
          <cell r="K2049">
            <v>326905326</v>
          </cell>
        </row>
        <row r="2050">
          <cell r="B2050">
            <v>2010</v>
          </cell>
          <cell r="E2050" t="str">
            <v>ME</v>
          </cell>
          <cell r="F2050">
            <v>24577</v>
          </cell>
          <cell r="G2050">
            <v>96411205</v>
          </cell>
          <cell r="H2050">
            <v>9222</v>
          </cell>
          <cell r="I2050">
            <v>24175530</v>
          </cell>
          <cell r="J2050">
            <v>36163</v>
          </cell>
          <cell r="K2050">
            <v>120586735</v>
          </cell>
        </row>
        <row r="2051">
          <cell r="B2051">
            <v>2010</v>
          </cell>
          <cell r="E2051" t="str">
            <v>MD</v>
          </cell>
          <cell r="F2051">
            <v>83125</v>
          </cell>
          <cell r="G2051">
            <v>517384465</v>
          </cell>
          <cell r="H2051">
            <v>34024</v>
          </cell>
          <cell r="I2051">
            <v>126447381</v>
          </cell>
          <cell r="J2051">
            <v>123799</v>
          </cell>
          <cell r="K2051">
            <v>643831846</v>
          </cell>
        </row>
        <row r="2052">
          <cell r="B2052">
            <v>2010</v>
          </cell>
          <cell r="E2052" t="str">
            <v>MA</v>
          </cell>
          <cell r="F2052">
            <v>105839</v>
          </cell>
          <cell r="G2052">
            <v>558591785</v>
          </cell>
          <cell r="H2052">
            <v>34442</v>
          </cell>
          <cell r="I2052">
            <v>107114172</v>
          </cell>
          <cell r="J2052">
            <v>149044</v>
          </cell>
          <cell r="K2052">
            <v>665705957</v>
          </cell>
        </row>
        <row r="2053">
          <cell r="B2053">
            <v>2010</v>
          </cell>
          <cell r="E2053" t="str">
            <v>MI</v>
          </cell>
          <cell r="F2053">
            <v>113013</v>
          </cell>
          <cell r="G2053">
            <v>638036266</v>
          </cell>
          <cell r="H2053">
            <v>68367</v>
          </cell>
          <cell r="I2053">
            <v>206613829</v>
          </cell>
          <cell r="J2053">
            <v>195553</v>
          </cell>
          <cell r="K2053">
            <v>844650095</v>
          </cell>
        </row>
        <row r="2054">
          <cell r="B2054">
            <v>2010</v>
          </cell>
          <cell r="E2054" t="str">
            <v>MN</v>
          </cell>
          <cell r="F2054">
            <v>70758</v>
          </cell>
          <cell r="G2054">
            <v>359555588</v>
          </cell>
          <cell r="H2054">
            <v>35974</v>
          </cell>
          <cell r="I2054">
            <v>103177283</v>
          </cell>
          <cell r="J2054">
            <v>117691</v>
          </cell>
          <cell r="K2054">
            <v>462732871</v>
          </cell>
        </row>
        <row r="2055">
          <cell r="B2055">
            <v>2010</v>
          </cell>
          <cell r="E2055" t="str">
            <v>MS</v>
          </cell>
          <cell r="F2055">
            <v>50502</v>
          </cell>
          <cell r="G2055">
            <v>167937519</v>
          </cell>
          <cell r="H2055">
            <v>23099</v>
          </cell>
          <cell r="I2055">
            <v>40089073</v>
          </cell>
          <cell r="J2055">
            <v>75173</v>
          </cell>
          <cell r="K2055">
            <v>208026592</v>
          </cell>
        </row>
        <row r="2056">
          <cell r="B2056">
            <v>2010</v>
          </cell>
          <cell r="E2056" t="str">
            <v>MO</v>
          </cell>
          <cell r="F2056">
            <v>88599</v>
          </cell>
          <cell r="G2056">
            <v>350567415</v>
          </cell>
          <cell r="H2056">
            <v>43606</v>
          </cell>
          <cell r="I2056">
            <v>101873442</v>
          </cell>
          <cell r="J2056">
            <v>137936</v>
          </cell>
          <cell r="K2056">
            <v>452440857</v>
          </cell>
        </row>
        <row r="2057">
          <cell r="B2057">
            <v>2010</v>
          </cell>
          <cell r="E2057" t="str">
            <v>MT</v>
          </cell>
          <cell r="F2057">
            <v>15300</v>
          </cell>
          <cell r="G2057">
            <v>59664937</v>
          </cell>
          <cell r="H2057">
            <v>6793</v>
          </cell>
          <cell r="I2057">
            <v>16715058</v>
          </cell>
          <cell r="J2057">
            <v>23969</v>
          </cell>
          <cell r="K2057">
            <v>76379995</v>
          </cell>
        </row>
        <row r="2058">
          <cell r="B2058">
            <v>2010</v>
          </cell>
          <cell r="E2058" t="str">
            <v>NE</v>
          </cell>
          <cell r="F2058">
            <v>33298</v>
          </cell>
          <cell r="G2058">
            <v>132906810</v>
          </cell>
          <cell r="H2058">
            <v>12433</v>
          </cell>
          <cell r="I2058">
            <v>30741294</v>
          </cell>
          <cell r="J2058">
            <v>48877</v>
          </cell>
          <cell r="K2058">
            <v>163648104</v>
          </cell>
        </row>
        <row r="2059">
          <cell r="B2059">
            <v>2010</v>
          </cell>
          <cell r="E2059" t="str">
            <v>NV</v>
          </cell>
          <cell r="F2059">
            <v>28232</v>
          </cell>
          <cell r="G2059">
            <v>144716502</v>
          </cell>
          <cell r="H2059">
            <v>12227</v>
          </cell>
          <cell r="I2059">
            <v>43357780</v>
          </cell>
          <cell r="J2059">
            <v>45230</v>
          </cell>
          <cell r="K2059">
            <v>188074282</v>
          </cell>
        </row>
        <row r="2060">
          <cell r="B2060">
            <v>2010</v>
          </cell>
          <cell r="E2060" t="str">
            <v>NH</v>
          </cell>
          <cell r="F2060">
            <v>25815</v>
          </cell>
          <cell r="G2060">
            <v>107092353</v>
          </cell>
          <cell r="H2060">
            <v>7635</v>
          </cell>
          <cell r="I2060">
            <v>20270686</v>
          </cell>
          <cell r="J2060">
            <v>36584</v>
          </cell>
          <cell r="K2060">
            <v>127363039</v>
          </cell>
        </row>
        <row r="2061">
          <cell r="B2061">
            <v>2010</v>
          </cell>
          <cell r="E2061" t="str">
            <v>NJ</v>
          </cell>
          <cell r="F2061">
            <v>163039</v>
          </cell>
          <cell r="G2061">
            <v>1023177670</v>
          </cell>
          <cell r="H2061">
            <v>61102</v>
          </cell>
          <cell r="I2061">
            <v>214614898</v>
          </cell>
          <cell r="J2061">
            <v>232717</v>
          </cell>
          <cell r="K2061">
            <v>1237792568</v>
          </cell>
        </row>
        <row r="2062">
          <cell r="B2062">
            <v>2010</v>
          </cell>
          <cell r="E2062" t="str">
            <v>NM</v>
          </cell>
          <cell r="F2062">
            <v>34147</v>
          </cell>
          <cell r="G2062">
            <v>131739754</v>
          </cell>
          <cell r="H2062">
            <v>11431</v>
          </cell>
          <cell r="I2062">
            <v>27858855</v>
          </cell>
          <cell r="J2062">
            <v>47808</v>
          </cell>
          <cell r="K2062">
            <v>159598609</v>
          </cell>
        </row>
        <row r="2063">
          <cell r="B2063">
            <v>2010</v>
          </cell>
          <cell r="E2063" t="str">
            <v>NY</v>
          </cell>
          <cell r="F2063">
            <v>333341</v>
          </cell>
          <cell r="G2063">
            <v>1950165218</v>
          </cell>
          <cell r="H2063">
            <v>132019</v>
          </cell>
          <cell r="I2063">
            <v>466082285</v>
          </cell>
          <cell r="J2063">
            <v>489351</v>
          </cell>
          <cell r="K2063">
            <v>2416247503</v>
          </cell>
        </row>
        <row r="2064">
          <cell r="B2064">
            <v>2010</v>
          </cell>
          <cell r="E2064" t="str">
            <v>NC</v>
          </cell>
          <cell r="F2064">
            <v>145299</v>
          </cell>
          <cell r="G2064">
            <v>559249629</v>
          </cell>
          <cell r="H2064">
            <v>57049</v>
          </cell>
          <cell r="I2064">
            <v>131501880</v>
          </cell>
          <cell r="J2064">
            <v>210199</v>
          </cell>
          <cell r="K2064">
            <v>690751509</v>
          </cell>
        </row>
        <row r="2065">
          <cell r="B2065">
            <v>2010</v>
          </cell>
          <cell r="E2065" t="str">
            <v>ND</v>
          </cell>
          <cell r="F2065">
            <v>11435</v>
          </cell>
          <cell r="G2065">
            <v>48354607</v>
          </cell>
          <cell r="H2065">
            <v>4027</v>
          </cell>
          <cell r="I2065">
            <v>12110079</v>
          </cell>
          <cell r="J2065">
            <v>16731</v>
          </cell>
          <cell r="K2065">
            <v>60464686</v>
          </cell>
        </row>
        <row r="2066">
          <cell r="B2066">
            <v>2010</v>
          </cell>
          <cell r="E2066" t="str">
            <v>OH</v>
          </cell>
          <cell r="F2066">
            <v>153566</v>
          </cell>
          <cell r="G2066">
            <v>753499166</v>
          </cell>
          <cell r="H2066">
            <v>84897</v>
          </cell>
          <cell r="I2066">
            <v>230067531</v>
          </cell>
          <cell r="J2066">
            <v>250746</v>
          </cell>
          <cell r="K2066">
            <v>983566697</v>
          </cell>
        </row>
        <row r="2067">
          <cell r="B2067">
            <v>2010</v>
          </cell>
          <cell r="E2067" t="str">
            <v>OK</v>
          </cell>
          <cell r="F2067">
            <v>62163</v>
          </cell>
          <cell r="G2067">
            <v>212275490</v>
          </cell>
          <cell r="H2067">
            <v>28204</v>
          </cell>
          <cell r="I2067">
            <v>54306201</v>
          </cell>
          <cell r="J2067">
            <v>92308</v>
          </cell>
          <cell r="K2067">
            <v>266581691</v>
          </cell>
        </row>
        <row r="2068">
          <cell r="B2068">
            <v>2010</v>
          </cell>
          <cell r="E2068" t="str">
            <v>OR</v>
          </cell>
          <cell r="F2068">
            <v>40256</v>
          </cell>
          <cell r="G2068">
            <v>196224298</v>
          </cell>
          <cell r="H2068">
            <v>21762</v>
          </cell>
          <cell r="I2068">
            <v>61562361</v>
          </cell>
          <cell r="J2068">
            <v>70138</v>
          </cell>
          <cell r="K2068">
            <v>257786659</v>
          </cell>
        </row>
        <row r="2069">
          <cell r="B2069">
            <v>2010</v>
          </cell>
          <cell r="E2069" t="str">
            <v>PA</v>
          </cell>
          <cell r="F2069">
            <v>170611</v>
          </cell>
          <cell r="G2069">
            <v>859226217</v>
          </cell>
          <cell r="H2069">
            <v>77557</v>
          </cell>
          <cell r="I2069">
            <v>224348414</v>
          </cell>
          <cell r="J2069">
            <v>262418</v>
          </cell>
          <cell r="K2069">
            <v>1083574631</v>
          </cell>
        </row>
        <row r="2070">
          <cell r="B2070">
            <v>2010</v>
          </cell>
          <cell r="E2070" t="str">
            <v>RI</v>
          </cell>
          <cell r="F2070">
            <v>14855</v>
          </cell>
          <cell r="G2070">
            <v>87439048</v>
          </cell>
          <cell r="H2070">
            <v>4575</v>
          </cell>
          <cell r="I2070">
            <v>14029656</v>
          </cell>
          <cell r="J2070">
            <v>20388</v>
          </cell>
          <cell r="K2070">
            <v>101468704</v>
          </cell>
        </row>
        <row r="2071">
          <cell r="B2071">
            <v>2010</v>
          </cell>
          <cell r="E2071" t="str">
            <v>SC</v>
          </cell>
          <cell r="F2071">
            <v>68470</v>
          </cell>
          <cell r="G2071">
            <v>267647392</v>
          </cell>
          <cell r="H2071">
            <v>29668</v>
          </cell>
          <cell r="I2071">
            <v>67401219</v>
          </cell>
          <cell r="J2071">
            <v>100574</v>
          </cell>
          <cell r="K2071">
            <v>335048611</v>
          </cell>
        </row>
        <row r="2072">
          <cell r="B2072">
            <v>2010</v>
          </cell>
          <cell r="E2072" t="str">
            <v>SD</v>
          </cell>
          <cell r="F2072">
            <v>12908</v>
          </cell>
          <cell r="G2072">
            <v>45108619</v>
          </cell>
          <cell r="H2072">
            <v>5876</v>
          </cell>
          <cell r="I2072">
            <v>12543243</v>
          </cell>
          <cell r="J2072">
            <v>20123</v>
          </cell>
          <cell r="K2072">
            <v>57651862</v>
          </cell>
        </row>
        <row r="2073">
          <cell r="B2073">
            <v>2010</v>
          </cell>
          <cell r="E2073" t="str">
            <v>TN</v>
          </cell>
          <cell r="F2073">
            <v>89950</v>
          </cell>
          <cell r="G2073">
            <v>339120389</v>
          </cell>
          <cell r="H2073">
            <v>40185</v>
          </cell>
          <cell r="I2073">
            <v>75938465</v>
          </cell>
          <cell r="J2073">
            <v>133985</v>
          </cell>
          <cell r="K2073">
            <v>415058854</v>
          </cell>
        </row>
        <row r="2074">
          <cell r="B2074">
            <v>2010</v>
          </cell>
          <cell r="E2074" t="str">
            <v>TX</v>
          </cell>
          <cell r="F2074">
            <v>468742</v>
          </cell>
          <cell r="G2074">
            <v>1819886771</v>
          </cell>
          <cell r="H2074">
            <v>214789</v>
          </cell>
          <cell r="I2074">
            <v>512979861</v>
          </cell>
          <cell r="J2074">
            <v>701844</v>
          </cell>
          <cell r="K2074">
            <v>2332866632</v>
          </cell>
        </row>
        <row r="2075">
          <cell r="B2075">
            <v>2010</v>
          </cell>
          <cell r="E2075" t="str">
            <v>UT</v>
          </cell>
          <cell r="F2075">
            <v>31943</v>
          </cell>
          <cell r="G2075">
            <v>137492044</v>
          </cell>
          <cell r="H2075">
            <v>17095</v>
          </cell>
          <cell r="I2075">
            <v>43124217</v>
          </cell>
          <cell r="J2075">
            <v>54916</v>
          </cell>
          <cell r="K2075">
            <v>180616261</v>
          </cell>
        </row>
        <row r="2076">
          <cell r="B2076">
            <v>2010</v>
          </cell>
          <cell r="E2076" t="str">
            <v>VT</v>
          </cell>
          <cell r="F2076">
            <v>14111</v>
          </cell>
          <cell r="G2076">
            <v>57162743</v>
          </cell>
          <cell r="H2076">
            <v>4385</v>
          </cell>
          <cell r="I2076">
            <v>11983031</v>
          </cell>
          <cell r="J2076">
            <v>20561</v>
          </cell>
          <cell r="K2076">
            <v>69145774</v>
          </cell>
        </row>
        <row r="2077">
          <cell r="B2077">
            <v>2010</v>
          </cell>
          <cell r="E2077" t="str">
            <v>VA</v>
          </cell>
          <cell r="F2077">
            <v>129566</v>
          </cell>
          <cell r="G2077">
            <v>576169684</v>
          </cell>
          <cell r="H2077">
            <v>60363</v>
          </cell>
          <cell r="I2077">
            <v>143382839</v>
          </cell>
          <cell r="J2077">
            <v>198054</v>
          </cell>
          <cell r="K2077">
            <v>719552523</v>
          </cell>
        </row>
        <row r="2078">
          <cell r="B2078">
            <v>2010</v>
          </cell>
          <cell r="E2078" t="str">
            <v>WA</v>
          </cell>
          <cell r="F2078">
            <v>59050</v>
          </cell>
          <cell r="G2078">
            <v>382366222</v>
          </cell>
          <cell r="H2078">
            <v>28879</v>
          </cell>
          <cell r="I2078">
            <v>116132031</v>
          </cell>
          <cell r="J2078">
            <v>104049</v>
          </cell>
          <cell r="K2078">
            <v>498498253</v>
          </cell>
        </row>
        <row r="2079">
          <cell r="B2079">
            <v>2010</v>
          </cell>
          <cell r="E2079" t="str">
            <v>WV</v>
          </cell>
          <cell r="F2079">
            <v>26401</v>
          </cell>
          <cell r="G2079">
            <v>107033452</v>
          </cell>
          <cell r="H2079">
            <v>14897</v>
          </cell>
          <cell r="I2079">
            <v>35039275</v>
          </cell>
          <cell r="J2079">
            <v>42505</v>
          </cell>
          <cell r="K2079">
            <v>142072727</v>
          </cell>
        </row>
        <row r="2080">
          <cell r="B2080">
            <v>2010</v>
          </cell>
          <cell r="E2080" t="str">
            <v>WI</v>
          </cell>
          <cell r="F2080">
            <v>79099</v>
          </cell>
          <cell r="G2080">
            <v>372868531</v>
          </cell>
          <cell r="H2080">
            <v>29726</v>
          </cell>
          <cell r="I2080">
            <v>85507588</v>
          </cell>
          <cell r="J2080">
            <v>118182</v>
          </cell>
          <cell r="K2080">
            <v>458376119</v>
          </cell>
        </row>
        <row r="2081">
          <cell r="B2081">
            <v>2010</v>
          </cell>
          <cell r="E2081" t="str">
            <v>WY</v>
          </cell>
          <cell r="F2081">
            <v>11062</v>
          </cell>
          <cell r="G2081">
            <v>55108442</v>
          </cell>
          <cell r="H2081">
            <v>6390</v>
          </cell>
          <cell r="I2081">
            <v>17060803</v>
          </cell>
          <cell r="J2081">
            <v>18717</v>
          </cell>
          <cell r="K2081">
            <v>72169245</v>
          </cell>
        </row>
        <row r="2082">
          <cell r="B2082">
            <v>2011</v>
          </cell>
          <cell r="E2082" t="str">
            <v>US</v>
          </cell>
          <cell r="F2082">
            <v>4707470</v>
          </cell>
          <cell r="G2082">
            <v>20756866500</v>
          </cell>
          <cell r="H2082">
            <v>2016063</v>
          </cell>
          <cell r="I2082">
            <v>5463717491</v>
          </cell>
          <cell r="J2082">
            <v>6723533</v>
          </cell>
          <cell r="K2082">
            <v>26220583991</v>
          </cell>
        </row>
        <row r="2083">
          <cell r="B2083">
            <v>2011</v>
          </cell>
          <cell r="E2083" t="str">
            <v>AL</v>
          </cell>
          <cell r="F2083">
            <v>69629</v>
          </cell>
          <cell r="G2083">
            <v>251430617</v>
          </cell>
          <cell r="H2083">
            <v>32787</v>
          </cell>
          <cell r="I2083">
            <v>58321132</v>
          </cell>
          <cell r="J2083">
            <v>102416</v>
          </cell>
          <cell r="K2083">
            <v>309751749</v>
          </cell>
        </row>
        <row r="2084">
          <cell r="B2084">
            <v>2011</v>
          </cell>
          <cell r="E2084" t="str">
            <v>AK</v>
          </cell>
          <cell r="F2084">
            <v>13329</v>
          </cell>
          <cell r="G2084">
            <v>66165543</v>
          </cell>
          <cell r="H2084">
            <v>7179</v>
          </cell>
          <cell r="I2084">
            <v>26266332</v>
          </cell>
          <cell r="J2084">
            <v>20508</v>
          </cell>
          <cell r="K2084">
            <v>92431875</v>
          </cell>
        </row>
        <row r="2085">
          <cell r="B2085">
            <v>2011</v>
          </cell>
          <cell r="E2085" t="str">
            <v>AZ</v>
          </cell>
          <cell r="F2085">
            <v>69662</v>
          </cell>
          <cell r="G2085">
            <v>255130298</v>
          </cell>
          <cell r="H2085">
            <v>38955</v>
          </cell>
          <cell r="I2085">
            <v>100019945</v>
          </cell>
          <cell r="J2085">
            <v>108617</v>
          </cell>
          <cell r="K2085">
            <v>355150243</v>
          </cell>
        </row>
        <row r="2086">
          <cell r="B2086">
            <v>2011</v>
          </cell>
          <cell r="E2086" t="str">
            <v>AR</v>
          </cell>
          <cell r="F2086">
            <v>45584</v>
          </cell>
          <cell r="G2086">
            <v>186312399</v>
          </cell>
          <cell r="H2086">
            <v>28827</v>
          </cell>
          <cell r="I2086">
            <v>50495831</v>
          </cell>
          <cell r="J2086">
            <v>74411</v>
          </cell>
          <cell r="K2086">
            <v>236808230</v>
          </cell>
        </row>
        <row r="2087">
          <cell r="B2087">
            <v>2011</v>
          </cell>
          <cell r="E2087" t="str">
            <v>CA</v>
          </cell>
          <cell r="F2087">
            <v>407606</v>
          </cell>
          <cell r="G2087">
            <v>2320019915</v>
          </cell>
          <cell r="H2087">
            <v>223691</v>
          </cell>
          <cell r="I2087">
            <v>737298498</v>
          </cell>
          <cell r="J2087">
            <v>631297</v>
          </cell>
          <cell r="K2087">
            <v>3057318413</v>
          </cell>
        </row>
        <row r="2088">
          <cell r="B2088">
            <v>2011</v>
          </cell>
          <cell r="E2088" t="str">
            <v>CO</v>
          </cell>
          <cell r="F2088">
            <v>73678</v>
          </cell>
          <cell r="G2088">
            <v>290866932</v>
          </cell>
          <cell r="H2088">
            <v>28670</v>
          </cell>
          <cell r="I2088">
            <v>77756142</v>
          </cell>
          <cell r="J2088">
            <v>102348</v>
          </cell>
          <cell r="K2088">
            <v>368623074</v>
          </cell>
        </row>
        <row r="2089">
          <cell r="B2089">
            <v>2011</v>
          </cell>
          <cell r="E2089" t="str">
            <v>CT</v>
          </cell>
          <cell r="F2089">
            <v>66247</v>
          </cell>
          <cell r="G2089">
            <v>357871392</v>
          </cell>
          <cell r="H2089">
            <v>20732</v>
          </cell>
          <cell r="I2089">
            <v>71627382</v>
          </cell>
          <cell r="J2089">
            <v>86979</v>
          </cell>
          <cell r="K2089">
            <v>429498774</v>
          </cell>
        </row>
        <row r="2090">
          <cell r="B2090">
            <v>2011</v>
          </cell>
          <cell r="E2090" t="str">
            <v>DE</v>
          </cell>
          <cell r="F2090">
            <v>12129</v>
          </cell>
          <cell r="G2090">
            <v>56218053</v>
          </cell>
          <cell r="H2090">
            <v>5050</v>
          </cell>
          <cell r="I2090">
            <v>16755325</v>
          </cell>
          <cell r="J2090">
            <v>17179</v>
          </cell>
          <cell r="K2090">
            <v>72973378</v>
          </cell>
        </row>
        <row r="2091">
          <cell r="B2091">
            <v>2011</v>
          </cell>
          <cell r="E2091" t="str">
            <v>DC</v>
          </cell>
          <cell r="F2091">
            <v>6809</v>
          </cell>
          <cell r="G2091">
            <v>38484083</v>
          </cell>
          <cell r="H2091">
            <v>933</v>
          </cell>
          <cell r="I2091">
            <v>3821907</v>
          </cell>
          <cell r="J2091">
            <v>7742</v>
          </cell>
          <cell r="K2091">
            <v>42305990</v>
          </cell>
        </row>
        <row r="2092">
          <cell r="B2092">
            <v>2011</v>
          </cell>
          <cell r="E2092" t="str">
            <v>FL</v>
          </cell>
          <cell r="F2092">
            <v>247393</v>
          </cell>
          <cell r="G2092">
            <v>860500280</v>
          </cell>
          <cell r="H2092">
            <v>104059</v>
          </cell>
          <cell r="I2092">
            <v>237092177</v>
          </cell>
          <cell r="J2092">
            <v>351452</v>
          </cell>
          <cell r="K2092">
            <v>1097592457</v>
          </cell>
        </row>
        <row r="2093">
          <cell r="B2093">
            <v>2011</v>
          </cell>
          <cell r="E2093" t="str">
            <v>GA</v>
          </cell>
          <cell r="F2093">
            <v>161552</v>
          </cell>
          <cell r="G2093">
            <v>643410439</v>
          </cell>
          <cell r="H2093">
            <v>78178</v>
          </cell>
          <cell r="I2093">
            <v>175924983</v>
          </cell>
          <cell r="J2093">
            <v>239730</v>
          </cell>
          <cell r="K2093">
            <v>819335422</v>
          </cell>
        </row>
        <row r="2094">
          <cell r="B2094">
            <v>2011</v>
          </cell>
          <cell r="E2094" t="str">
            <v>HI</v>
          </cell>
          <cell r="F2094">
            <v>19711</v>
          </cell>
          <cell r="G2094">
            <v>82984380</v>
          </cell>
          <cell r="H2094">
            <v>7708</v>
          </cell>
          <cell r="I2094">
            <v>16114922</v>
          </cell>
          <cell r="J2094">
            <v>27419</v>
          </cell>
          <cell r="K2094">
            <v>99099302</v>
          </cell>
        </row>
        <row r="2095">
          <cell r="B2095">
            <v>2011</v>
          </cell>
          <cell r="E2095" t="str">
            <v>ID</v>
          </cell>
          <cell r="F2095">
            <v>23510</v>
          </cell>
          <cell r="G2095">
            <v>74848872</v>
          </cell>
          <cell r="H2095">
            <v>8660</v>
          </cell>
          <cell r="I2095">
            <v>17146031</v>
          </cell>
          <cell r="J2095">
            <v>32170</v>
          </cell>
          <cell r="K2095">
            <v>91994903</v>
          </cell>
        </row>
        <row r="2096">
          <cell r="B2096">
            <v>2011</v>
          </cell>
          <cell r="E2096" t="str">
            <v>IL</v>
          </cell>
          <cell r="F2096">
            <v>190764</v>
          </cell>
          <cell r="G2096">
            <v>961612403</v>
          </cell>
          <cell r="H2096">
            <v>75599</v>
          </cell>
          <cell r="I2096">
            <v>240508191</v>
          </cell>
          <cell r="J2096">
            <v>266363</v>
          </cell>
          <cell r="K2096">
            <v>1202120594</v>
          </cell>
        </row>
        <row r="2097">
          <cell r="B2097">
            <v>2011</v>
          </cell>
          <cell r="E2097" t="str">
            <v>IN</v>
          </cell>
          <cell r="F2097">
            <v>88925</v>
          </cell>
          <cell r="G2097">
            <v>359418447</v>
          </cell>
          <cell r="H2097">
            <v>48905</v>
          </cell>
          <cell r="I2097">
            <v>114314679</v>
          </cell>
          <cell r="J2097">
            <v>137830</v>
          </cell>
          <cell r="K2097">
            <v>473733126</v>
          </cell>
        </row>
        <row r="2098">
          <cell r="B2098">
            <v>2011</v>
          </cell>
          <cell r="E2098" t="str">
            <v>IA</v>
          </cell>
          <cell r="F2098">
            <v>49153</v>
          </cell>
          <cell r="G2098">
            <v>194961550</v>
          </cell>
          <cell r="H2098">
            <v>19094</v>
          </cell>
          <cell r="I2098">
            <v>46151396</v>
          </cell>
          <cell r="J2098">
            <v>68247</v>
          </cell>
          <cell r="K2098">
            <v>241112946</v>
          </cell>
        </row>
        <row r="2099">
          <cell r="B2099">
            <v>2011</v>
          </cell>
          <cell r="E2099" t="str">
            <v>KS</v>
          </cell>
          <cell r="F2099">
            <v>64738</v>
          </cell>
          <cell r="G2099">
            <v>218875615</v>
          </cell>
          <cell r="H2099">
            <v>26178</v>
          </cell>
          <cell r="I2099">
            <v>58417073</v>
          </cell>
          <cell r="J2099">
            <v>90916</v>
          </cell>
          <cell r="K2099">
            <v>277292688</v>
          </cell>
        </row>
        <row r="2100">
          <cell r="B2100">
            <v>2011</v>
          </cell>
          <cell r="E2100" t="str">
            <v>KY</v>
          </cell>
          <cell r="F2100">
            <v>72012</v>
          </cell>
          <cell r="G2100">
            <v>247575131</v>
          </cell>
          <cell r="H2100">
            <v>42634</v>
          </cell>
          <cell r="I2100">
            <v>82435478</v>
          </cell>
          <cell r="J2100">
            <v>114646</v>
          </cell>
          <cell r="K2100">
            <v>330010609</v>
          </cell>
        </row>
        <row r="2101">
          <cell r="B2101">
            <v>2011</v>
          </cell>
          <cell r="E2101" t="str">
            <v>LA</v>
          </cell>
          <cell r="F2101">
            <v>67817</v>
          </cell>
          <cell r="G2101">
            <v>252230859</v>
          </cell>
          <cell r="H2101">
            <v>30967</v>
          </cell>
          <cell r="I2101">
            <v>71293718</v>
          </cell>
          <cell r="J2101">
            <v>98784</v>
          </cell>
          <cell r="K2101">
            <v>323524577</v>
          </cell>
        </row>
        <row r="2102">
          <cell r="B2102">
            <v>2011</v>
          </cell>
          <cell r="E2102" t="str">
            <v>ME</v>
          </cell>
          <cell r="F2102">
            <v>30459</v>
          </cell>
          <cell r="G2102">
            <v>108537140</v>
          </cell>
          <cell r="H2102">
            <v>10755</v>
          </cell>
          <cell r="I2102">
            <v>25985101</v>
          </cell>
          <cell r="J2102">
            <v>41214</v>
          </cell>
          <cell r="K2102">
            <v>134522241</v>
          </cell>
        </row>
        <row r="2103">
          <cell r="B2103">
            <v>2011</v>
          </cell>
          <cell r="E2103" t="str">
            <v>MD</v>
          </cell>
          <cell r="F2103">
            <v>96259</v>
          </cell>
          <cell r="G2103">
            <v>535314659</v>
          </cell>
          <cell r="H2103">
            <v>33881</v>
          </cell>
          <cell r="I2103">
            <v>125499344</v>
          </cell>
          <cell r="J2103">
            <v>130140</v>
          </cell>
          <cell r="K2103">
            <v>660814003</v>
          </cell>
        </row>
        <row r="2104">
          <cell r="B2104">
            <v>2011</v>
          </cell>
          <cell r="E2104" t="str">
            <v>MA</v>
          </cell>
          <cell r="F2104">
            <v>113351</v>
          </cell>
          <cell r="G2104">
            <v>566893409</v>
          </cell>
          <cell r="H2104">
            <v>32332</v>
          </cell>
          <cell r="I2104">
            <v>103514166</v>
          </cell>
          <cell r="J2104">
            <v>145683</v>
          </cell>
          <cell r="K2104">
            <v>670407575</v>
          </cell>
        </row>
        <row r="2105">
          <cell r="B2105">
            <v>2011</v>
          </cell>
          <cell r="E2105" t="str">
            <v>MI</v>
          </cell>
          <cell r="F2105">
            <v>118009</v>
          </cell>
          <cell r="G2105">
            <v>598558484</v>
          </cell>
          <cell r="H2105">
            <v>60273</v>
          </cell>
          <cell r="I2105">
            <v>182533760</v>
          </cell>
          <cell r="J2105">
            <v>178282</v>
          </cell>
          <cell r="K2105">
            <v>781092244</v>
          </cell>
        </row>
        <row r="2106">
          <cell r="B2106">
            <v>2011</v>
          </cell>
          <cell r="E2106" t="str">
            <v>MN</v>
          </cell>
          <cell r="F2106">
            <v>82797</v>
          </cell>
          <cell r="G2106">
            <v>367777213</v>
          </cell>
          <cell r="H2106">
            <v>34975</v>
          </cell>
          <cell r="I2106">
            <v>105068953</v>
          </cell>
          <cell r="J2106">
            <v>117772</v>
          </cell>
          <cell r="K2106">
            <v>472846166</v>
          </cell>
        </row>
        <row r="2107">
          <cell r="B2107">
            <v>2011</v>
          </cell>
          <cell r="E2107" t="str">
            <v>MS</v>
          </cell>
          <cell r="F2107">
            <v>51541</v>
          </cell>
          <cell r="G2107">
            <v>162327982</v>
          </cell>
          <cell r="H2107">
            <v>21737</v>
          </cell>
          <cell r="I2107">
            <v>39223751</v>
          </cell>
          <cell r="J2107">
            <v>73278</v>
          </cell>
          <cell r="K2107">
            <v>201551733</v>
          </cell>
        </row>
        <row r="2108">
          <cell r="B2108">
            <v>2011</v>
          </cell>
          <cell r="E2108" t="str">
            <v>MO</v>
          </cell>
          <cell r="F2108">
            <v>90362</v>
          </cell>
          <cell r="G2108">
            <v>339404980</v>
          </cell>
          <cell r="H2108">
            <v>40279</v>
          </cell>
          <cell r="I2108">
            <v>93966593</v>
          </cell>
          <cell r="J2108">
            <v>130641</v>
          </cell>
          <cell r="K2108">
            <v>433371573</v>
          </cell>
        </row>
        <row r="2109">
          <cell r="B2109">
            <v>2011</v>
          </cell>
          <cell r="E2109" t="str">
            <v>MT</v>
          </cell>
          <cell r="F2109">
            <v>15962</v>
          </cell>
          <cell r="G2109">
            <v>59690230</v>
          </cell>
          <cell r="H2109">
            <v>6717</v>
          </cell>
          <cell r="I2109">
            <v>16933034</v>
          </cell>
          <cell r="J2109">
            <v>22679</v>
          </cell>
          <cell r="K2109">
            <v>76623264</v>
          </cell>
        </row>
        <row r="2110">
          <cell r="B2110">
            <v>2011</v>
          </cell>
          <cell r="E2110" t="str">
            <v>NE</v>
          </cell>
          <cell r="F2110">
            <v>37081</v>
          </cell>
          <cell r="G2110">
            <v>144851624</v>
          </cell>
          <cell r="H2110">
            <v>12551</v>
          </cell>
          <cell r="I2110">
            <v>31402246</v>
          </cell>
          <cell r="J2110">
            <v>49632</v>
          </cell>
          <cell r="K2110">
            <v>176253870</v>
          </cell>
        </row>
        <row r="2111">
          <cell r="B2111">
            <v>2011</v>
          </cell>
          <cell r="E2111" t="str">
            <v>NV</v>
          </cell>
          <cell r="F2111">
            <v>34465</v>
          </cell>
          <cell r="G2111">
            <v>142905207</v>
          </cell>
          <cell r="H2111">
            <v>12917</v>
          </cell>
          <cell r="I2111">
            <v>43517534</v>
          </cell>
          <cell r="J2111">
            <v>47382</v>
          </cell>
          <cell r="K2111">
            <v>186422741</v>
          </cell>
        </row>
        <row r="2112">
          <cell r="B2112">
            <v>2011</v>
          </cell>
          <cell r="E2112" t="str">
            <v>NH</v>
          </cell>
          <cell r="F2112">
            <v>28731</v>
          </cell>
          <cell r="G2112">
            <v>106613191</v>
          </cell>
          <cell r="H2112">
            <v>7371</v>
          </cell>
          <cell r="I2112">
            <v>19636456</v>
          </cell>
          <cell r="J2112">
            <v>36102</v>
          </cell>
          <cell r="K2112">
            <v>126249647</v>
          </cell>
        </row>
        <row r="2113">
          <cell r="B2113">
            <v>2011</v>
          </cell>
          <cell r="E2113" t="str">
            <v>NJ</v>
          </cell>
          <cell r="F2113">
            <v>163690</v>
          </cell>
          <cell r="G2113">
            <v>972766194</v>
          </cell>
          <cell r="H2113">
            <v>55914</v>
          </cell>
          <cell r="I2113">
            <v>199242327</v>
          </cell>
          <cell r="J2113">
            <v>219604</v>
          </cell>
          <cell r="K2113">
            <v>1172008521</v>
          </cell>
        </row>
        <row r="2114">
          <cell r="B2114">
            <v>2011</v>
          </cell>
          <cell r="E2114" t="str">
            <v>NM</v>
          </cell>
          <cell r="F2114">
            <v>36660</v>
          </cell>
          <cell r="G2114">
            <v>123467202</v>
          </cell>
          <cell r="H2114">
            <v>10156</v>
          </cell>
          <cell r="I2114">
            <v>22576640</v>
          </cell>
          <cell r="J2114">
            <v>46816</v>
          </cell>
          <cell r="K2114">
            <v>146043842</v>
          </cell>
        </row>
        <row r="2115">
          <cell r="B2115">
            <v>2011</v>
          </cell>
          <cell r="E2115" t="str">
            <v>NY</v>
          </cell>
          <cell r="F2115">
            <v>351886</v>
          </cell>
          <cell r="G2115">
            <v>1936131033</v>
          </cell>
          <cell r="H2115">
            <v>121386</v>
          </cell>
          <cell r="I2115">
            <v>418266925</v>
          </cell>
          <cell r="J2115">
            <v>473272</v>
          </cell>
          <cell r="K2115">
            <v>2354397958</v>
          </cell>
        </row>
        <row r="2116">
          <cell r="B2116">
            <v>2011</v>
          </cell>
          <cell r="E2116" t="str">
            <v>NC</v>
          </cell>
          <cell r="F2116">
            <v>152447</v>
          </cell>
          <cell r="G2116">
            <v>535884362</v>
          </cell>
          <cell r="H2116">
            <v>53172</v>
          </cell>
          <cell r="I2116">
            <v>122293393</v>
          </cell>
          <cell r="J2116">
            <v>205619</v>
          </cell>
          <cell r="K2116">
            <v>658177755</v>
          </cell>
        </row>
        <row r="2117">
          <cell r="B2117">
            <v>2011</v>
          </cell>
          <cell r="E2117" t="str">
            <v>ND</v>
          </cell>
          <cell r="F2117">
            <v>12779</v>
          </cell>
          <cell r="G2117">
            <v>45460269</v>
          </cell>
          <cell r="H2117">
            <v>4085</v>
          </cell>
          <cell r="I2117">
            <v>12232905</v>
          </cell>
          <cell r="J2117">
            <v>16864</v>
          </cell>
          <cell r="K2117">
            <v>57693174</v>
          </cell>
        </row>
        <row r="2118">
          <cell r="B2118">
            <v>2011</v>
          </cell>
          <cell r="E2118" t="str">
            <v>OH</v>
          </cell>
          <cell r="F2118">
            <v>166901</v>
          </cell>
          <cell r="G2118">
            <v>761992125</v>
          </cell>
          <cell r="H2118">
            <v>82345</v>
          </cell>
          <cell r="I2118">
            <v>223600634</v>
          </cell>
          <cell r="J2118">
            <v>249246</v>
          </cell>
          <cell r="K2118">
            <v>985592759</v>
          </cell>
        </row>
        <row r="2119">
          <cell r="B2119">
            <v>2011</v>
          </cell>
          <cell r="E2119" t="str">
            <v>OK</v>
          </cell>
          <cell r="F2119">
            <v>65031</v>
          </cell>
          <cell r="G2119">
            <v>202359005</v>
          </cell>
          <cell r="H2119">
            <v>28013</v>
          </cell>
          <cell r="I2119">
            <v>56417755</v>
          </cell>
          <cell r="J2119">
            <v>93044</v>
          </cell>
          <cell r="K2119">
            <v>258776760</v>
          </cell>
        </row>
        <row r="2120">
          <cell r="B2120">
            <v>2011</v>
          </cell>
          <cell r="E2120" t="str">
            <v>OR</v>
          </cell>
          <cell r="F2120">
            <v>48145</v>
          </cell>
          <cell r="G2120">
            <v>198703136</v>
          </cell>
          <cell r="H2120">
            <v>20632</v>
          </cell>
          <cell r="I2120">
            <v>57250760</v>
          </cell>
          <cell r="J2120">
            <v>68777</v>
          </cell>
          <cell r="K2120">
            <v>255953896</v>
          </cell>
        </row>
        <row r="2121">
          <cell r="B2121">
            <v>2011</v>
          </cell>
          <cell r="E2121" t="str">
            <v>PA</v>
          </cell>
          <cell r="F2121">
            <v>188714</v>
          </cell>
          <cell r="G2121">
            <v>894225512</v>
          </cell>
          <cell r="H2121">
            <v>78458</v>
          </cell>
          <cell r="I2121">
            <v>222358672</v>
          </cell>
          <cell r="J2121">
            <v>267172</v>
          </cell>
          <cell r="K2121">
            <v>1116584184</v>
          </cell>
        </row>
        <row r="2122">
          <cell r="B2122">
            <v>2011</v>
          </cell>
          <cell r="E2122" t="str">
            <v>RI</v>
          </cell>
          <cell r="F2122">
            <v>15788</v>
          </cell>
          <cell r="G2122">
            <v>88037220</v>
          </cell>
          <cell r="H2122">
            <v>4293</v>
          </cell>
          <cell r="I2122">
            <v>13195144</v>
          </cell>
          <cell r="J2122">
            <v>20081</v>
          </cell>
          <cell r="K2122">
            <v>101232364</v>
          </cell>
        </row>
        <row r="2123">
          <cell r="B2123">
            <v>2011</v>
          </cell>
          <cell r="E2123" t="str">
            <v>SC</v>
          </cell>
          <cell r="F2123">
            <v>70418</v>
          </cell>
          <cell r="G2123">
            <v>255313105</v>
          </cell>
          <cell r="H2123">
            <v>28479</v>
          </cell>
          <cell r="I2123">
            <v>62998662</v>
          </cell>
          <cell r="J2123">
            <v>98897</v>
          </cell>
          <cell r="K2123">
            <v>318311767</v>
          </cell>
        </row>
        <row r="2124">
          <cell r="B2124">
            <v>2011</v>
          </cell>
          <cell r="E2124" t="str">
            <v>SD</v>
          </cell>
          <cell r="F2124">
            <v>14939</v>
          </cell>
          <cell r="G2124">
            <v>46151774</v>
          </cell>
          <cell r="H2124">
            <v>4427</v>
          </cell>
          <cell r="I2124">
            <v>11235362</v>
          </cell>
          <cell r="J2124">
            <v>19366</v>
          </cell>
          <cell r="K2124">
            <v>57387136</v>
          </cell>
        </row>
        <row r="2125">
          <cell r="B2125">
            <v>2011</v>
          </cell>
          <cell r="E2125" t="str">
            <v>TN</v>
          </cell>
          <cell r="F2125">
            <v>96195</v>
          </cell>
          <cell r="G2125">
            <v>326463714</v>
          </cell>
          <cell r="H2125">
            <v>40253</v>
          </cell>
          <cell r="I2125">
            <v>75486057</v>
          </cell>
          <cell r="J2125">
            <v>136448</v>
          </cell>
          <cell r="K2125">
            <v>401949771</v>
          </cell>
        </row>
        <row r="2126">
          <cell r="B2126">
            <v>2011</v>
          </cell>
          <cell r="E2126" t="str">
            <v>TX</v>
          </cell>
          <cell r="F2126">
            <v>483885</v>
          </cell>
          <cell r="G2126">
            <v>1841830359</v>
          </cell>
          <cell r="H2126">
            <v>220257</v>
          </cell>
          <cell r="I2126">
            <v>525090094</v>
          </cell>
          <cell r="J2126">
            <v>704142</v>
          </cell>
          <cell r="K2126">
            <v>2366920453</v>
          </cell>
        </row>
        <row r="2127">
          <cell r="B2127">
            <v>2011</v>
          </cell>
          <cell r="E2127" t="str">
            <v>UT</v>
          </cell>
          <cell r="F2127">
            <v>37119</v>
          </cell>
          <cell r="G2127">
            <v>132441904</v>
          </cell>
          <cell r="H2127">
            <v>18925</v>
          </cell>
          <cell r="I2127">
            <v>48826182</v>
          </cell>
          <cell r="J2127">
            <v>56044</v>
          </cell>
          <cell r="K2127">
            <v>181268086</v>
          </cell>
        </row>
        <row r="2128">
          <cell r="B2128">
            <v>2011</v>
          </cell>
          <cell r="E2128" t="str">
            <v>VT</v>
          </cell>
          <cell r="F2128">
            <v>15874</v>
          </cell>
          <cell r="G2128">
            <v>56849297</v>
          </cell>
          <cell r="H2128">
            <v>3999</v>
          </cell>
          <cell r="I2128">
            <v>11866947</v>
          </cell>
          <cell r="J2128">
            <v>19873</v>
          </cell>
          <cell r="K2128">
            <v>68716244</v>
          </cell>
        </row>
        <row r="2129">
          <cell r="B2129">
            <v>2011</v>
          </cell>
          <cell r="E2129" t="str">
            <v>VA</v>
          </cell>
          <cell r="F2129">
            <v>135397</v>
          </cell>
          <cell r="G2129">
            <v>559259962</v>
          </cell>
          <cell r="H2129">
            <v>61138</v>
          </cell>
          <cell r="I2129">
            <v>142752701</v>
          </cell>
          <cell r="J2129">
            <v>196535</v>
          </cell>
          <cell r="K2129">
            <v>702012663</v>
          </cell>
        </row>
        <row r="2130">
          <cell r="B2130">
            <v>2011</v>
          </cell>
          <cell r="E2130" t="str">
            <v>WA</v>
          </cell>
          <cell r="F2130">
            <v>72725</v>
          </cell>
          <cell r="G2130">
            <v>387849643</v>
          </cell>
          <cell r="H2130">
            <v>27643</v>
          </cell>
          <cell r="I2130">
            <v>113720859</v>
          </cell>
          <cell r="J2130">
            <v>100368</v>
          </cell>
          <cell r="K2130">
            <v>501570502</v>
          </cell>
        </row>
        <row r="2131">
          <cell r="B2131">
            <v>2011</v>
          </cell>
          <cell r="E2131" t="str">
            <v>WV</v>
          </cell>
          <cell r="F2131">
            <v>27871</v>
          </cell>
          <cell r="G2131">
            <v>106126576</v>
          </cell>
          <cell r="H2131">
            <v>15771</v>
          </cell>
          <cell r="I2131">
            <v>37313635</v>
          </cell>
          <cell r="J2131">
            <v>43642</v>
          </cell>
          <cell r="K2131">
            <v>143440211</v>
          </cell>
        </row>
        <row r="2132">
          <cell r="B2132">
            <v>2011</v>
          </cell>
          <cell r="E2132" t="str">
            <v>WI</v>
          </cell>
          <cell r="F2132">
            <v>87957</v>
          </cell>
          <cell r="G2132">
            <v>375712542</v>
          </cell>
          <cell r="H2132">
            <v>27760</v>
          </cell>
          <cell r="I2132">
            <v>81273368</v>
          </cell>
          <cell r="J2132">
            <v>115717</v>
          </cell>
          <cell r="K2132">
            <v>456985910</v>
          </cell>
        </row>
        <row r="2133">
          <cell r="B2133">
            <v>2011</v>
          </cell>
          <cell r="E2133" t="str">
            <v>WY</v>
          </cell>
          <cell r="F2133">
            <v>13784</v>
          </cell>
          <cell r="G2133">
            <v>58050239</v>
          </cell>
          <cell r="H2133">
            <v>6363</v>
          </cell>
          <cell r="I2133">
            <v>16676389</v>
          </cell>
          <cell r="J2133">
            <v>20147</v>
          </cell>
          <cell r="K2133">
            <v>74726628</v>
          </cell>
        </row>
        <row r="2134">
          <cell r="B2134">
            <v>2012</v>
          </cell>
          <cell r="E2134" t="str">
            <v>US</v>
          </cell>
          <cell r="F2134">
            <v>4659517</v>
          </cell>
          <cell r="G2134">
            <v>20702517064</v>
          </cell>
          <cell r="H2134">
            <v>2015100</v>
          </cell>
          <cell r="I2134">
            <v>5493590096</v>
          </cell>
          <cell r="J2134">
            <v>6674617</v>
          </cell>
          <cell r="K2134">
            <v>26196107160</v>
          </cell>
        </row>
        <row r="2135">
          <cell r="B2135">
            <v>2012</v>
          </cell>
          <cell r="E2135" t="str">
            <v>AL</v>
          </cell>
          <cell r="F2135">
            <v>66439</v>
          </cell>
          <cell r="G2135">
            <v>248827631</v>
          </cell>
          <cell r="H2135">
            <v>33012</v>
          </cell>
          <cell r="I2135">
            <v>61500452</v>
          </cell>
          <cell r="J2135">
            <v>99451</v>
          </cell>
          <cell r="K2135">
            <v>310328083</v>
          </cell>
        </row>
        <row r="2136">
          <cell r="B2136">
            <v>2012</v>
          </cell>
          <cell r="E2136" t="str">
            <v>AK</v>
          </cell>
          <cell r="F2136">
            <v>13315</v>
          </cell>
          <cell r="G2136">
            <v>68326689</v>
          </cell>
          <cell r="H2136">
            <v>7263</v>
          </cell>
          <cell r="I2136">
            <v>22361220</v>
          </cell>
          <cell r="J2136">
            <v>20578</v>
          </cell>
          <cell r="K2136">
            <v>90687909</v>
          </cell>
        </row>
        <row r="2137">
          <cell r="B2137">
            <v>2012</v>
          </cell>
          <cell r="E2137" t="str">
            <v>AZ</v>
          </cell>
          <cell r="F2137">
            <v>75813</v>
          </cell>
          <cell r="G2137">
            <v>275460843</v>
          </cell>
          <cell r="H2137">
            <v>39328</v>
          </cell>
          <cell r="I2137">
            <v>101074184</v>
          </cell>
          <cell r="J2137">
            <v>115141</v>
          </cell>
          <cell r="K2137">
            <v>376535027</v>
          </cell>
        </row>
        <row r="2138">
          <cell r="B2138">
            <v>2012</v>
          </cell>
          <cell r="E2138" t="str">
            <v>AR</v>
          </cell>
          <cell r="F2138">
            <v>48094</v>
          </cell>
          <cell r="G2138">
            <v>173707451</v>
          </cell>
          <cell r="H2138">
            <v>24389</v>
          </cell>
          <cell r="I2138">
            <v>48387812</v>
          </cell>
          <cell r="J2138">
            <v>72483</v>
          </cell>
          <cell r="K2138">
            <v>222095263</v>
          </cell>
        </row>
        <row r="2139">
          <cell r="B2139">
            <v>2012</v>
          </cell>
          <cell r="E2139" t="str">
            <v>CA</v>
          </cell>
          <cell r="F2139">
            <v>407847</v>
          </cell>
          <cell r="G2139">
            <v>2361604015</v>
          </cell>
          <cell r="H2139">
            <v>229185</v>
          </cell>
          <cell r="I2139">
            <v>761357646</v>
          </cell>
          <cell r="J2139">
            <v>637032</v>
          </cell>
          <cell r="K2139">
            <v>3122961661</v>
          </cell>
        </row>
        <row r="2140">
          <cell r="B2140">
            <v>2012</v>
          </cell>
          <cell r="E2140" t="str">
            <v>CO</v>
          </cell>
          <cell r="F2140">
            <v>71179</v>
          </cell>
          <cell r="G2140">
            <v>277570305</v>
          </cell>
          <cell r="H2140">
            <v>32537</v>
          </cell>
          <cell r="I2140">
            <v>90635262</v>
          </cell>
          <cell r="J2140">
            <v>103716</v>
          </cell>
          <cell r="K2140">
            <v>368205567</v>
          </cell>
        </row>
        <row r="2141">
          <cell r="B2141">
            <v>2012</v>
          </cell>
          <cell r="E2141" t="str">
            <v>CT</v>
          </cell>
          <cell r="F2141">
            <v>67418</v>
          </cell>
          <cell r="G2141">
            <v>371777551</v>
          </cell>
          <cell r="H2141">
            <v>22736</v>
          </cell>
          <cell r="I2141">
            <v>78798221</v>
          </cell>
          <cell r="J2141">
            <v>90154</v>
          </cell>
          <cell r="K2141">
            <v>450575772</v>
          </cell>
        </row>
        <row r="2142">
          <cell r="B2142">
            <v>2012</v>
          </cell>
          <cell r="E2142" t="str">
            <v>DE</v>
          </cell>
          <cell r="F2142">
            <v>11804</v>
          </cell>
          <cell r="G2142">
            <v>55310648</v>
          </cell>
          <cell r="H2142">
            <v>4922</v>
          </cell>
          <cell r="I2142">
            <v>17597954</v>
          </cell>
          <cell r="J2142">
            <v>16726</v>
          </cell>
          <cell r="K2142">
            <v>72908602</v>
          </cell>
        </row>
        <row r="2143">
          <cell r="B2143">
            <v>2012</v>
          </cell>
          <cell r="E2143" t="str">
            <v>DC</v>
          </cell>
          <cell r="F2143">
            <v>6613</v>
          </cell>
          <cell r="G2143">
            <v>38992558</v>
          </cell>
          <cell r="H2143">
            <v>1040</v>
          </cell>
          <cell r="I2143">
            <v>4528549</v>
          </cell>
          <cell r="J2143">
            <v>7653</v>
          </cell>
          <cell r="K2143">
            <v>43521107</v>
          </cell>
        </row>
        <row r="2144">
          <cell r="B2144">
            <v>2012</v>
          </cell>
          <cell r="E2144" t="str">
            <v>FL</v>
          </cell>
          <cell r="F2144">
            <v>253208</v>
          </cell>
          <cell r="G2144">
            <v>873405850</v>
          </cell>
          <cell r="H2144">
            <v>99822</v>
          </cell>
          <cell r="I2144">
            <v>227290343</v>
          </cell>
          <cell r="J2144">
            <v>353030</v>
          </cell>
          <cell r="K2144">
            <v>1100696193</v>
          </cell>
        </row>
        <row r="2145">
          <cell r="B2145">
            <v>2012</v>
          </cell>
          <cell r="E2145" t="str">
            <v>GA</v>
          </cell>
          <cell r="F2145">
            <v>160037</v>
          </cell>
          <cell r="G2145">
            <v>638694292</v>
          </cell>
          <cell r="H2145">
            <v>80170</v>
          </cell>
          <cell r="I2145">
            <v>167793296</v>
          </cell>
          <cell r="J2145">
            <v>240207</v>
          </cell>
          <cell r="K2145">
            <v>806487588</v>
          </cell>
        </row>
        <row r="2146">
          <cell r="B2146">
            <v>2012</v>
          </cell>
          <cell r="E2146" t="str">
            <v>HI</v>
          </cell>
          <cell r="F2146">
            <v>20130</v>
          </cell>
          <cell r="G2146">
            <v>81956424</v>
          </cell>
          <cell r="H2146">
            <v>5587</v>
          </cell>
          <cell r="I2146">
            <v>15735602</v>
          </cell>
          <cell r="J2146">
            <v>25717</v>
          </cell>
          <cell r="K2146">
            <v>97692026</v>
          </cell>
        </row>
        <row r="2147">
          <cell r="B2147">
            <v>2012</v>
          </cell>
          <cell r="E2147" t="str">
            <v>ID</v>
          </cell>
          <cell r="F2147">
            <v>22215</v>
          </cell>
          <cell r="G2147">
            <v>72649624</v>
          </cell>
          <cell r="H2147">
            <v>9525</v>
          </cell>
          <cell r="I2147">
            <v>17594874</v>
          </cell>
          <cell r="J2147">
            <v>31740</v>
          </cell>
          <cell r="K2147">
            <v>90244498</v>
          </cell>
        </row>
        <row r="2148">
          <cell r="B2148">
            <v>2012</v>
          </cell>
          <cell r="E2148" t="str">
            <v>IL</v>
          </cell>
          <cell r="F2148">
            <v>200990</v>
          </cell>
          <cell r="G2148">
            <v>959604728</v>
          </cell>
          <cell r="H2148">
            <v>80436</v>
          </cell>
          <cell r="I2148">
            <v>239828689</v>
          </cell>
          <cell r="J2148">
            <v>281426</v>
          </cell>
          <cell r="K2148">
            <v>1199433417</v>
          </cell>
        </row>
        <row r="2149">
          <cell r="B2149">
            <v>2012</v>
          </cell>
          <cell r="E2149" t="str">
            <v>IN</v>
          </cell>
          <cell r="F2149">
            <v>88158</v>
          </cell>
          <cell r="G2149">
            <v>350184952</v>
          </cell>
          <cell r="H2149">
            <v>49043</v>
          </cell>
          <cell r="I2149">
            <v>114927615</v>
          </cell>
          <cell r="J2149">
            <v>137201</v>
          </cell>
          <cell r="K2149">
            <v>465112567</v>
          </cell>
        </row>
        <row r="2150">
          <cell r="B2150">
            <v>2012</v>
          </cell>
          <cell r="E2150" t="str">
            <v>IA</v>
          </cell>
          <cell r="F2150">
            <v>54211</v>
          </cell>
          <cell r="G2150">
            <v>209554038</v>
          </cell>
          <cell r="H2150">
            <v>21096</v>
          </cell>
          <cell r="I2150">
            <v>53612585</v>
          </cell>
          <cell r="J2150">
            <v>75307</v>
          </cell>
          <cell r="K2150">
            <v>263166623</v>
          </cell>
        </row>
        <row r="2151">
          <cell r="B2151">
            <v>2012</v>
          </cell>
          <cell r="E2151" t="str">
            <v>KS</v>
          </cell>
          <cell r="F2151">
            <v>59649</v>
          </cell>
          <cell r="G2151">
            <v>207976223</v>
          </cell>
          <cell r="H2151">
            <v>25053</v>
          </cell>
          <cell r="I2151">
            <v>55834379</v>
          </cell>
          <cell r="J2151">
            <v>84702</v>
          </cell>
          <cell r="K2151">
            <v>263810602</v>
          </cell>
        </row>
        <row r="2152">
          <cell r="B2152">
            <v>2012</v>
          </cell>
          <cell r="E2152" t="str">
            <v>KY</v>
          </cell>
          <cell r="F2152">
            <v>66290</v>
          </cell>
          <cell r="G2152">
            <v>250603429</v>
          </cell>
          <cell r="H2152">
            <v>43468</v>
          </cell>
          <cell r="I2152">
            <v>82525047</v>
          </cell>
          <cell r="J2152">
            <v>109758</v>
          </cell>
          <cell r="K2152">
            <v>333128476</v>
          </cell>
        </row>
        <row r="2153">
          <cell r="B2153">
            <v>2012</v>
          </cell>
          <cell r="E2153" t="str">
            <v>LA</v>
          </cell>
          <cell r="F2153">
            <v>68171</v>
          </cell>
          <cell r="G2153">
            <v>245702460</v>
          </cell>
          <cell r="H2153">
            <v>31705</v>
          </cell>
          <cell r="I2153">
            <v>65362516</v>
          </cell>
          <cell r="J2153">
            <v>99876</v>
          </cell>
          <cell r="K2153">
            <v>311064976</v>
          </cell>
        </row>
        <row r="2154">
          <cell r="B2154">
            <v>2012</v>
          </cell>
          <cell r="E2154" t="str">
            <v>ME</v>
          </cell>
          <cell r="F2154">
            <v>26352</v>
          </cell>
          <cell r="G2154">
            <v>95037081</v>
          </cell>
          <cell r="H2154">
            <v>9377</v>
          </cell>
          <cell r="I2154">
            <v>23937851</v>
          </cell>
          <cell r="J2154">
            <v>35729</v>
          </cell>
          <cell r="K2154">
            <v>118974932</v>
          </cell>
        </row>
        <row r="2155">
          <cell r="B2155">
            <v>2012</v>
          </cell>
          <cell r="E2155" t="str">
            <v>MD</v>
          </cell>
          <cell r="F2155">
            <v>90073</v>
          </cell>
          <cell r="G2155">
            <v>505177064</v>
          </cell>
          <cell r="H2155">
            <v>34251</v>
          </cell>
          <cell r="I2155">
            <v>124348963</v>
          </cell>
          <cell r="J2155">
            <v>124324</v>
          </cell>
          <cell r="K2155">
            <v>629526027</v>
          </cell>
        </row>
        <row r="2156">
          <cell r="B2156">
            <v>2012</v>
          </cell>
          <cell r="E2156" t="str">
            <v>MA</v>
          </cell>
          <cell r="F2156">
            <v>119477</v>
          </cell>
          <cell r="G2156">
            <v>597027794</v>
          </cell>
          <cell r="H2156">
            <v>34310</v>
          </cell>
          <cell r="I2156">
            <v>113363536</v>
          </cell>
          <cell r="J2156">
            <v>153787</v>
          </cell>
          <cell r="K2156">
            <v>710391330</v>
          </cell>
        </row>
        <row r="2157">
          <cell r="B2157">
            <v>2012</v>
          </cell>
          <cell r="E2157" t="str">
            <v>MI</v>
          </cell>
          <cell r="F2157">
            <v>113424</v>
          </cell>
          <cell r="G2157">
            <v>549982861</v>
          </cell>
          <cell r="H2157">
            <v>52939</v>
          </cell>
          <cell r="I2157">
            <v>152397661</v>
          </cell>
          <cell r="J2157">
            <v>166363</v>
          </cell>
          <cell r="K2157">
            <v>702380522</v>
          </cell>
        </row>
        <row r="2158">
          <cell r="B2158">
            <v>2012</v>
          </cell>
          <cell r="E2158" t="str">
            <v>MN</v>
          </cell>
          <cell r="F2158">
            <v>74521</v>
          </cell>
          <cell r="G2158">
            <v>449653206</v>
          </cell>
          <cell r="H2158">
            <v>28338</v>
          </cell>
          <cell r="I2158">
            <v>99356706</v>
          </cell>
          <cell r="J2158">
            <v>102859</v>
          </cell>
          <cell r="K2158">
            <v>549009912</v>
          </cell>
        </row>
        <row r="2159">
          <cell r="B2159">
            <v>2012</v>
          </cell>
          <cell r="E2159" t="str">
            <v>MS</v>
          </cell>
          <cell r="F2159">
            <v>51140</v>
          </cell>
          <cell r="G2159">
            <v>163242218</v>
          </cell>
          <cell r="H2159">
            <v>22816</v>
          </cell>
          <cell r="I2159">
            <v>38927706</v>
          </cell>
          <cell r="J2159">
            <v>73956</v>
          </cell>
          <cell r="K2159">
            <v>202169924</v>
          </cell>
        </row>
        <row r="2160">
          <cell r="B2160">
            <v>2012</v>
          </cell>
          <cell r="E2160" t="str">
            <v>MO</v>
          </cell>
          <cell r="F2160">
            <v>91233</v>
          </cell>
          <cell r="G2160">
            <v>340850948</v>
          </cell>
          <cell r="H2160">
            <v>41611</v>
          </cell>
          <cell r="I2160">
            <v>96001432</v>
          </cell>
          <cell r="J2160">
            <v>132844</v>
          </cell>
          <cell r="K2160">
            <v>436852380</v>
          </cell>
        </row>
        <row r="2161">
          <cell r="B2161">
            <v>2012</v>
          </cell>
          <cell r="E2161" t="str">
            <v>MT</v>
          </cell>
          <cell r="F2161">
            <v>15432</v>
          </cell>
          <cell r="G2161">
            <v>59783856</v>
          </cell>
          <cell r="H2161">
            <v>5965</v>
          </cell>
          <cell r="I2161">
            <v>16343248</v>
          </cell>
          <cell r="J2161">
            <v>21397</v>
          </cell>
          <cell r="K2161">
            <v>76127104</v>
          </cell>
        </row>
        <row r="2162">
          <cell r="B2162">
            <v>2012</v>
          </cell>
          <cell r="E2162" t="str">
            <v>NE</v>
          </cell>
          <cell r="F2162">
            <v>36407</v>
          </cell>
          <cell r="G2162">
            <v>140223519</v>
          </cell>
          <cell r="H2162">
            <v>12318</v>
          </cell>
          <cell r="I2162">
            <v>30055435</v>
          </cell>
          <cell r="J2162">
            <v>48725</v>
          </cell>
          <cell r="K2162">
            <v>170278954</v>
          </cell>
        </row>
        <row r="2163">
          <cell r="B2163">
            <v>2012</v>
          </cell>
          <cell r="E2163" t="str">
            <v>NV</v>
          </cell>
          <cell r="F2163">
            <v>29679</v>
          </cell>
          <cell r="G2163">
            <v>143280191</v>
          </cell>
          <cell r="H2163">
            <v>9959</v>
          </cell>
          <cell r="I2163">
            <v>43094125</v>
          </cell>
          <cell r="J2163">
            <v>39638</v>
          </cell>
          <cell r="K2163">
            <v>186374316</v>
          </cell>
        </row>
        <row r="2164">
          <cell r="B2164">
            <v>2012</v>
          </cell>
          <cell r="E2164" t="str">
            <v>NH</v>
          </cell>
          <cell r="F2164">
            <v>29344</v>
          </cell>
          <cell r="G2164">
            <v>114260153</v>
          </cell>
          <cell r="H2164">
            <v>7067</v>
          </cell>
          <cell r="I2164">
            <v>20333470</v>
          </cell>
          <cell r="J2164">
            <v>36411</v>
          </cell>
          <cell r="K2164">
            <v>134593623</v>
          </cell>
        </row>
        <row r="2165">
          <cell r="B2165">
            <v>2012</v>
          </cell>
          <cell r="E2165" t="str">
            <v>NJ</v>
          </cell>
          <cell r="F2165">
            <v>167904</v>
          </cell>
          <cell r="G2165">
            <v>1010086828</v>
          </cell>
          <cell r="H2165">
            <v>57234</v>
          </cell>
          <cell r="I2165">
            <v>203261611</v>
          </cell>
          <cell r="J2165">
            <v>225138</v>
          </cell>
          <cell r="K2165">
            <v>1213348439</v>
          </cell>
        </row>
        <row r="2166">
          <cell r="B2166">
            <v>2012</v>
          </cell>
          <cell r="E2166" t="str">
            <v>NM</v>
          </cell>
          <cell r="F2166">
            <v>33448</v>
          </cell>
          <cell r="G2166">
            <v>117177692</v>
          </cell>
          <cell r="H2166">
            <v>12713</v>
          </cell>
          <cell r="I2166">
            <v>30585435</v>
          </cell>
          <cell r="J2166">
            <v>46161</v>
          </cell>
          <cell r="K2166">
            <v>147763127</v>
          </cell>
        </row>
        <row r="2167">
          <cell r="B2167">
            <v>2012</v>
          </cell>
          <cell r="E2167" t="str">
            <v>NY</v>
          </cell>
          <cell r="F2167">
            <v>337690</v>
          </cell>
          <cell r="G2167">
            <v>1934313262</v>
          </cell>
          <cell r="H2167">
            <v>130282</v>
          </cell>
          <cell r="I2167">
            <v>424736255</v>
          </cell>
          <cell r="J2167">
            <v>467972</v>
          </cell>
          <cell r="K2167">
            <v>2359049517</v>
          </cell>
        </row>
        <row r="2168">
          <cell r="B2168">
            <v>2012</v>
          </cell>
          <cell r="E2168" t="str">
            <v>NC</v>
          </cell>
          <cell r="F2168">
            <v>155244</v>
          </cell>
          <cell r="G2168">
            <v>542853020</v>
          </cell>
          <cell r="H2168">
            <v>54607</v>
          </cell>
          <cell r="I2168">
            <v>124461765</v>
          </cell>
          <cell r="J2168">
            <v>209851</v>
          </cell>
          <cell r="K2168">
            <v>667314785</v>
          </cell>
        </row>
        <row r="2169">
          <cell r="B2169">
            <v>2012</v>
          </cell>
          <cell r="E2169" t="str">
            <v>ND</v>
          </cell>
          <cell r="F2169">
            <v>12101</v>
          </cell>
          <cell r="G2169">
            <v>45255269</v>
          </cell>
          <cell r="H2169">
            <v>3950</v>
          </cell>
          <cell r="I2169">
            <v>12140517</v>
          </cell>
          <cell r="J2169">
            <v>16051</v>
          </cell>
          <cell r="K2169">
            <v>57395786</v>
          </cell>
        </row>
        <row r="2170">
          <cell r="B2170">
            <v>2012</v>
          </cell>
          <cell r="E2170" t="str">
            <v>OH</v>
          </cell>
          <cell r="F2170">
            <v>159634</v>
          </cell>
          <cell r="G2170">
            <v>717937911</v>
          </cell>
          <cell r="H2170">
            <v>80299</v>
          </cell>
          <cell r="I2170">
            <v>215471459</v>
          </cell>
          <cell r="J2170">
            <v>239933</v>
          </cell>
          <cell r="K2170">
            <v>933409370</v>
          </cell>
        </row>
        <row r="2171">
          <cell r="B2171">
            <v>2012</v>
          </cell>
          <cell r="E2171" t="str">
            <v>OK</v>
          </cell>
          <cell r="F2171">
            <v>63497</v>
          </cell>
          <cell r="G2171">
            <v>207061167</v>
          </cell>
          <cell r="H2171">
            <v>28654</v>
          </cell>
          <cell r="I2171">
            <v>58861028</v>
          </cell>
          <cell r="J2171">
            <v>92151</v>
          </cell>
          <cell r="K2171">
            <v>265922195</v>
          </cell>
        </row>
        <row r="2172">
          <cell r="B2172">
            <v>2012</v>
          </cell>
          <cell r="E2172" t="str">
            <v>OR</v>
          </cell>
          <cell r="F2172">
            <v>45562</v>
          </cell>
          <cell r="G2172">
            <v>186308888</v>
          </cell>
          <cell r="H2172">
            <v>19547</v>
          </cell>
          <cell r="I2172">
            <v>59389311</v>
          </cell>
          <cell r="J2172">
            <v>65109</v>
          </cell>
          <cell r="K2172">
            <v>245698199</v>
          </cell>
        </row>
        <row r="2173">
          <cell r="B2173">
            <v>2012</v>
          </cell>
          <cell r="E2173" t="str">
            <v>PA</v>
          </cell>
          <cell r="F2173">
            <v>177367</v>
          </cell>
          <cell r="G2173">
            <v>841037217</v>
          </cell>
          <cell r="H2173">
            <v>73742</v>
          </cell>
          <cell r="I2173">
            <v>223520915</v>
          </cell>
          <cell r="J2173">
            <v>251109</v>
          </cell>
          <cell r="K2173">
            <v>1064558132</v>
          </cell>
        </row>
        <row r="2174">
          <cell r="B2174">
            <v>2012</v>
          </cell>
          <cell r="E2174" t="str">
            <v>RI</v>
          </cell>
          <cell r="F2174">
            <v>16518</v>
          </cell>
          <cell r="G2174">
            <v>91073090</v>
          </cell>
          <cell r="H2174">
            <v>4098</v>
          </cell>
          <cell r="I2174">
            <v>13136424</v>
          </cell>
          <cell r="J2174">
            <v>20616</v>
          </cell>
          <cell r="K2174">
            <v>104209514</v>
          </cell>
        </row>
        <row r="2175">
          <cell r="B2175">
            <v>2012</v>
          </cell>
          <cell r="E2175" t="str">
            <v>SC</v>
          </cell>
          <cell r="F2175">
            <v>72512</v>
          </cell>
          <cell r="G2175">
            <v>264370463</v>
          </cell>
          <cell r="H2175">
            <v>29659</v>
          </cell>
          <cell r="I2175">
            <v>66781007</v>
          </cell>
          <cell r="J2175">
            <v>102171</v>
          </cell>
          <cell r="K2175">
            <v>331151470</v>
          </cell>
        </row>
        <row r="2176">
          <cell r="B2176">
            <v>2012</v>
          </cell>
          <cell r="E2176" t="str">
            <v>SD</v>
          </cell>
          <cell r="F2176">
            <v>14678</v>
          </cell>
          <cell r="G2176">
            <v>47888711</v>
          </cell>
          <cell r="H2176">
            <v>5026</v>
          </cell>
          <cell r="I2176">
            <v>12311731</v>
          </cell>
          <cell r="J2176">
            <v>19704</v>
          </cell>
          <cell r="K2176">
            <v>60200442</v>
          </cell>
        </row>
        <row r="2177">
          <cell r="B2177">
            <v>2012</v>
          </cell>
          <cell r="E2177" t="str">
            <v>TN</v>
          </cell>
          <cell r="F2177">
            <v>94838</v>
          </cell>
          <cell r="G2177">
            <v>319097975</v>
          </cell>
          <cell r="H2177">
            <v>38842</v>
          </cell>
          <cell r="I2177">
            <v>81649575</v>
          </cell>
          <cell r="J2177">
            <v>133680</v>
          </cell>
          <cell r="K2177">
            <v>400747550</v>
          </cell>
        </row>
        <row r="2178">
          <cell r="B2178">
            <v>2012</v>
          </cell>
          <cell r="E2178" t="str">
            <v>TX</v>
          </cell>
          <cell r="F2178">
            <v>467176</v>
          </cell>
          <cell r="G2178">
            <v>1757531381</v>
          </cell>
          <cell r="H2178">
            <v>215617</v>
          </cell>
          <cell r="I2178">
            <v>521916027</v>
          </cell>
          <cell r="J2178">
            <v>682793</v>
          </cell>
          <cell r="K2178">
            <v>2279447408</v>
          </cell>
        </row>
        <row r="2179">
          <cell r="B2179">
            <v>2012</v>
          </cell>
          <cell r="E2179" t="str">
            <v>UT</v>
          </cell>
          <cell r="F2179">
            <v>36656</v>
          </cell>
          <cell r="G2179">
            <v>137826057</v>
          </cell>
          <cell r="H2179">
            <v>18373</v>
          </cell>
          <cell r="I2179">
            <v>47654072</v>
          </cell>
          <cell r="J2179">
            <v>55029</v>
          </cell>
          <cell r="K2179">
            <v>185480129</v>
          </cell>
        </row>
        <row r="2180">
          <cell r="B2180">
            <v>2012</v>
          </cell>
          <cell r="E2180" t="str">
            <v>VT</v>
          </cell>
          <cell r="F2180">
            <v>16561</v>
          </cell>
          <cell r="G2180">
            <v>63373311</v>
          </cell>
          <cell r="H2180">
            <v>4704</v>
          </cell>
          <cell r="I2180">
            <v>13937232</v>
          </cell>
          <cell r="J2180">
            <v>21265</v>
          </cell>
          <cell r="K2180">
            <v>77310543</v>
          </cell>
        </row>
        <row r="2181">
          <cell r="B2181">
            <v>2012</v>
          </cell>
          <cell r="E2181" t="str">
            <v>VA</v>
          </cell>
          <cell r="F2181">
            <v>145266</v>
          </cell>
          <cell r="G2181">
            <v>587190276</v>
          </cell>
          <cell r="H2181">
            <v>59072</v>
          </cell>
          <cell r="I2181">
            <v>142858356</v>
          </cell>
          <cell r="J2181">
            <v>204338</v>
          </cell>
          <cell r="K2181">
            <v>730048632</v>
          </cell>
        </row>
        <row r="2182">
          <cell r="B2182">
            <v>2012</v>
          </cell>
          <cell r="E2182" t="str">
            <v>WA</v>
          </cell>
          <cell r="F2182">
            <v>75389</v>
          </cell>
          <cell r="G2182">
            <v>374030765</v>
          </cell>
          <cell r="H2182">
            <v>30202</v>
          </cell>
          <cell r="I2182">
            <v>117565022</v>
          </cell>
          <cell r="J2182">
            <v>105591</v>
          </cell>
          <cell r="K2182">
            <v>491595787</v>
          </cell>
        </row>
        <row r="2183">
          <cell r="B2183">
            <v>2012</v>
          </cell>
          <cell r="E2183" t="str">
            <v>WV</v>
          </cell>
          <cell r="F2183">
            <v>28627</v>
          </cell>
          <cell r="G2183">
            <v>108998301</v>
          </cell>
          <cell r="H2183">
            <v>15056</v>
          </cell>
          <cell r="I2183">
            <v>37410835</v>
          </cell>
          <cell r="J2183">
            <v>43683</v>
          </cell>
          <cell r="K2183">
            <v>146409136</v>
          </cell>
        </row>
        <row r="2184">
          <cell r="B2184">
            <v>2012</v>
          </cell>
          <cell r="E2184" t="str">
            <v>WI</v>
          </cell>
          <cell r="F2184">
            <v>87146</v>
          </cell>
          <cell r="G2184">
            <v>373362967</v>
          </cell>
          <cell r="H2184">
            <v>28142</v>
          </cell>
          <cell r="I2184">
            <v>84735160</v>
          </cell>
          <cell r="J2184">
            <v>115288</v>
          </cell>
          <cell r="K2184">
            <v>458098127</v>
          </cell>
        </row>
        <row r="2185">
          <cell r="B2185">
            <v>2012</v>
          </cell>
          <cell r="E2185" t="str">
            <v>WY</v>
          </cell>
          <cell r="F2185">
            <v>13040</v>
          </cell>
          <cell r="G2185">
            <v>55313911</v>
          </cell>
          <cell r="H2185">
            <v>6013</v>
          </cell>
          <cell r="I2185">
            <v>16299980</v>
          </cell>
          <cell r="J2185">
            <v>19053</v>
          </cell>
          <cell r="K2185">
            <v>71613891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h_4th"/>
      <sheetName val="Math_8th"/>
      <sheetName val="Reading_4th"/>
      <sheetName val="Reading_8th"/>
    </sheetNames>
    <sheetDataSet>
      <sheetData sheetId="0">
        <row r="2">
          <cell r="B2" t="str">
            <v>United States</v>
          </cell>
          <cell r="C2">
            <v>241.550783175736</v>
          </cell>
        </row>
        <row r="3">
          <cell r="B3" t="str">
            <v>Alabama</v>
          </cell>
          <cell r="C3">
            <v>232.86133246614801</v>
          </cell>
        </row>
        <row r="4">
          <cell r="B4" t="str">
            <v>Alaska</v>
          </cell>
          <cell r="C4">
            <v>236.122004416339</v>
          </cell>
        </row>
        <row r="5">
          <cell r="B5" t="str">
            <v>Arizona</v>
          </cell>
          <cell r="C5">
            <v>240.304911470576</v>
          </cell>
        </row>
        <row r="6">
          <cell r="B6" t="str">
            <v>Arkansas</v>
          </cell>
          <cell r="C6">
            <v>239.89052210004999</v>
          </cell>
        </row>
        <row r="7">
          <cell r="B7" t="str">
            <v>California</v>
          </cell>
          <cell r="C7">
            <v>233.65446462441301</v>
          </cell>
        </row>
        <row r="8">
          <cell r="B8" t="str">
            <v>Colorado</v>
          </cell>
          <cell r="C8">
            <v>246.975708032011</v>
          </cell>
        </row>
        <row r="9">
          <cell r="B9" t="str">
            <v>Connecticut</v>
          </cell>
          <cell r="C9">
            <v>243.44029739420199</v>
          </cell>
        </row>
        <row r="10">
          <cell r="B10" t="str">
            <v>Delaware</v>
          </cell>
          <cell r="C10">
            <v>243.10775818267601</v>
          </cell>
        </row>
        <row r="11">
          <cell r="B11" t="str">
            <v>District of Columbia</v>
          </cell>
          <cell r="C11">
            <v>228.567253872576</v>
          </cell>
        </row>
        <row r="12">
          <cell r="B12" t="str">
            <v>Florida</v>
          </cell>
          <cell r="C12">
            <v>241.67580956684299</v>
          </cell>
        </row>
        <row r="13">
          <cell r="B13" t="str">
            <v>Georgia</v>
          </cell>
          <cell r="C13">
            <v>240.04723664593001</v>
          </cell>
        </row>
        <row r="14">
          <cell r="B14" t="str">
            <v>Hawaii</v>
          </cell>
          <cell r="C14">
            <v>243.30861894116299</v>
          </cell>
        </row>
        <row r="15">
          <cell r="B15" t="str">
            <v>Idaho</v>
          </cell>
          <cell r="C15">
            <v>240.72201984293599</v>
          </cell>
        </row>
        <row r="16">
          <cell r="B16" t="str">
            <v>Illinois</v>
          </cell>
          <cell r="C16">
            <v>239.000204017003</v>
          </cell>
        </row>
        <row r="17">
          <cell r="B17" t="str">
            <v>Indiana</v>
          </cell>
          <cell r="C17">
            <v>248.59677735800199</v>
          </cell>
        </row>
        <row r="18">
          <cell r="B18" t="str">
            <v>Iowa</v>
          </cell>
          <cell r="C18">
            <v>245.79350554684299</v>
          </cell>
        </row>
        <row r="19">
          <cell r="B19" t="str">
            <v>Kansas</v>
          </cell>
          <cell r="C19">
            <v>246.185701870944</v>
          </cell>
        </row>
        <row r="20">
          <cell r="B20" t="str">
            <v>Kentucky</v>
          </cell>
          <cell r="C20">
            <v>241.46992679471199</v>
          </cell>
        </row>
        <row r="21">
          <cell r="B21" t="str">
            <v>Louisiana</v>
          </cell>
          <cell r="C21">
            <v>231.36630864379001</v>
          </cell>
        </row>
        <row r="22">
          <cell r="B22" t="str">
            <v>Maine</v>
          </cell>
          <cell r="C22">
            <v>245.84700179867201</v>
          </cell>
        </row>
        <row r="23">
          <cell r="B23" t="str">
            <v>Maryland</v>
          </cell>
          <cell r="C23">
            <v>245.16937954677499</v>
          </cell>
        </row>
        <row r="24">
          <cell r="B24" t="str">
            <v>Massachusetts</v>
          </cell>
          <cell r="C24">
            <v>253.03378520177901</v>
          </cell>
        </row>
        <row r="25">
          <cell r="B25" t="str">
            <v>Michigan</v>
          </cell>
          <cell r="C25">
            <v>236.819778402754</v>
          </cell>
        </row>
        <row r="26">
          <cell r="B26" t="str">
            <v>Minnesota</v>
          </cell>
          <cell r="C26">
            <v>253.42096113320201</v>
          </cell>
        </row>
        <row r="27">
          <cell r="B27" t="str">
            <v>Mississippi</v>
          </cell>
          <cell r="C27">
            <v>231.105721411129</v>
          </cell>
        </row>
        <row r="28">
          <cell r="B28" t="str">
            <v>Missouri</v>
          </cell>
          <cell r="C28">
            <v>239.54836193005499</v>
          </cell>
        </row>
        <row r="29">
          <cell r="B29" t="str">
            <v>Montana</v>
          </cell>
          <cell r="C29">
            <v>243.69888459472</v>
          </cell>
        </row>
        <row r="30">
          <cell r="B30" t="str">
            <v>Nebraska</v>
          </cell>
          <cell r="C30">
            <v>243.157929125431</v>
          </cell>
        </row>
        <row r="31">
          <cell r="B31" t="str">
            <v>Nevada</v>
          </cell>
          <cell r="C31">
            <v>236.262899387868</v>
          </cell>
        </row>
        <row r="32">
          <cell r="B32" t="str">
            <v>New Hampshire</v>
          </cell>
          <cell r="C32">
            <v>252.993525166642</v>
          </cell>
        </row>
        <row r="33">
          <cell r="B33" t="str">
            <v>New Jersey</v>
          </cell>
          <cell r="C33">
            <v>246.87090919859301</v>
          </cell>
        </row>
        <row r="34">
          <cell r="B34" t="str">
            <v>New Mexico</v>
          </cell>
          <cell r="C34">
            <v>232.78143293135599</v>
          </cell>
        </row>
        <row r="35">
          <cell r="B35" t="str">
            <v>New York</v>
          </cell>
          <cell r="C35">
            <v>240.34981686683901</v>
          </cell>
        </row>
        <row r="36">
          <cell r="B36" t="str">
            <v>North Carolina</v>
          </cell>
          <cell r="C36">
            <v>244.80173289298301</v>
          </cell>
        </row>
        <row r="37">
          <cell r="B37" t="str">
            <v>North Dakota</v>
          </cell>
          <cell r="C37">
            <v>246.42479488949601</v>
          </cell>
        </row>
        <row r="38">
          <cell r="B38" t="str">
            <v>Ohio</v>
          </cell>
          <cell r="C38">
            <v>245.54979690511399</v>
          </cell>
        </row>
        <row r="39">
          <cell r="B39" t="str">
            <v>Oklahoma</v>
          </cell>
          <cell r="C39">
            <v>238.92187747804101</v>
          </cell>
        </row>
        <row r="40">
          <cell r="B40" t="str">
            <v>Oregon</v>
          </cell>
          <cell r="C40">
            <v>240.09925201800601</v>
          </cell>
        </row>
        <row r="41">
          <cell r="B41" t="str">
            <v>Pennsylvania</v>
          </cell>
          <cell r="C41">
            <v>244.01261996429699</v>
          </cell>
        </row>
        <row r="42">
          <cell r="B42" t="str">
            <v>Rhode Island</v>
          </cell>
          <cell r="C42">
            <v>241.41673523663499</v>
          </cell>
        </row>
        <row r="43">
          <cell r="B43" t="str">
            <v>South Carolina</v>
          </cell>
          <cell r="C43">
            <v>236.62589974270401</v>
          </cell>
        </row>
        <row r="44">
          <cell r="B44" t="str">
            <v>South Dakota</v>
          </cell>
          <cell r="C44">
            <v>240.98109972224199</v>
          </cell>
        </row>
        <row r="45">
          <cell r="B45" t="str">
            <v>Tennessee</v>
          </cell>
          <cell r="C45">
            <v>239.774787022732</v>
          </cell>
        </row>
        <row r="46">
          <cell r="B46" t="str">
            <v>Texas</v>
          </cell>
          <cell r="C46">
            <v>241.92628874050499</v>
          </cell>
        </row>
        <row r="47">
          <cell r="B47" t="str">
            <v>Utah</v>
          </cell>
          <cell r="C47">
            <v>242.82068873480799</v>
          </cell>
        </row>
        <row r="48">
          <cell r="B48" t="str">
            <v>Vermont</v>
          </cell>
          <cell r="C48">
            <v>247.80329473820899</v>
          </cell>
        </row>
        <row r="49">
          <cell r="B49" t="str">
            <v>Virginia</v>
          </cell>
          <cell r="C49">
            <v>246.177456938875</v>
          </cell>
        </row>
        <row r="50">
          <cell r="B50" t="str">
            <v>Washington</v>
          </cell>
          <cell r="C50">
            <v>246.288338069866</v>
          </cell>
        </row>
        <row r="51">
          <cell r="B51" t="str">
            <v>West Virginia</v>
          </cell>
          <cell r="C51">
            <v>237.44063266434199</v>
          </cell>
        </row>
        <row r="52">
          <cell r="B52" t="str">
            <v>Wisconsin</v>
          </cell>
          <cell r="C52">
            <v>244.706291648161</v>
          </cell>
        </row>
        <row r="53">
          <cell r="B53" t="str">
            <v>Wyoming</v>
          </cell>
          <cell r="C53">
            <v>246.52240092011499</v>
          </cell>
        </row>
        <row r="54">
          <cell r="B54" t="str">
            <v>DoDEA</v>
          </cell>
          <cell r="C54">
            <v>245.011026513753</v>
          </cell>
        </row>
        <row r="55">
          <cell r="B55" t="str">
            <v>United States</v>
          </cell>
          <cell r="C55">
            <v>240.68320582819999</v>
          </cell>
        </row>
        <row r="56">
          <cell r="B56" t="str">
            <v>Alabama</v>
          </cell>
          <cell r="C56">
            <v>231.286019035945</v>
          </cell>
        </row>
        <row r="57">
          <cell r="B57" t="str">
            <v>Alaska</v>
          </cell>
          <cell r="C57">
            <v>236.35965802610701</v>
          </cell>
        </row>
        <row r="58">
          <cell r="B58" t="str">
            <v>Arizona</v>
          </cell>
          <cell r="C58">
            <v>235.157597045644</v>
          </cell>
        </row>
        <row r="59">
          <cell r="B59" t="str">
            <v>Arkansas</v>
          </cell>
          <cell r="C59">
            <v>237.810156979715</v>
          </cell>
        </row>
        <row r="60">
          <cell r="B60" t="str">
            <v>California</v>
          </cell>
          <cell r="C60">
            <v>234.164993212459</v>
          </cell>
        </row>
        <row r="61">
          <cell r="B61" t="str">
            <v>Colorado</v>
          </cell>
          <cell r="C61">
            <v>244.45609711010201</v>
          </cell>
        </row>
        <row r="62">
          <cell r="B62" t="str">
            <v>Connecticut</v>
          </cell>
          <cell r="C62">
            <v>242.41340690339601</v>
          </cell>
        </row>
        <row r="63">
          <cell r="B63" t="str">
            <v>Delaware</v>
          </cell>
          <cell r="C63">
            <v>240.359832433478</v>
          </cell>
        </row>
        <row r="64">
          <cell r="B64" t="str">
            <v>District of Columbia</v>
          </cell>
          <cell r="C64">
            <v>221.80828312175299</v>
          </cell>
        </row>
        <row r="65">
          <cell r="B65" t="str">
            <v>Florida</v>
          </cell>
          <cell r="C65">
            <v>239.82645103878701</v>
          </cell>
        </row>
        <row r="66">
          <cell r="B66" t="str">
            <v>Georgia</v>
          </cell>
          <cell r="C66">
            <v>238.366542086539</v>
          </cell>
        </row>
        <row r="67">
          <cell r="B67" t="str">
            <v>Hawaii</v>
          </cell>
          <cell r="C67">
            <v>238.82192776062001</v>
          </cell>
        </row>
        <row r="68">
          <cell r="B68" t="str">
            <v>Idaho</v>
          </cell>
          <cell r="C68">
            <v>240.328832465338</v>
          </cell>
        </row>
        <row r="69">
          <cell r="B69" t="str">
            <v>Illinois</v>
          </cell>
          <cell r="C69">
            <v>238.83687893232801</v>
          </cell>
        </row>
        <row r="70">
          <cell r="B70" t="str">
            <v>Indiana</v>
          </cell>
          <cell r="C70">
            <v>243.83687596655301</v>
          </cell>
        </row>
        <row r="71">
          <cell r="B71" t="str">
            <v>Iowa</v>
          </cell>
          <cell r="C71">
            <v>242.60487294847201</v>
          </cell>
        </row>
        <row r="72">
          <cell r="B72" t="str">
            <v>Kansas</v>
          </cell>
          <cell r="C72">
            <v>246.255334791443</v>
          </cell>
        </row>
        <row r="73">
          <cell r="B73" t="str">
            <v>Kentucky</v>
          </cell>
          <cell r="C73">
            <v>240.83070024317001</v>
          </cell>
        </row>
        <row r="74">
          <cell r="B74" t="str">
            <v>Louisiana</v>
          </cell>
          <cell r="C74">
            <v>230.77886927013199</v>
          </cell>
        </row>
        <row r="75">
          <cell r="B75" t="str">
            <v>Maine</v>
          </cell>
          <cell r="C75">
            <v>244.257016536718</v>
          </cell>
        </row>
        <row r="76">
          <cell r="B76" t="str">
            <v>Maryland</v>
          </cell>
          <cell r="C76">
            <v>247.10655581379501</v>
          </cell>
        </row>
        <row r="77">
          <cell r="B77" t="str">
            <v>Massachusetts</v>
          </cell>
          <cell r="C77">
            <v>253.39645576404999</v>
          </cell>
        </row>
        <row r="78">
          <cell r="B78" t="str">
            <v>Michigan</v>
          </cell>
          <cell r="C78">
            <v>236.40221370650701</v>
          </cell>
        </row>
        <row r="79">
          <cell r="B79" t="str">
            <v>Minnesota</v>
          </cell>
          <cell r="C79">
            <v>249.186686145154</v>
          </cell>
        </row>
        <row r="80">
          <cell r="B80" t="str">
            <v>Mississippi</v>
          </cell>
          <cell r="C80">
            <v>229.868022217831</v>
          </cell>
        </row>
        <row r="81">
          <cell r="B81" t="str">
            <v>Missouri</v>
          </cell>
          <cell r="C81">
            <v>240.49483104315601</v>
          </cell>
        </row>
        <row r="82">
          <cell r="B82" t="str">
            <v>Montana</v>
          </cell>
          <cell r="C82">
            <v>243.79660654162399</v>
          </cell>
        </row>
        <row r="83">
          <cell r="B83" t="str">
            <v>Nebraska</v>
          </cell>
          <cell r="C83">
            <v>239.803268650576</v>
          </cell>
        </row>
        <row r="84">
          <cell r="B84" t="str">
            <v>Nevada</v>
          </cell>
          <cell r="C84">
            <v>237.03187887313899</v>
          </cell>
        </row>
        <row r="85">
          <cell r="B85" t="str">
            <v>New Hampshire</v>
          </cell>
          <cell r="C85">
            <v>251.77883682247</v>
          </cell>
        </row>
        <row r="86">
          <cell r="B86" t="str">
            <v>New Jersey</v>
          </cell>
          <cell r="C86">
            <v>248.004162561751</v>
          </cell>
        </row>
        <row r="87">
          <cell r="B87" t="str">
            <v>New Mexico</v>
          </cell>
          <cell r="C87">
            <v>232.84037073408101</v>
          </cell>
        </row>
        <row r="88">
          <cell r="B88" t="str">
            <v>New York</v>
          </cell>
          <cell r="C88">
            <v>237.51994261854199</v>
          </cell>
        </row>
        <row r="89">
          <cell r="B89" t="str">
            <v>North Carolina</v>
          </cell>
          <cell r="C89">
            <v>244.51790076388201</v>
          </cell>
        </row>
        <row r="90">
          <cell r="B90" t="str">
            <v>North Dakota</v>
          </cell>
          <cell r="C90">
            <v>245.156415994783</v>
          </cell>
        </row>
        <row r="91">
          <cell r="B91" t="str">
            <v>Ohio</v>
          </cell>
          <cell r="C91">
            <v>244.03862155215501</v>
          </cell>
        </row>
        <row r="92">
          <cell r="B92" t="str">
            <v>Oklahoma</v>
          </cell>
          <cell r="C92">
            <v>237.429082274302</v>
          </cell>
        </row>
        <row r="93">
          <cell r="B93" t="str">
            <v>Oregon</v>
          </cell>
          <cell r="C93">
            <v>236.91449704746799</v>
          </cell>
        </row>
        <row r="94">
          <cell r="B94" t="str">
            <v>Pennsylvania</v>
          </cell>
          <cell r="C94">
            <v>245.65491028927201</v>
          </cell>
        </row>
        <row r="95">
          <cell r="B95" t="str">
            <v>Rhode Island</v>
          </cell>
          <cell r="C95">
            <v>241.624774676562</v>
          </cell>
        </row>
        <row r="96">
          <cell r="B96" t="str">
            <v>South Carolina</v>
          </cell>
          <cell r="C96">
            <v>237.30302497530701</v>
          </cell>
        </row>
        <row r="97">
          <cell r="B97" t="str">
            <v>South Dakota</v>
          </cell>
          <cell r="C97">
            <v>240.979792262817</v>
          </cell>
        </row>
        <row r="98">
          <cell r="B98" t="str">
            <v>Tennessee</v>
          </cell>
          <cell r="C98">
            <v>232.901116982931</v>
          </cell>
        </row>
        <row r="99">
          <cell r="B99" t="str">
            <v>Texas</v>
          </cell>
          <cell r="C99">
            <v>241.10179365066</v>
          </cell>
        </row>
        <row r="100">
          <cell r="B100" t="str">
            <v>Utah</v>
          </cell>
          <cell r="C100">
            <v>242.53751311453101</v>
          </cell>
        </row>
        <row r="101">
          <cell r="B101" t="str">
            <v>Vermont</v>
          </cell>
          <cell r="C101">
            <v>246.63972992232101</v>
          </cell>
        </row>
        <row r="102">
          <cell r="B102" t="str">
            <v>Virginia</v>
          </cell>
          <cell r="C102">
            <v>245.33361814376599</v>
          </cell>
        </row>
        <row r="103">
          <cell r="B103" t="str">
            <v>Washington</v>
          </cell>
          <cell r="C103">
            <v>243.182884658018</v>
          </cell>
        </row>
        <row r="104">
          <cell r="B104" t="str">
            <v>West Virginia</v>
          </cell>
          <cell r="C104">
            <v>234.65580675893199</v>
          </cell>
        </row>
        <row r="105">
          <cell r="B105" t="str">
            <v>Wisconsin</v>
          </cell>
          <cell r="C105">
            <v>244.691865519641</v>
          </cell>
        </row>
        <row r="106">
          <cell r="B106" t="str">
            <v>Wyoming</v>
          </cell>
          <cell r="C106">
            <v>243.87443502756301</v>
          </cell>
        </row>
        <row r="107">
          <cell r="B107" t="str">
            <v>DoDEA</v>
          </cell>
          <cell r="C107">
            <v>240.82096565367101</v>
          </cell>
        </row>
      </sheetData>
      <sheetData sheetId="1">
        <row r="2">
          <cell r="B2" t="str">
            <v>Alabama</v>
          </cell>
          <cell r="C2">
            <v>269.194280616502</v>
          </cell>
        </row>
        <row r="3">
          <cell r="B3" t="str">
            <v>Alaska</v>
          </cell>
          <cell r="C3">
            <v>281.559572836526</v>
          </cell>
        </row>
        <row r="4">
          <cell r="B4" t="str">
            <v>Arizona</v>
          </cell>
          <cell r="C4">
            <v>279.72226796250499</v>
          </cell>
        </row>
        <row r="5">
          <cell r="B5" t="str">
            <v>Arkansas</v>
          </cell>
          <cell r="C5">
            <v>277.91480245625797</v>
          </cell>
        </row>
        <row r="6">
          <cell r="B6" t="str">
            <v>California</v>
          </cell>
          <cell r="C6">
            <v>275.90135065219698</v>
          </cell>
        </row>
        <row r="7">
          <cell r="B7" t="str">
            <v>Colorado</v>
          </cell>
          <cell r="C7">
            <v>289.68180010958002</v>
          </cell>
        </row>
        <row r="8">
          <cell r="B8" t="str">
            <v>Connecticut</v>
          </cell>
          <cell r="C8">
            <v>285.24397227411902</v>
          </cell>
        </row>
        <row r="9">
          <cell r="B9" t="str">
            <v>Delaware</v>
          </cell>
          <cell r="C9">
            <v>282.33829859654799</v>
          </cell>
        </row>
        <row r="10">
          <cell r="B10" t="str">
            <v>District of Columbia</v>
          </cell>
          <cell r="C10">
            <v>265.25936571250799</v>
          </cell>
        </row>
        <row r="11">
          <cell r="B11" t="str">
            <v>Florida</v>
          </cell>
          <cell r="C11">
            <v>280.85583955400801</v>
          </cell>
        </row>
        <row r="12">
          <cell r="B12" t="str">
            <v>Georgia</v>
          </cell>
          <cell r="C12">
            <v>279.17911091245401</v>
          </cell>
        </row>
        <row r="13">
          <cell r="B13" t="str">
            <v>Hawaii</v>
          </cell>
          <cell r="C13">
            <v>281.41292228842502</v>
          </cell>
        </row>
        <row r="14">
          <cell r="B14" t="str">
            <v>Idaho</v>
          </cell>
          <cell r="C14">
            <v>286.41388162975699</v>
          </cell>
        </row>
        <row r="15">
          <cell r="B15" t="str">
            <v>Illinois</v>
          </cell>
          <cell r="C15">
            <v>284.89764716416897</v>
          </cell>
        </row>
        <row r="16">
          <cell r="B16" t="str">
            <v>Indiana</v>
          </cell>
          <cell r="C16">
            <v>287.76765383302302</v>
          </cell>
        </row>
        <row r="17">
          <cell r="B17" t="str">
            <v>Iowa</v>
          </cell>
          <cell r="C17">
            <v>285.07013777479</v>
          </cell>
        </row>
        <row r="18">
          <cell r="B18" t="str">
            <v>Kansas</v>
          </cell>
          <cell r="C18">
            <v>289.51825607813498</v>
          </cell>
        </row>
        <row r="19">
          <cell r="B19" t="str">
            <v>Kentucky</v>
          </cell>
          <cell r="C19">
            <v>280.64544247635001</v>
          </cell>
        </row>
        <row r="20">
          <cell r="B20" t="str">
            <v>Louisiana</v>
          </cell>
          <cell r="C20">
            <v>272.76096647842598</v>
          </cell>
        </row>
        <row r="21">
          <cell r="B21" t="str">
            <v>Maine</v>
          </cell>
          <cell r="C21">
            <v>288.73115973795598</v>
          </cell>
        </row>
        <row r="22">
          <cell r="B22" t="str">
            <v>Maryland</v>
          </cell>
          <cell r="C22">
            <v>286.64138110295698</v>
          </cell>
        </row>
        <row r="23">
          <cell r="B23" t="str">
            <v>Massachusetts</v>
          </cell>
          <cell r="C23">
            <v>300.56823501114701</v>
          </cell>
        </row>
        <row r="24">
          <cell r="B24" t="str">
            <v>Michigan</v>
          </cell>
          <cell r="C24">
            <v>280.13359709375197</v>
          </cell>
        </row>
        <row r="25">
          <cell r="B25" t="str">
            <v>Minnesota</v>
          </cell>
          <cell r="C25">
            <v>294.59297260350701</v>
          </cell>
        </row>
        <row r="26">
          <cell r="B26" t="str">
            <v>Mississippi</v>
          </cell>
          <cell r="C26">
            <v>271.16096728724898</v>
          </cell>
        </row>
        <row r="27">
          <cell r="B27" t="str">
            <v>Missouri</v>
          </cell>
          <cell r="C27">
            <v>282.98845791170203</v>
          </cell>
        </row>
        <row r="28">
          <cell r="B28" t="str">
            <v>Montana</v>
          </cell>
          <cell r="C28">
            <v>289.228453008852</v>
          </cell>
        </row>
        <row r="29">
          <cell r="B29" t="str">
            <v>Nebraska</v>
          </cell>
          <cell r="C29">
            <v>285.06134847345402</v>
          </cell>
        </row>
        <row r="30">
          <cell r="B30" t="str">
            <v>Nevada</v>
          </cell>
          <cell r="C30">
            <v>278.28668090861999</v>
          </cell>
        </row>
        <row r="31">
          <cell r="B31" t="str">
            <v>New Hampshire</v>
          </cell>
          <cell r="C31">
            <v>295.665123344221</v>
          </cell>
        </row>
        <row r="32">
          <cell r="B32" t="str">
            <v>New Jersey</v>
          </cell>
          <cell r="C32">
            <v>296.053351131027</v>
          </cell>
        </row>
        <row r="33">
          <cell r="B33" t="str">
            <v>New Mexico</v>
          </cell>
          <cell r="C33">
            <v>272.76180889422898</v>
          </cell>
        </row>
        <row r="34">
          <cell r="B34" t="str">
            <v>New York</v>
          </cell>
          <cell r="C34">
            <v>281.80778783165101</v>
          </cell>
        </row>
        <row r="35">
          <cell r="B35" t="str">
            <v>North Carolina</v>
          </cell>
          <cell r="C35">
            <v>285.64538842486701</v>
          </cell>
        </row>
        <row r="36">
          <cell r="B36" t="str">
            <v>North Dakota</v>
          </cell>
          <cell r="C36">
            <v>290.51511126098097</v>
          </cell>
        </row>
        <row r="37">
          <cell r="B37" t="str">
            <v>Ohio</v>
          </cell>
          <cell r="C37">
            <v>289.52809675218498</v>
          </cell>
        </row>
        <row r="38">
          <cell r="B38" t="str">
            <v>Oklahoma</v>
          </cell>
          <cell r="C38">
            <v>275.50673202657703</v>
          </cell>
        </row>
        <row r="39">
          <cell r="B39" t="str">
            <v>Oregon</v>
          </cell>
          <cell r="C39">
            <v>283.52458906402398</v>
          </cell>
        </row>
        <row r="40">
          <cell r="B40" t="str">
            <v>Pennsylvania</v>
          </cell>
          <cell r="C40">
            <v>289.62365163333902</v>
          </cell>
        </row>
        <row r="41">
          <cell r="B41" t="str">
            <v>Rhode Island</v>
          </cell>
          <cell r="C41">
            <v>284.09221221480499</v>
          </cell>
        </row>
        <row r="42">
          <cell r="B42" t="str">
            <v>South Carolina</v>
          </cell>
          <cell r="C42">
            <v>279.82460857853698</v>
          </cell>
        </row>
        <row r="43">
          <cell r="B43" t="str">
            <v>South Dakota</v>
          </cell>
          <cell r="C43">
            <v>287.27039062565302</v>
          </cell>
        </row>
        <row r="44">
          <cell r="B44" t="str">
            <v>Tennessee</v>
          </cell>
          <cell r="C44">
            <v>277.72012726964101</v>
          </cell>
        </row>
        <row r="45">
          <cell r="B45" t="str">
            <v>Texas</v>
          </cell>
          <cell r="C45">
            <v>288.19896759918799</v>
          </cell>
        </row>
        <row r="46">
          <cell r="B46" t="str">
            <v>Utah</v>
          </cell>
          <cell r="C46">
            <v>284.33148624683798</v>
          </cell>
        </row>
        <row r="47">
          <cell r="B47" t="str">
            <v>Vermont</v>
          </cell>
          <cell r="C47">
            <v>295.46956235746302</v>
          </cell>
        </row>
        <row r="48">
          <cell r="B48" t="str">
            <v>Virginia</v>
          </cell>
          <cell r="C48">
            <v>288.14295951769901</v>
          </cell>
        </row>
        <row r="49">
          <cell r="B49" t="str">
            <v>Washington</v>
          </cell>
          <cell r="C49">
            <v>289.95698874383498</v>
          </cell>
        </row>
        <row r="50">
          <cell r="B50" t="str">
            <v>West Virginia</v>
          </cell>
          <cell r="C50">
            <v>274.43013469789901</v>
          </cell>
        </row>
        <row r="51">
          <cell r="B51" t="str">
            <v>Wisconsin</v>
          </cell>
          <cell r="C51">
            <v>288.74578084165398</v>
          </cell>
        </row>
        <row r="52">
          <cell r="B52" t="str">
            <v>Wyoming</v>
          </cell>
          <cell r="C52">
            <v>288.11913726357801</v>
          </cell>
        </row>
        <row r="53">
          <cell r="B53" t="str">
            <v>DoDEA</v>
          </cell>
          <cell r="C53">
            <v>290.42659392356597</v>
          </cell>
        </row>
        <row r="54">
          <cell r="B54" t="str">
            <v>Alabama</v>
          </cell>
          <cell r="C54">
            <v>269.09651583719</v>
          </cell>
        </row>
        <row r="55">
          <cell r="B55" t="str">
            <v>Alaska</v>
          </cell>
          <cell r="C55">
            <v>283.2727978671</v>
          </cell>
        </row>
        <row r="56">
          <cell r="B56" t="str">
            <v>Arizona</v>
          </cell>
          <cell r="C56">
            <v>279.03350171379299</v>
          </cell>
        </row>
        <row r="57">
          <cell r="B57" t="str">
            <v>Arkansas</v>
          </cell>
          <cell r="C57">
            <v>279.08820501810902</v>
          </cell>
        </row>
        <row r="58">
          <cell r="B58" t="str">
            <v>California</v>
          </cell>
          <cell r="C58">
            <v>272.76980309129101</v>
          </cell>
        </row>
        <row r="59">
          <cell r="B59" t="str">
            <v>Colorado</v>
          </cell>
          <cell r="C59">
            <v>291.74267287089998</v>
          </cell>
        </row>
        <row r="60">
          <cell r="B60" t="str">
            <v>Connecticut</v>
          </cell>
          <cell r="C60">
            <v>286.999944694085</v>
          </cell>
        </row>
        <row r="61">
          <cell r="B61" t="str">
            <v>Delaware</v>
          </cell>
          <cell r="C61">
            <v>282.76996640321602</v>
          </cell>
        </row>
        <row r="62">
          <cell r="B62" t="str">
            <v>District of Columbia</v>
          </cell>
          <cell r="C62">
            <v>260.46687784992002</v>
          </cell>
        </row>
        <row r="63">
          <cell r="B63" t="str">
            <v>Florida</v>
          </cell>
          <cell r="C63">
            <v>277.837035214102</v>
          </cell>
        </row>
        <row r="64">
          <cell r="B64" t="str">
            <v>Georgia</v>
          </cell>
          <cell r="C64">
            <v>278.48361918865601</v>
          </cell>
        </row>
        <row r="65">
          <cell r="B65" t="str">
            <v>Hawaii</v>
          </cell>
          <cell r="C65">
            <v>277.836211052583</v>
          </cell>
        </row>
        <row r="66">
          <cell r="B66" t="str">
            <v>Idaho</v>
          </cell>
          <cell r="C66">
            <v>286.67506325038897</v>
          </cell>
        </row>
        <row r="67">
          <cell r="B67" t="str">
            <v>Illinois</v>
          </cell>
          <cell r="C67">
            <v>283.22813468793902</v>
          </cell>
        </row>
        <row r="68">
          <cell r="B68" t="str">
            <v>Indiana</v>
          </cell>
          <cell r="C68">
            <v>285.00291608664998</v>
          </cell>
        </row>
        <row r="69">
          <cell r="B69" t="str">
            <v>Iowa</v>
          </cell>
          <cell r="C69">
            <v>284.92083605870403</v>
          </cell>
        </row>
        <row r="70">
          <cell r="B70" t="str">
            <v>Kansas</v>
          </cell>
          <cell r="C70">
            <v>289.61928267474002</v>
          </cell>
        </row>
        <row r="71">
          <cell r="B71" t="str">
            <v>Kentucky</v>
          </cell>
          <cell r="C71">
            <v>281.60880970682899</v>
          </cell>
        </row>
        <row r="72">
          <cell r="B72" t="str">
            <v>Louisiana</v>
          </cell>
          <cell r="C72">
            <v>272.84333389263401</v>
          </cell>
        </row>
        <row r="73">
          <cell r="B73" t="str">
            <v>Maine</v>
          </cell>
          <cell r="C73">
            <v>288.73229763660203</v>
          </cell>
        </row>
        <row r="74">
          <cell r="B74" t="str">
            <v>Maryland</v>
          </cell>
          <cell r="C74">
            <v>287.99780225522699</v>
          </cell>
        </row>
        <row r="75">
          <cell r="B75" t="str">
            <v>Massachusetts</v>
          </cell>
          <cell r="C75">
            <v>298.51243110516401</v>
          </cell>
        </row>
        <row r="76">
          <cell r="B76" t="str">
            <v>Michigan</v>
          </cell>
          <cell r="C76">
            <v>280.17651796829801</v>
          </cell>
        </row>
        <row r="77">
          <cell r="B77" t="str">
            <v>Minnesota</v>
          </cell>
          <cell r="C77">
            <v>294.94642281034498</v>
          </cell>
        </row>
        <row r="78">
          <cell r="B78" t="str">
            <v>Mississippi</v>
          </cell>
          <cell r="C78">
            <v>269.23564562475298</v>
          </cell>
        </row>
        <row r="79">
          <cell r="B79" t="str">
            <v>Missouri</v>
          </cell>
          <cell r="C79">
            <v>281.94764624665402</v>
          </cell>
        </row>
        <row r="80">
          <cell r="B80" t="str">
            <v>Montana</v>
          </cell>
          <cell r="C80">
            <v>292.90780427703299</v>
          </cell>
        </row>
        <row r="81">
          <cell r="B81" t="str">
            <v>Nebraska</v>
          </cell>
          <cell r="C81">
            <v>283.197044839966</v>
          </cell>
        </row>
        <row r="82">
          <cell r="B82" t="str">
            <v>Nevada</v>
          </cell>
          <cell r="C82">
            <v>278.11315372616502</v>
          </cell>
        </row>
        <row r="83">
          <cell r="B83" t="str">
            <v>New Hampshire</v>
          </cell>
          <cell r="C83">
            <v>292.10873973776</v>
          </cell>
        </row>
        <row r="84">
          <cell r="B84" t="str">
            <v>New Jersey</v>
          </cell>
          <cell r="C84">
            <v>294.13877136600399</v>
          </cell>
        </row>
        <row r="85">
          <cell r="B85" t="str">
            <v>New Mexico</v>
          </cell>
          <cell r="C85">
            <v>274.45470145695901</v>
          </cell>
        </row>
        <row r="86">
          <cell r="B86" t="str">
            <v>New York</v>
          </cell>
          <cell r="C86">
            <v>280.45302609298602</v>
          </cell>
        </row>
        <row r="87">
          <cell r="B87" t="str">
            <v>North Carolina</v>
          </cell>
          <cell r="C87">
            <v>286.26702824285701</v>
          </cell>
        </row>
        <row r="88">
          <cell r="B88" t="str">
            <v>North Dakota</v>
          </cell>
          <cell r="C88">
            <v>291.99840448577498</v>
          </cell>
        </row>
        <row r="89">
          <cell r="B89" t="str">
            <v>Ohio</v>
          </cell>
          <cell r="C89">
            <v>288.60259683243902</v>
          </cell>
        </row>
        <row r="90">
          <cell r="B90" t="str">
            <v>Oklahoma</v>
          </cell>
          <cell r="C90">
            <v>279.17960818500899</v>
          </cell>
        </row>
        <row r="91">
          <cell r="B91" t="str">
            <v>Oregon</v>
          </cell>
          <cell r="C91">
            <v>282.51820677926099</v>
          </cell>
        </row>
        <row r="92">
          <cell r="B92" t="str">
            <v>Pennsylvania</v>
          </cell>
          <cell r="C92">
            <v>286.10274173594098</v>
          </cell>
        </row>
        <row r="93">
          <cell r="B93" t="str">
            <v>Rhode Island</v>
          </cell>
          <cell r="C93">
            <v>282.87565962289801</v>
          </cell>
        </row>
        <row r="94">
          <cell r="B94" t="str">
            <v>South Carolina</v>
          </cell>
          <cell r="C94">
            <v>281.00013371655302</v>
          </cell>
        </row>
        <row r="95">
          <cell r="B95" t="str">
            <v>South Dakota</v>
          </cell>
          <cell r="C95">
            <v>290.61519679044</v>
          </cell>
        </row>
        <row r="96">
          <cell r="B96" t="str">
            <v>Tennessee</v>
          </cell>
          <cell r="C96">
            <v>274.03871031990599</v>
          </cell>
        </row>
        <row r="97">
          <cell r="B97" t="str">
            <v>Texas</v>
          </cell>
          <cell r="C97">
            <v>290.34670935526498</v>
          </cell>
        </row>
        <row r="98">
          <cell r="B98" t="str">
            <v>Utah</v>
          </cell>
          <cell r="C98">
            <v>283.30833208650301</v>
          </cell>
        </row>
        <row r="99">
          <cell r="B99" t="str">
            <v>Vermont</v>
          </cell>
          <cell r="C99">
            <v>293.88257706853102</v>
          </cell>
        </row>
        <row r="100">
          <cell r="B100" t="str">
            <v>Virginia</v>
          </cell>
          <cell r="C100">
            <v>289.255411153431</v>
          </cell>
        </row>
        <row r="101">
          <cell r="B101" t="str">
            <v>Washington</v>
          </cell>
          <cell r="C101">
            <v>288.10776194548902</v>
          </cell>
        </row>
        <row r="102">
          <cell r="B102" t="str">
            <v>West Virginia</v>
          </cell>
          <cell r="C102">
            <v>273.26317312256401</v>
          </cell>
        </row>
        <row r="103">
          <cell r="B103" t="str">
            <v>Wisconsin</v>
          </cell>
          <cell r="C103">
            <v>288.66593268622302</v>
          </cell>
        </row>
        <row r="104">
          <cell r="B104" t="str">
            <v>Wyoming</v>
          </cell>
          <cell r="C104">
            <v>287.76792604895098</v>
          </cell>
        </row>
        <row r="105">
          <cell r="B105" t="str">
            <v>DoDEA</v>
          </cell>
          <cell r="C105">
            <v>287.85116634946598</v>
          </cell>
        </row>
      </sheetData>
      <sheetData sheetId="2">
        <row r="2">
          <cell r="B2" t="str">
            <v>United States</v>
          </cell>
          <cell r="C2">
            <v>221.83216804437299</v>
          </cell>
        </row>
        <row r="3">
          <cell r="B3" t="str">
            <v>Alabama</v>
          </cell>
          <cell r="C3">
            <v>218.57595339188001</v>
          </cell>
        </row>
        <row r="4">
          <cell r="B4" t="str">
            <v>Alaska</v>
          </cell>
          <cell r="C4">
            <v>209.34728817395401</v>
          </cell>
        </row>
        <row r="5">
          <cell r="B5" t="str">
            <v>Arizona</v>
          </cell>
          <cell r="C5">
            <v>213.13413148086599</v>
          </cell>
        </row>
        <row r="6">
          <cell r="B6" t="str">
            <v>Arkansas</v>
          </cell>
          <cell r="C6">
            <v>218.523885266815</v>
          </cell>
        </row>
        <row r="7">
          <cell r="B7" t="str">
            <v>California</v>
          </cell>
          <cell r="C7">
            <v>212.54596789306299</v>
          </cell>
        </row>
        <row r="8">
          <cell r="B8" t="str">
            <v>Colorado</v>
          </cell>
          <cell r="C8">
            <v>226.663219629357</v>
          </cell>
        </row>
        <row r="9">
          <cell r="B9" t="str">
            <v>Connecticut</v>
          </cell>
          <cell r="C9">
            <v>229.58159936534</v>
          </cell>
        </row>
        <row r="10">
          <cell r="B10" t="str">
            <v>Delaware</v>
          </cell>
          <cell r="C10">
            <v>225.77165116251999</v>
          </cell>
        </row>
        <row r="11">
          <cell r="B11" t="str">
            <v>District of Columbia</v>
          </cell>
          <cell r="C11">
            <v>205.613936927868</v>
          </cell>
        </row>
        <row r="12">
          <cell r="B12" t="str">
            <v>Florida</v>
          </cell>
          <cell r="C12">
            <v>227.46317661052001</v>
          </cell>
        </row>
        <row r="13">
          <cell r="B13" t="str">
            <v>Georgia</v>
          </cell>
          <cell r="C13">
            <v>221.83671251456801</v>
          </cell>
        </row>
        <row r="14">
          <cell r="B14" t="str">
            <v>Hawaii</v>
          </cell>
          <cell r="C14">
            <v>214.843879930676</v>
          </cell>
        </row>
        <row r="15">
          <cell r="B15" t="str">
            <v>Idaho</v>
          </cell>
          <cell r="C15">
            <v>219.30298595179201</v>
          </cell>
        </row>
        <row r="16">
          <cell r="B16" t="str">
            <v>Illinois</v>
          </cell>
          <cell r="C16">
            <v>218.540183872207</v>
          </cell>
        </row>
        <row r="17">
          <cell r="B17" t="str">
            <v>Indiana</v>
          </cell>
          <cell r="C17">
            <v>225.33234084693899</v>
          </cell>
        </row>
        <row r="18">
          <cell r="B18" t="str">
            <v>Iowa</v>
          </cell>
          <cell r="C18">
            <v>223.815804634611</v>
          </cell>
        </row>
        <row r="19">
          <cell r="B19" t="str">
            <v>Kansas</v>
          </cell>
          <cell r="C19">
            <v>223.386368779104</v>
          </cell>
        </row>
        <row r="20">
          <cell r="B20" t="str">
            <v>Kentucky</v>
          </cell>
          <cell r="C20">
            <v>224.42754048658699</v>
          </cell>
        </row>
        <row r="21">
          <cell r="B21" t="str">
            <v>Louisiana</v>
          </cell>
          <cell r="C21">
            <v>210.45496322432101</v>
          </cell>
        </row>
        <row r="22">
          <cell r="B22" t="str">
            <v>Maine</v>
          </cell>
          <cell r="C22">
            <v>224.833289019918</v>
          </cell>
        </row>
        <row r="23">
          <cell r="B23" t="str">
            <v>Maryland</v>
          </cell>
          <cell r="C23">
            <v>232.05597314742201</v>
          </cell>
        </row>
        <row r="24">
          <cell r="B24" t="str">
            <v>Massachusetts</v>
          </cell>
          <cell r="C24">
            <v>232.37315597277299</v>
          </cell>
        </row>
        <row r="25">
          <cell r="B25" t="str">
            <v>Michigan</v>
          </cell>
          <cell r="C25">
            <v>217.36516772932001</v>
          </cell>
        </row>
        <row r="26">
          <cell r="B26" t="str">
            <v>Minnesota</v>
          </cell>
          <cell r="C26">
            <v>227.03074177201199</v>
          </cell>
        </row>
        <row r="27">
          <cell r="B27" t="str">
            <v>Mississippi</v>
          </cell>
          <cell r="C27">
            <v>208.518536453726</v>
          </cell>
        </row>
        <row r="28">
          <cell r="B28" t="str">
            <v>Missouri</v>
          </cell>
          <cell r="C28">
            <v>222.33418590941599</v>
          </cell>
        </row>
        <row r="29">
          <cell r="B29" t="str">
            <v>Montana</v>
          </cell>
          <cell r="C29">
            <v>222.982749322942</v>
          </cell>
        </row>
        <row r="30">
          <cell r="B30" t="str">
            <v>Nebraska</v>
          </cell>
          <cell r="C30">
            <v>223.252785111637</v>
          </cell>
        </row>
        <row r="31">
          <cell r="B31" t="str">
            <v>Nevada</v>
          </cell>
          <cell r="C31">
            <v>213.75531361813799</v>
          </cell>
        </row>
        <row r="32">
          <cell r="B32" t="str">
            <v>New Hampshire</v>
          </cell>
          <cell r="C32">
            <v>231.998366395397</v>
          </cell>
        </row>
        <row r="33">
          <cell r="B33" t="str">
            <v>New Jersey</v>
          </cell>
          <cell r="C33">
            <v>228.71974406764201</v>
          </cell>
        </row>
        <row r="34">
          <cell r="B34" t="str">
            <v>New Mexico</v>
          </cell>
          <cell r="C34">
            <v>205.75640535420399</v>
          </cell>
        </row>
        <row r="35">
          <cell r="B35" t="str">
            <v>New York</v>
          </cell>
          <cell r="C35">
            <v>223.81336257734</v>
          </cell>
        </row>
        <row r="36">
          <cell r="B36" t="str">
            <v>North Carolina</v>
          </cell>
          <cell r="C36">
            <v>222.227715159886</v>
          </cell>
        </row>
        <row r="37">
          <cell r="B37" t="str">
            <v>North Dakota</v>
          </cell>
          <cell r="C37">
            <v>224.083385001522</v>
          </cell>
        </row>
        <row r="38">
          <cell r="B38" t="str">
            <v>Ohio</v>
          </cell>
          <cell r="C38">
            <v>223.88774613674201</v>
          </cell>
        </row>
        <row r="39">
          <cell r="B39" t="str">
            <v>Oklahoma</v>
          </cell>
          <cell r="C39">
            <v>216.98887649521501</v>
          </cell>
        </row>
        <row r="40">
          <cell r="B40" t="str">
            <v>Oregon</v>
          </cell>
          <cell r="C40">
            <v>219.13267423773701</v>
          </cell>
        </row>
        <row r="41">
          <cell r="B41" t="str">
            <v>Pennsylvania</v>
          </cell>
          <cell r="C41">
            <v>226.40232361222101</v>
          </cell>
        </row>
        <row r="42">
          <cell r="B42" t="str">
            <v>Rhode Island</v>
          </cell>
          <cell r="C42">
            <v>222.80223975373201</v>
          </cell>
        </row>
        <row r="43">
          <cell r="B43" t="str">
            <v>South Carolina</v>
          </cell>
          <cell r="C43">
            <v>213.64654387011001</v>
          </cell>
        </row>
        <row r="44">
          <cell r="B44" t="str">
            <v>South Dakota</v>
          </cell>
          <cell r="C44">
            <v>217.93074486849201</v>
          </cell>
        </row>
        <row r="45">
          <cell r="B45" t="str">
            <v>Tennessee</v>
          </cell>
          <cell r="C45">
            <v>219.735394665222</v>
          </cell>
        </row>
        <row r="46">
          <cell r="B46" t="str">
            <v>Texas</v>
          </cell>
          <cell r="C46">
            <v>216.90959707647099</v>
          </cell>
        </row>
        <row r="47">
          <cell r="B47" t="str">
            <v>Utah</v>
          </cell>
          <cell r="C47">
            <v>222.76763553158901</v>
          </cell>
        </row>
        <row r="48">
          <cell r="B48" t="str">
            <v>Vermont</v>
          </cell>
          <cell r="C48">
            <v>227.986519076527</v>
          </cell>
        </row>
        <row r="49">
          <cell r="B49" t="str">
            <v>Virginia</v>
          </cell>
          <cell r="C49">
            <v>228.55573766933699</v>
          </cell>
        </row>
        <row r="50">
          <cell r="B50" t="str">
            <v>Washington</v>
          </cell>
          <cell r="C50">
            <v>225.048863335833</v>
          </cell>
        </row>
        <row r="51">
          <cell r="B51" t="str">
            <v>West Virginia</v>
          </cell>
          <cell r="C51">
            <v>214.663401291545</v>
          </cell>
        </row>
        <row r="52">
          <cell r="B52" t="str">
            <v>Wisconsin</v>
          </cell>
          <cell r="C52">
            <v>220.818103448031</v>
          </cell>
        </row>
        <row r="53">
          <cell r="B53" t="str">
            <v>Wyoming</v>
          </cell>
          <cell r="C53">
            <v>225.84897495660201</v>
          </cell>
        </row>
        <row r="54">
          <cell r="B54" t="str">
            <v>DoDEA</v>
          </cell>
          <cell r="C54">
            <v>232.112318231811</v>
          </cell>
        </row>
        <row r="55">
          <cell r="B55" t="str">
            <v>United States</v>
          </cell>
          <cell r="C55">
            <v>221.214563315162</v>
          </cell>
        </row>
        <row r="56">
          <cell r="B56" t="str">
            <v>Alabama</v>
          </cell>
          <cell r="C56">
            <v>220.273413326721</v>
          </cell>
        </row>
        <row r="57">
          <cell r="B57" t="str">
            <v>Alaska</v>
          </cell>
          <cell r="C57">
            <v>207.92369589693999</v>
          </cell>
        </row>
        <row r="58">
          <cell r="B58" t="str">
            <v>Arizona</v>
          </cell>
          <cell r="C58">
            <v>212.39504994291499</v>
          </cell>
        </row>
        <row r="59">
          <cell r="B59" t="str">
            <v>Arkansas</v>
          </cell>
          <cell r="C59">
            <v>216.51486397475</v>
          </cell>
        </row>
        <row r="60">
          <cell r="B60" t="str">
            <v>California</v>
          </cell>
          <cell r="C60">
            <v>211.35863599993999</v>
          </cell>
        </row>
        <row r="61">
          <cell r="B61" t="str">
            <v>Colorado</v>
          </cell>
          <cell r="C61">
            <v>223.43384362777201</v>
          </cell>
        </row>
        <row r="62">
          <cell r="B62" t="str">
            <v>Connecticut</v>
          </cell>
          <cell r="C62">
            <v>227.42730425383601</v>
          </cell>
        </row>
        <row r="63">
          <cell r="B63" t="str">
            <v>Delaware</v>
          </cell>
          <cell r="C63">
            <v>225.13051109460699</v>
          </cell>
        </row>
        <row r="64">
          <cell r="B64" t="str">
            <v>District of Columbia</v>
          </cell>
          <cell r="C64">
            <v>200.627987932281</v>
          </cell>
        </row>
        <row r="65">
          <cell r="B65" t="str">
            <v>Florida</v>
          </cell>
          <cell r="C65">
            <v>224.52858538960399</v>
          </cell>
        </row>
        <row r="66">
          <cell r="B66" t="str">
            <v>Georgia</v>
          </cell>
          <cell r="C66">
            <v>220.810720110917</v>
          </cell>
        </row>
        <row r="67">
          <cell r="B67" t="str">
            <v>Hawaii</v>
          </cell>
          <cell r="C67">
            <v>213.61457117423001</v>
          </cell>
        </row>
        <row r="68">
          <cell r="B68" t="str">
            <v>Idaho</v>
          </cell>
          <cell r="C68">
            <v>220.82977062233999</v>
          </cell>
        </row>
        <row r="69">
          <cell r="B69" t="str">
            <v>Illinois</v>
          </cell>
          <cell r="C69">
            <v>219.35749825998801</v>
          </cell>
        </row>
        <row r="70">
          <cell r="B70" t="str">
            <v>Indiana</v>
          </cell>
          <cell r="C70">
            <v>220.73134268588501</v>
          </cell>
        </row>
        <row r="71">
          <cell r="B71" t="str">
            <v>Iowa</v>
          </cell>
          <cell r="C71">
            <v>220.707446954895</v>
          </cell>
        </row>
        <row r="72">
          <cell r="B72" t="str">
            <v>Kansas</v>
          </cell>
          <cell r="C72">
            <v>223.56509115823701</v>
          </cell>
        </row>
        <row r="73">
          <cell r="B73" t="str">
            <v>Kentucky</v>
          </cell>
          <cell r="C73">
            <v>225.13506287333001</v>
          </cell>
        </row>
        <row r="74">
          <cell r="B74" t="str">
            <v>Louisiana</v>
          </cell>
          <cell r="C74">
            <v>210.410726308503</v>
          </cell>
        </row>
        <row r="75">
          <cell r="B75" t="str">
            <v>Maine</v>
          </cell>
          <cell r="C75">
            <v>222.03733220763701</v>
          </cell>
        </row>
        <row r="76">
          <cell r="B76" t="str">
            <v>Maryland</v>
          </cell>
          <cell r="C76">
            <v>230.782841211696</v>
          </cell>
        </row>
        <row r="77">
          <cell r="B77" t="str">
            <v>Massachusetts</v>
          </cell>
          <cell r="C77">
            <v>236.773866580369</v>
          </cell>
        </row>
        <row r="78">
          <cell r="B78" t="str">
            <v>Michigan</v>
          </cell>
          <cell r="C78">
            <v>218.86081036813499</v>
          </cell>
        </row>
        <row r="79">
          <cell r="B79" t="str">
            <v>Minnesota</v>
          </cell>
          <cell r="C79">
            <v>222.30867236980399</v>
          </cell>
        </row>
        <row r="80">
          <cell r="B80" t="str">
            <v>Mississippi</v>
          </cell>
          <cell r="C80">
            <v>209.18802012976499</v>
          </cell>
        </row>
        <row r="81">
          <cell r="B81" t="str">
            <v>Missouri</v>
          </cell>
          <cell r="C81">
            <v>220.34617104225899</v>
          </cell>
        </row>
        <row r="82">
          <cell r="B82" t="str">
            <v>Montana</v>
          </cell>
          <cell r="C82">
            <v>225.144216219664</v>
          </cell>
        </row>
        <row r="83">
          <cell r="B83" t="str">
            <v>Nebraska</v>
          </cell>
          <cell r="C83">
            <v>223.311726013091</v>
          </cell>
        </row>
        <row r="84">
          <cell r="B84" t="str">
            <v>Nevada</v>
          </cell>
          <cell r="C84">
            <v>212.57519168309699</v>
          </cell>
        </row>
        <row r="85">
          <cell r="B85" t="str">
            <v>New Hampshire</v>
          </cell>
          <cell r="C85">
            <v>230.39267636795299</v>
          </cell>
        </row>
        <row r="86">
          <cell r="B86" t="str">
            <v>New Jersey</v>
          </cell>
          <cell r="C86">
            <v>231.23762972371</v>
          </cell>
        </row>
        <row r="87">
          <cell r="B87" t="str">
            <v>New Mexico</v>
          </cell>
          <cell r="C87">
            <v>208.01411935218999</v>
          </cell>
        </row>
        <row r="88">
          <cell r="B88" t="str">
            <v>New York</v>
          </cell>
          <cell r="C88">
            <v>222.49381094408801</v>
          </cell>
        </row>
        <row r="89">
          <cell r="B89" t="str">
            <v>North Carolina</v>
          </cell>
          <cell r="C89">
            <v>221.35696357171699</v>
          </cell>
        </row>
        <row r="90">
          <cell r="B90" t="str">
            <v>North Dakota</v>
          </cell>
          <cell r="C90">
            <v>225.57752634611001</v>
          </cell>
        </row>
        <row r="91">
          <cell r="B91" t="str">
            <v>Ohio</v>
          </cell>
          <cell r="C91">
            <v>223.82821391210999</v>
          </cell>
        </row>
        <row r="92">
          <cell r="B92" t="str">
            <v>Oklahoma</v>
          </cell>
          <cell r="C92">
            <v>215.477585729834</v>
          </cell>
        </row>
        <row r="93">
          <cell r="B93" t="str">
            <v>Oregon</v>
          </cell>
          <cell r="C93">
            <v>216.44015438168901</v>
          </cell>
        </row>
        <row r="94">
          <cell r="B94" t="str">
            <v>Pennsylvania</v>
          </cell>
          <cell r="C94">
            <v>227.23646319431001</v>
          </cell>
        </row>
        <row r="95">
          <cell r="B95" t="str">
            <v>Rhode Island</v>
          </cell>
          <cell r="C95">
            <v>222.48159691352799</v>
          </cell>
        </row>
        <row r="96">
          <cell r="B96" t="str">
            <v>South Carolina</v>
          </cell>
          <cell r="C96">
            <v>214.89980891446601</v>
          </cell>
        </row>
        <row r="97">
          <cell r="B97" t="str">
            <v>South Dakota</v>
          </cell>
          <cell r="C97">
            <v>219.814446299081</v>
          </cell>
        </row>
        <row r="98">
          <cell r="B98" t="str">
            <v>Tennessee</v>
          </cell>
          <cell r="C98">
            <v>214.64021493691899</v>
          </cell>
        </row>
        <row r="99">
          <cell r="B99" t="str">
            <v>Texas</v>
          </cell>
          <cell r="C99">
            <v>218.32084461679199</v>
          </cell>
        </row>
        <row r="100">
          <cell r="B100" t="str">
            <v>Utah</v>
          </cell>
          <cell r="C100">
            <v>220.416034483137</v>
          </cell>
        </row>
        <row r="101">
          <cell r="B101" t="str">
            <v>Vermont</v>
          </cell>
          <cell r="C101">
            <v>226.771642682085</v>
          </cell>
        </row>
        <row r="102">
          <cell r="B102" t="str">
            <v>Virginia</v>
          </cell>
          <cell r="C102">
            <v>226.37843469424001</v>
          </cell>
        </row>
        <row r="103">
          <cell r="B103" t="str">
            <v>Washington</v>
          </cell>
          <cell r="C103">
            <v>220.52878797215601</v>
          </cell>
        </row>
        <row r="104">
          <cell r="B104" t="str">
            <v>West Virginia</v>
          </cell>
          <cell r="C104">
            <v>214.38602419008399</v>
          </cell>
        </row>
        <row r="105">
          <cell r="B105" t="str">
            <v>Wisconsin</v>
          </cell>
          <cell r="C105">
            <v>221.23990687237199</v>
          </cell>
        </row>
        <row r="106">
          <cell r="B106" t="str">
            <v>Wyoming</v>
          </cell>
          <cell r="C106">
            <v>224.062278090794</v>
          </cell>
        </row>
        <row r="107">
          <cell r="B107" t="str">
            <v>DoDEA</v>
          </cell>
          <cell r="C107">
            <v>229.483530711783</v>
          </cell>
        </row>
      </sheetData>
      <sheetData sheetId="3">
        <row r="2">
          <cell r="B2" t="str">
            <v>National</v>
          </cell>
          <cell r="C2">
            <v>267.59831399488297</v>
          </cell>
        </row>
        <row r="3">
          <cell r="B3" t="str">
            <v>Alabama</v>
          </cell>
          <cell r="C3">
            <v>257.42783822760799</v>
          </cell>
        </row>
        <row r="4">
          <cell r="B4" t="str">
            <v>Alaska</v>
          </cell>
          <cell r="C4">
            <v>261.25609262558402</v>
          </cell>
        </row>
        <row r="5">
          <cell r="B5" t="str">
            <v>Arizona</v>
          </cell>
          <cell r="C5">
            <v>260.44828723662698</v>
          </cell>
        </row>
        <row r="6">
          <cell r="B6" t="str">
            <v>Arkansas</v>
          </cell>
          <cell r="C6">
            <v>261.964490796451</v>
          </cell>
        </row>
        <row r="7">
          <cell r="B7" t="str">
            <v>California</v>
          </cell>
          <cell r="C7">
            <v>261.50245565870102</v>
          </cell>
        </row>
        <row r="8">
          <cell r="B8" t="str">
            <v>Colorado</v>
          </cell>
          <cell r="C8">
            <v>271.00908694257203</v>
          </cell>
        </row>
        <row r="9">
          <cell r="B9" t="str">
            <v>Connecticut</v>
          </cell>
          <cell r="C9">
            <v>274.45954247453699</v>
          </cell>
        </row>
        <row r="10">
          <cell r="B10" t="str">
            <v>Delaware</v>
          </cell>
          <cell r="C10">
            <v>265.98498149856198</v>
          </cell>
        </row>
        <row r="11">
          <cell r="B11" t="str">
            <v>District of Columbia</v>
          </cell>
          <cell r="C11">
            <v>247.739153738325</v>
          </cell>
        </row>
        <row r="12">
          <cell r="B12" t="str">
            <v>Florida</v>
          </cell>
          <cell r="C12">
            <v>265.828297127322</v>
          </cell>
        </row>
        <row r="13">
          <cell r="B13" t="str">
            <v>Georgia</v>
          </cell>
          <cell r="C13">
            <v>264.61571346369902</v>
          </cell>
        </row>
        <row r="14">
          <cell r="B14" t="str">
            <v>Hawaii</v>
          </cell>
          <cell r="C14">
            <v>259.96056954683502</v>
          </cell>
        </row>
        <row r="15">
          <cell r="B15" t="str">
            <v>Idaho</v>
          </cell>
          <cell r="C15">
            <v>270.22416855056201</v>
          </cell>
        </row>
        <row r="16">
          <cell r="B16" t="str">
            <v>Illinois</v>
          </cell>
          <cell r="C16">
            <v>266.898720958132</v>
          </cell>
        </row>
        <row r="17">
          <cell r="B17" t="str">
            <v>Indiana</v>
          </cell>
          <cell r="C17">
            <v>267.27297465776502</v>
          </cell>
        </row>
        <row r="18">
          <cell r="B18" t="str">
            <v>Iowa</v>
          </cell>
          <cell r="C18">
            <v>269.00344961932501</v>
          </cell>
        </row>
        <row r="19">
          <cell r="B19" t="str">
            <v>Kansas</v>
          </cell>
          <cell r="C19">
            <v>266.88752360985501</v>
          </cell>
        </row>
        <row r="20">
          <cell r="B20" t="str">
            <v>Kentucky</v>
          </cell>
          <cell r="C20">
            <v>269.616471686598</v>
          </cell>
        </row>
        <row r="21">
          <cell r="B21" t="str">
            <v>Louisiana</v>
          </cell>
          <cell r="C21">
            <v>257.35124273739399</v>
          </cell>
        </row>
        <row r="22">
          <cell r="B22" t="str">
            <v>Maine</v>
          </cell>
          <cell r="C22">
            <v>269.19376401632599</v>
          </cell>
        </row>
        <row r="23">
          <cell r="B23" t="str">
            <v>Maryland</v>
          </cell>
          <cell r="C23">
            <v>273.801903090503</v>
          </cell>
        </row>
        <row r="24">
          <cell r="B24" t="str">
            <v>Massachusetts</v>
          </cell>
          <cell r="C24">
            <v>277.009559086016</v>
          </cell>
        </row>
        <row r="25">
          <cell r="B25" t="str">
            <v>Michigan</v>
          </cell>
          <cell r="C25">
            <v>265.94296306738801</v>
          </cell>
        </row>
        <row r="26">
          <cell r="B26" t="str">
            <v>Minnesota</v>
          </cell>
          <cell r="C26">
            <v>271.019654579448</v>
          </cell>
        </row>
        <row r="27">
          <cell r="B27" t="str">
            <v>Mississippi</v>
          </cell>
          <cell r="C27">
            <v>253.14781817765501</v>
          </cell>
        </row>
        <row r="28">
          <cell r="B28" t="str">
            <v>Missouri</v>
          </cell>
          <cell r="C28">
            <v>267.215011778953</v>
          </cell>
        </row>
        <row r="29">
          <cell r="B29" t="str">
            <v>Montana</v>
          </cell>
          <cell r="C29">
            <v>271.76578248069598</v>
          </cell>
        </row>
        <row r="30">
          <cell r="B30" t="str">
            <v>Nebraska</v>
          </cell>
          <cell r="C30">
            <v>269.22191463586802</v>
          </cell>
        </row>
        <row r="31">
          <cell r="B31" t="str">
            <v>Nevada</v>
          </cell>
          <cell r="C31">
            <v>261.69598223577202</v>
          </cell>
        </row>
        <row r="32">
          <cell r="B32" t="str">
            <v>New Hampshire</v>
          </cell>
          <cell r="C32">
            <v>274.30773174877902</v>
          </cell>
        </row>
        <row r="33">
          <cell r="B33" t="str">
            <v>New Jersey</v>
          </cell>
          <cell r="C33">
            <v>276.37798779341</v>
          </cell>
        </row>
        <row r="34">
          <cell r="B34" t="str">
            <v>New Mexico</v>
          </cell>
          <cell r="C34">
            <v>255.87007704604201</v>
          </cell>
        </row>
        <row r="35">
          <cell r="B35" t="str">
            <v>New York</v>
          </cell>
          <cell r="C35">
            <v>266.34606323540697</v>
          </cell>
        </row>
        <row r="36">
          <cell r="B36" t="str">
            <v>North Carolina</v>
          </cell>
          <cell r="C36">
            <v>264.54099971083201</v>
          </cell>
        </row>
        <row r="37">
          <cell r="B37" t="str">
            <v>North Dakota</v>
          </cell>
          <cell r="C37">
            <v>267.779199654396</v>
          </cell>
        </row>
        <row r="38">
          <cell r="B38" t="str">
            <v>Ohio</v>
          </cell>
          <cell r="C38">
            <v>269.08697344210299</v>
          </cell>
        </row>
        <row r="39">
          <cell r="B39" t="str">
            <v>Oklahoma</v>
          </cell>
          <cell r="C39">
            <v>261.93149522163702</v>
          </cell>
        </row>
        <row r="40">
          <cell r="B40" t="str">
            <v>Oregon</v>
          </cell>
          <cell r="C40">
            <v>268.28266271566599</v>
          </cell>
        </row>
        <row r="41">
          <cell r="B41" t="str">
            <v>Pennsylvania</v>
          </cell>
          <cell r="C41">
            <v>272.08536534242501</v>
          </cell>
        </row>
        <row r="42">
          <cell r="B42" t="str">
            <v>Rhode Island</v>
          </cell>
          <cell r="C42">
            <v>266.67705238878898</v>
          </cell>
        </row>
        <row r="43">
          <cell r="B43" t="str">
            <v>South Carolina</v>
          </cell>
          <cell r="C43">
            <v>261.449050699613</v>
          </cell>
        </row>
        <row r="44">
          <cell r="B44" t="str">
            <v>South Dakota</v>
          </cell>
          <cell r="C44">
            <v>268.10077283598901</v>
          </cell>
        </row>
        <row r="45">
          <cell r="B45" t="str">
            <v>Tennessee</v>
          </cell>
          <cell r="C45">
            <v>265.35950462564699</v>
          </cell>
        </row>
        <row r="46">
          <cell r="B46" t="str">
            <v>Texas</v>
          </cell>
          <cell r="C46">
            <v>263.68413773127799</v>
          </cell>
        </row>
        <row r="47">
          <cell r="B47" t="str">
            <v>Utah</v>
          </cell>
          <cell r="C47">
            <v>270.04192576587297</v>
          </cell>
        </row>
        <row r="48">
          <cell r="B48" t="str">
            <v>Vermont</v>
          </cell>
          <cell r="C48">
            <v>274.36854773373801</v>
          </cell>
        </row>
        <row r="49">
          <cell r="B49" t="str">
            <v>Virginia</v>
          </cell>
          <cell r="C49">
            <v>267.58986430910898</v>
          </cell>
        </row>
        <row r="50">
          <cell r="B50" t="str">
            <v>Washington</v>
          </cell>
          <cell r="C50">
            <v>272.03612441081901</v>
          </cell>
        </row>
        <row r="51">
          <cell r="B51" t="str">
            <v>West Virginia</v>
          </cell>
          <cell r="C51">
            <v>257.38350931236198</v>
          </cell>
        </row>
        <row r="52">
          <cell r="B52" t="str">
            <v>Wisconsin</v>
          </cell>
          <cell r="C52">
            <v>267.54299418783302</v>
          </cell>
        </row>
        <row r="53">
          <cell r="B53" t="str">
            <v>Wyoming</v>
          </cell>
          <cell r="C53">
            <v>270.96617222190599</v>
          </cell>
        </row>
        <row r="54">
          <cell r="B54" t="str">
            <v>DoDEA</v>
          </cell>
          <cell r="C54">
            <v>276.994367424941</v>
          </cell>
        </row>
        <row r="55">
          <cell r="B55" t="str">
            <v>National</v>
          </cell>
          <cell r="C55">
            <v>265.19876059329403</v>
          </cell>
        </row>
        <row r="56">
          <cell r="B56" t="str">
            <v>Alabama</v>
          </cell>
          <cell r="C56">
            <v>258.42109037948302</v>
          </cell>
        </row>
        <row r="57">
          <cell r="B57" t="str">
            <v>Alaska</v>
          </cell>
          <cell r="C57">
            <v>261.28525201640002</v>
          </cell>
        </row>
        <row r="58">
          <cell r="B58" t="str">
            <v>Arizona</v>
          </cell>
          <cell r="C58">
            <v>260.14800521382602</v>
          </cell>
        </row>
        <row r="59">
          <cell r="B59" t="str">
            <v>Arkansas</v>
          </cell>
          <cell r="C59">
            <v>259.14093777018502</v>
          </cell>
        </row>
        <row r="60">
          <cell r="B60" t="str">
            <v>California</v>
          </cell>
          <cell r="C60">
            <v>254.935218336086</v>
          </cell>
        </row>
        <row r="61">
          <cell r="B61" t="str">
            <v>Colorado</v>
          </cell>
          <cell r="C61">
            <v>270.63620432064897</v>
          </cell>
        </row>
        <row r="62">
          <cell r="B62" t="str">
            <v>Connecticut</v>
          </cell>
          <cell r="C62">
            <v>274.68139947075099</v>
          </cell>
        </row>
        <row r="63">
          <cell r="B63" t="str">
            <v>Delaware</v>
          </cell>
          <cell r="C63">
            <v>265.83947553631998</v>
          </cell>
        </row>
        <row r="64">
          <cell r="B64" t="str">
            <v>District of Columbia</v>
          </cell>
          <cell r="C64">
            <v>242.05636817199601</v>
          </cell>
        </row>
        <row r="65">
          <cell r="B65" t="str">
            <v>Florida</v>
          </cell>
          <cell r="C65">
            <v>262.12137484041102</v>
          </cell>
        </row>
        <row r="66">
          <cell r="B66" t="str">
            <v>Georgia</v>
          </cell>
          <cell r="C66">
            <v>262.358643383963</v>
          </cell>
        </row>
        <row r="67">
          <cell r="B67" t="str">
            <v>Hawaii</v>
          </cell>
          <cell r="C67">
            <v>257.188010446519</v>
          </cell>
        </row>
        <row r="68">
          <cell r="B68" t="str">
            <v>Idaho</v>
          </cell>
          <cell r="C68">
            <v>268.01467159339398</v>
          </cell>
        </row>
        <row r="69">
          <cell r="B69" t="str">
            <v>Illinois</v>
          </cell>
          <cell r="C69">
            <v>265.64372938227598</v>
          </cell>
        </row>
        <row r="70">
          <cell r="B70" t="str">
            <v>Indiana</v>
          </cell>
          <cell r="C70">
            <v>264.72984453777201</v>
          </cell>
        </row>
        <row r="71">
          <cell r="B71" t="str">
            <v>Iowa</v>
          </cell>
          <cell r="C71">
            <v>264.55452746182601</v>
          </cell>
        </row>
        <row r="72">
          <cell r="B72" t="str">
            <v>Kansas</v>
          </cell>
          <cell r="C72">
            <v>267.33639578934299</v>
          </cell>
        </row>
        <row r="73">
          <cell r="B73" t="str">
            <v>Kentucky</v>
          </cell>
          <cell r="C73">
            <v>268.83396356671398</v>
          </cell>
        </row>
        <row r="74">
          <cell r="B74" t="str">
            <v>Louisiana</v>
          </cell>
          <cell r="C74">
            <v>254.68834784390501</v>
          </cell>
        </row>
        <row r="75">
          <cell r="B75" t="str">
            <v>Maine</v>
          </cell>
          <cell r="C75">
            <v>269.872413013173</v>
          </cell>
        </row>
        <row r="76">
          <cell r="B76" t="str">
            <v>Maryland</v>
          </cell>
          <cell r="C76">
            <v>271.22289664980798</v>
          </cell>
        </row>
        <row r="77">
          <cell r="B77" t="str">
            <v>Massachusetts</v>
          </cell>
          <cell r="C77">
            <v>275.36851762845998</v>
          </cell>
        </row>
        <row r="78">
          <cell r="B78" t="str">
            <v>Michigan</v>
          </cell>
          <cell r="C78">
            <v>265.19404124047202</v>
          </cell>
        </row>
        <row r="79">
          <cell r="B79" t="str">
            <v>Minnesota</v>
          </cell>
          <cell r="C79">
            <v>270.148960241064</v>
          </cell>
        </row>
        <row r="80">
          <cell r="B80" t="str">
            <v>Mississippi</v>
          </cell>
          <cell r="C80">
            <v>253.83344043271299</v>
          </cell>
        </row>
        <row r="81">
          <cell r="B81" t="str">
            <v>Missouri</v>
          </cell>
          <cell r="C81">
            <v>266.76205134969098</v>
          </cell>
        </row>
        <row r="82">
          <cell r="B82" t="str">
            <v>Montana</v>
          </cell>
          <cell r="C82">
            <v>272.87414076560702</v>
          </cell>
        </row>
        <row r="83">
          <cell r="B83" t="str">
            <v>Nebraska</v>
          </cell>
          <cell r="C83">
            <v>267.70386518897197</v>
          </cell>
        </row>
        <row r="84">
          <cell r="B84" t="str">
            <v>Nevada</v>
          </cell>
          <cell r="C84">
            <v>258.19326424884002</v>
          </cell>
        </row>
        <row r="85">
          <cell r="B85" t="str">
            <v>New Hampshire</v>
          </cell>
          <cell r="C85">
            <v>272.07862645501802</v>
          </cell>
        </row>
        <row r="86">
          <cell r="B86" t="str">
            <v>New Jersey</v>
          </cell>
          <cell r="C86">
            <v>275.18316431627102</v>
          </cell>
        </row>
        <row r="87">
          <cell r="B87" t="str">
            <v>New Mexico</v>
          </cell>
          <cell r="C87">
            <v>255.86163460115</v>
          </cell>
        </row>
        <row r="88">
          <cell r="B88" t="str">
            <v>New York</v>
          </cell>
          <cell r="C88">
            <v>265.69702830714999</v>
          </cell>
        </row>
        <row r="89">
          <cell r="B89" t="str">
            <v>North Carolina</v>
          </cell>
          <cell r="C89">
            <v>262.928956255321</v>
          </cell>
        </row>
        <row r="90">
          <cell r="B90" t="str">
            <v>North Dakota</v>
          </cell>
          <cell r="C90">
            <v>268.69421789306102</v>
          </cell>
        </row>
        <row r="91">
          <cell r="B91" t="str">
            <v>Ohio</v>
          </cell>
          <cell r="C91">
            <v>268.28394922418801</v>
          </cell>
        </row>
        <row r="92">
          <cell r="B92" t="str">
            <v>Oklahoma</v>
          </cell>
          <cell r="C92">
            <v>260.12126461174398</v>
          </cell>
        </row>
        <row r="93">
          <cell r="B93" t="str">
            <v>Oregon</v>
          </cell>
          <cell r="C93">
            <v>264.22561162644399</v>
          </cell>
        </row>
        <row r="94">
          <cell r="B94" t="str">
            <v>Pennsylvania</v>
          </cell>
          <cell r="C94">
            <v>267.75059667566899</v>
          </cell>
        </row>
        <row r="95">
          <cell r="B95" t="str">
            <v>Rhode Island</v>
          </cell>
          <cell r="C95">
            <v>265.119556331117</v>
          </cell>
        </row>
        <row r="96">
          <cell r="B96" t="str">
            <v>South Carolina</v>
          </cell>
          <cell r="C96">
            <v>260.30701989879498</v>
          </cell>
        </row>
        <row r="97">
          <cell r="B97" t="str">
            <v>South Dakota</v>
          </cell>
          <cell r="C97">
            <v>268.941537575366</v>
          </cell>
        </row>
        <row r="98">
          <cell r="B98" t="str">
            <v>Tennessee</v>
          </cell>
          <cell r="C98">
            <v>259.20837071319897</v>
          </cell>
        </row>
        <row r="99">
          <cell r="B99" t="str">
            <v>Texas</v>
          </cell>
          <cell r="C99">
            <v>261.42839087469798</v>
          </cell>
        </row>
        <row r="100">
          <cell r="B100" t="str">
            <v>Utah</v>
          </cell>
          <cell r="C100">
            <v>267.08740609916202</v>
          </cell>
        </row>
        <row r="101">
          <cell r="B101" t="str">
            <v>Vermont</v>
          </cell>
          <cell r="C101">
            <v>273.84076504911502</v>
          </cell>
        </row>
        <row r="102">
          <cell r="B102" t="str">
            <v>Virginia</v>
          </cell>
          <cell r="C102">
            <v>267.27289118782301</v>
          </cell>
        </row>
        <row r="103">
          <cell r="B103" t="str">
            <v>Washington</v>
          </cell>
          <cell r="C103">
            <v>267.577473732317</v>
          </cell>
        </row>
        <row r="104">
          <cell r="B104" t="str">
            <v>West Virginia</v>
          </cell>
          <cell r="C104">
            <v>256.10686155675103</v>
          </cell>
        </row>
        <row r="105">
          <cell r="B105" t="str">
            <v>Wisconsin</v>
          </cell>
          <cell r="C105">
            <v>267.16702974162001</v>
          </cell>
        </row>
        <row r="106">
          <cell r="B106" t="str">
            <v>Wyoming</v>
          </cell>
          <cell r="C106">
            <v>269.56872968587101</v>
          </cell>
        </row>
        <row r="107">
          <cell r="B107" t="str">
            <v>DoDEA</v>
          </cell>
          <cell r="C107">
            <v>272.349959976913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2012"/>
    </sheetNames>
    <sheetDataSet>
      <sheetData sheetId="0">
        <row r="2">
          <cell r="A2">
            <v>2013</v>
          </cell>
          <cell r="C2" t="str">
            <v>AL</v>
          </cell>
          <cell r="E2">
            <v>4833722</v>
          </cell>
        </row>
        <row r="3">
          <cell r="A3">
            <v>2013</v>
          </cell>
          <cell r="C3" t="str">
            <v>AK</v>
          </cell>
          <cell r="E3">
            <v>735132</v>
          </cell>
        </row>
        <row r="4">
          <cell r="A4">
            <v>2013</v>
          </cell>
          <cell r="C4" t="str">
            <v>AZ</v>
          </cell>
          <cell r="E4">
            <v>6626624</v>
          </cell>
        </row>
        <row r="5">
          <cell r="A5">
            <v>2013</v>
          </cell>
          <cell r="C5" t="str">
            <v>AR</v>
          </cell>
          <cell r="E5">
            <v>2959373</v>
          </cell>
        </row>
        <row r="6">
          <cell r="A6">
            <v>2013</v>
          </cell>
          <cell r="C6" t="str">
            <v>CA</v>
          </cell>
          <cell r="E6">
            <v>38332521</v>
          </cell>
        </row>
        <row r="7">
          <cell r="A7">
            <v>2013</v>
          </cell>
          <cell r="C7" t="str">
            <v>CO</v>
          </cell>
          <cell r="E7">
            <v>5268367</v>
          </cell>
        </row>
        <row r="8">
          <cell r="A8">
            <v>2013</v>
          </cell>
          <cell r="C8" t="str">
            <v>CT</v>
          </cell>
          <cell r="E8">
            <v>3596080</v>
          </cell>
        </row>
        <row r="9">
          <cell r="A9">
            <v>2013</v>
          </cell>
          <cell r="C9" t="str">
            <v>DE</v>
          </cell>
          <cell r="E9">
            <v>925749</v>
          </cell>
        </row>
        <row r="10">
          <cell r="A10">
            <v>2013</v>
          </cell>
          <cell r="C10" t="str">
            <v>DC</v>
          </cell>
          <cell r="E10">
            <v>646449</v>
          </cell>
        </row>
        <row r="11">
          <cell r="A11">
            <v>2013</v>
          </cell>
          <cell r="C11" t="str">
            <v>FL</v>
          </cell>
          <cell r="E11">
            <v>19552860</v>
          </cell>
        </row>
        <row r="12">
          <cell r="A12">
            <v>2013</v>
          </cell>
          <cell r="C12" t="str">
            <v>GA</v>
          </cell>
          <cell r="E12">
            <v>9992167</v>
          </cell>
        </row>
        <row r="13">
          <cell r="A13">
            <v>2013</v>
          </cell>
          <cell r="C13" t="str">
            <v>HI</v>
          </cell>
          <cell r="E13">
            <v>1404054</v>
          </cell>
        </row>
        <row r="14">
          <cell r="A14">
            <v>2013</v>
          </cell>
          <cell r="C14" t="str">
            <v>ID</v>
          </cell>
          <cell r="E14">
            <v>1612136</v>
          </cell>
        </row>
        <row r="15">
          <cell r="A15">
            <v>2013</v>
          </cell>
          <cell r="C15" t="str">
            <v>IL</v>
          </cell>
          <cell r="E15">
            <v>12882135</v>
          </cell>
        </row>
        <row r="16">
          <cell r="A16">
            <v>2013</v>
          </cell>
          <cell r="C16" t="str">
            <v>IN</v>
          </cell>
          <cell r="E16">
            <v>6570902</v>
          </cell>
        </row>
        <row r="17">
          <cell r="A17">
            <v>2013</v>
          </cell>
          <cell r="C17" t="str">
            <v>IA</v>
          </cell>
          <cell r="E17">
            <v>3090416</v>
          </cell>
        </row>
        <row r="18">
          <cell r="A18">
            <v>2013</v>
          </cell>
          <cell r="C18" t="str">
            <v>KS</v>
          </cell>
          <cell r="E18">
            <v>2893957</v>
          </cell>
        </row>
        <row r="19">
          <cell r="A19">
            <v>2013</v>
          </cell>
          <cell r="C19" t="str">
            <v>KY</v>
          </cell>
          <cell r="E19">
            <v>4395295</v>
          </cell>
        </row>
        <row r="20">
          <cell r="A20">
            <v>2013</v>
          </cell>
          <cell r="C20" t="str">
            <v>LA</v>
          </cell>
          <cell r="E20">
            <v>4625470</v>
          </cell>
        </row>
        <row r="21">
          <cell r="A21">
            <v>2013</v>
          </cell>
          <cell r="C21" t="str">
            <v>ME</v>
          </cell>
          <cell r="E21">
            <v>1328302</v>
          </cell>
        </row>
        <row r="22">
          <cell r="A22">
            <v>2013</v>
          </cell>
          <cell r="C22" t="str">
            <v>MD</v>
          </cell>
          <cell r="E22">
            <v>5928814</v>
          </cell>
        </row>
        <row r="23">
          <cell r="A23">
            <v>2013</v>
          </cell>
          <cell r="C23" t="str">
            <v>MA</v>
          </cell>
          <cell r="E23">
            <v>6692824</v>
          </cell>
        </row>
        <row r="24">
          <cell r="A24">
            <v>2013</v>
          </cell>
          <cell r="C24" t="str">
            <v>MI</v>
          </cell>
          <cell r="E24">
            <v>9895622</v>
          </cell>
        </row>
        <row r="25">
          <cell r="A25">
            <v>2013</v>
          </cell>
          <cell r="C25" t="str">
            <v>MN</v>
          </cell>
          <cell r="E25">
            <v>5420380</v>
          </cell>
        </row>
        <row r="26">
          <cell r="A26">
            <v>2013</v>
          </cell>
          <cell r="C26" t="str">
            <v>MS</v>
          </cell>
          <cell r="E26">
            <v>2991207</v>
          </cell>
        </row>
        <row r="27">
          <cell r="A27">
            <v>2013</v>
          </cell>
          <cell r="C27" t="str">
            <v>MO</v>
          </cell>
          <cell r="E27">
            <v>6044171</v>
          </cell>
        </row>
        <row r="28">
          <cell r="A28">
            <v>2013</v>
          </cell>
          <cell r="C28" t="str">
            <v>MT</v>
          </cell>
          <cell r="E28">
            <v>1015165</v>
          </cell>
        </row>
        <row r="29">
          <cell r="A29">
            <v>2013</v>
          </cell>
          <cell r="C29" t="str">
            <v>NE</v>
          </cell>
          <cell r="E29">
            <v>1868516</v>
          </cell>
        </row>
        <row r="30">
          <cell r="A30">
            <v>2013</v>
          </cell>
          <cell r="C30" t="str">
            <v>NV</v>
          </cell>
          <cell r="E30">
            <v>2790136</v>
          </cell>
        </row>
        <row r="31">
          <cell r="A31">
            <v>2013</v>
          </cell>
          <cell r="C31" t="str">
            <v>NH</v>
          </cell>
          <cell r="E31">
            <v>1323459</v>
          </cell>
        </row>
        <row r="32">
          <cell r="A32">
            <v>2013</v>
          </cell>
          <cell r="C32" t="str">
            <v>NJ</v>
          </cell>
          <cell r="E32">
            <v>8899339</v>
          </cell>
        </row>
        <row r="33">
          <cell r="A33">
            <v>2013</v>
          </cell>
          <cell r="C33" t="str">
            <v>NM</v>
          </cell>
          <cell r="E33">
            <v>2085287</v>
          </cell>
        </row>
        <row r="34">
          <cell r="A34">
            <v>2013</v>
          </cell>
          <cell r="C34" t="str">
            <v>NY</v>
          </cell>
          <cell r="E34">
            <v>19651127</v>
          </cell>
        </row>
        <row r="35">
          <cell r="A35">
            <v>2013</v>
          </cell>
          <cell r="C35" t="str">
            <v>NC</v>
          </cell>
          <cell r="E35">
            <v>9848060</v>
          </cell>
        </row>
        <row r="36">
          <cell r="A36">
            <v>2013</v>
          </cell>
          <cell r="C36" t="str">
            <v>ND</v>
          </cell>
          <cell r="E36">
            <v>723393</v>
          </cell>
        </row>
        <row r="37">
          <cell r="A37">
            <v>2013</v>
          </cell>
          <cell r="C37" t="str">
            <v>OH</v>
          </cell>
          <cell r="E37">
            <v>11570808</v>
          </cell>
        </row>
        <row r="38">
          <cell r="A38">
            <v>2013</v>
          </cell>
          <cell r="C38" t="str">
            <v>OK</v>
          </cell>
          <cell r="E38">
            <v>3850568</v>
          </cell>
        </row>
        <row r="39">
          <cell r="A39">
            <v>2013</v>
          </cell>
          <cell r="C39" t="str">
            <v>OR</v>
          </cell>
          <cell r="E39">
            <v>3930065</v>
          </cell>
        </row>
        <row r="40">
          <cell r="A40">
            <v>2013</v>
          </cell>
          <cell r="C40" t="str">
            <v>PA</v>
          </cell>
          <cell r="E40">
            <v>12773801</v>
          </cell>
        </row>
        <row r="41">
          <cell r="A41">
            <v>2013</v>
          </cell>
          <cell r="C41" t="str">
            <v>RI</v>
          </cell>
          <cell r="E41">
            <v>1051511</v>
          </cell>
        </row>
        <row r="42">
          <cell r="A42">
            <v>2013</v>
          </cell>
          <cell r="C42" t="str">
            <v>SC</v>
          </cell>
          <cell r="E42">
            <v>4774839</v>
          </cell>
        </row>
        <row r="43">
          <cell r="A43">
            <v>2013</v>
          </cell>
          <cell r="C43" t="str">
            <v>SD</v>
          </cell>
          <cell r="E43">
            <v>844877</v>
          </cell>
        </row>
        <row r="44">
          <cell r="A44">
            <v>2013</v>
          </cell>
          <cell r="C44" t="str">
            <v>TN</v>
          </cell>
          <cell r="E44">
            <v>6495978</v>
          </cell>
        </row>
        <row r="45">
          <cell r="A45">
            <v>2013</v>
          </cell>
          <cell r="C45" t="str">
            <v>TX</v>
          </cell>
          <cell r="E45">
            <v>26448193</v>
          </cell>
        </row>
        <row r="46">
          <cell r="A46">
            <v>2013</v>
          </cell>
          <cell r="C46" t="str">
            <v>US</v>
          </cell>
          <cell r="E46">
            <v>316128839</v>
          </cell>
        </row>
        <row r="47">
          <cell r="A47">
            <v>2013</v>
          </cell>
          <cell r="C47" t="str">
            <v>UT</v>
          </cell>
          <cell r="E47">
            <v>2900872</v>
          </cell>
        </row>
        <row r="48">
          <cell r="A48">
            <v>2013</v>
          </cell>
          <cell r="C48" t="str">
            <v>VT</v>
          </cell>
          <cell r="E48">
            <v>626630</v>
          </cell>
        </row>
        <row r="49">
          <cell r="A49">
            <v>2013</v>
          </cell>
          <cell r="C49" t="str">
            <v>VA</v>
          </cell>
          <cell r="E49">
            <v>8260405</v>
          </cell>
        </row>
        <row r="50">
          <cell r="A50">
            <v>2013</v>
          </cell>
          <cell r="C50" t="str">
            <v>WA</v>
          </cell>
          <cell r="E50">
            <v>6971406</v>
          </cell>
        </row>
        <row r="51">
          <cell r="A51">
            <v>2013</v>
          </cell>
          <cell r="C51" t="str">
            <v>WV</v>
          </cell>
          <cell r="E51">
            <v>1854304</v>
          </cell>
        </row>
        <row r="52">
          <cell r="A52">
            <v>2013</v>
          </cell>
          <cell r="C52" t="str">
            <v>WI</v>
          </cell>
          <cell r="E52">
            <v>5742713</v>
          </cell>
        </row>
        <row r="53">
          <cell r="A53">
            <v>2013</v>
          </cell>
          <cell r="C53" t="str">
            <v>WY</v>
          </cell>
          <cell r="E53">
            <v>582658</v>
          </cell>
        </row>
        <row r="54">
          <cell r="A54">
            <v>2012</v>
          </cell>
          <cell r="C54" t="str">
            <v>AL</v>
          </cell>
          <cell r="E54">
            <v>4817528</v>
          </cell>
        </row>
        <row r="55">
          <cell r="A55">
            <v>2012</v>
          </cell>
          <cell r="C55" t="str">
            <v>AK</v>
          </cell>
          <cell r="E55">
            <v>730307</v>
          </cell>
        </row>
        <row r="56">
          <cell r="A56">
            <v>2012</v>
          </cell>
          <cell r="C56" t="str">
            <v>AZ</v>
          </cell>
          <cell r="E56">
            <v>6551149</v>
          </cell>
        </row>
        <row r="57">
          <cell r="A57">
            <v>2012</v>
          </cell>
          <cell r="C57" t="str">
            <v>AR</v>
          </cell>
          <cell r="E57">
            <v>2949828</v>
          </cell>
        </row>
        <row r="58">
          <cell r="A58">
            <v>2012</v>
          </cell>
          <cell r="C58" t="str">
            <v>CA</v>
          </cell>
          <cell r="E58">
            <v>37999878</v>
          </cell>
        </row>
        <row r="59">
          <cell r="A59">
            <v>2012</v>
          </cell>
          <cell r="C59" t="str">
            <v>CO</v>
          </cell>
          <cell r="E59">
            <v>5189458</v>
          </cell>
        </row>
        <row r="60">
          <cell r="A60">
            <v>2012</v>
          </cell>
          <cell r="C60" t="str">
            <v>CT</v>
          </cell>
          <cell r="E60">
            <v>3591765</v>
          </cell>
        </row>
        <row r="61">
          <cell r="A61">
            <v>2012</v>
          </cell>
          <cell r="C61" t="str">
            <v>DE</v>
          </cell>
          <cell r="E61">
            <v>917053</v>
          </cell>
        </row>
        <row r="62">
          <cell r="A62">
            <v>2012</v>
          </cell>
          <cell r="C62" t="str">
            <v>DC</v>
          </cell>
          <cell r="E62">
            <v>633427</v>
          </cell>
        </row>
        <row r="63">
          <cell r="A63">
            <v>2012</v>
          </cell>
          <cell r="C63" t="str">
            <v>FL</v>
          </cell>
          <cell r="E63">
            <v>19320749</v>
          </cell>
        </row>
        <row r="64">
          <cell r="A64">
            <v>2012</v>
          </cell>
          <cell r="C64" t="str">
            <v>GA</v>
          </cell>
          <cell r="E64">
            <v>9915646</v>
          </cell>
        </row>
        <row r="65">
          <cell r="A65">
            <v>2012</v>
          </cell>
          <cell r="C65" t="str">
            <v>HI</v>
          </cell>
          <cell r="E65">
            <v>1390090</v>
          </cell>
        </row>
        <row r="66">
          <cell r="A66">
            <v>2012</v>
          </cell>
          <cell r="C66" t="str">
            <v>ID</v>
          </cell>
          <cell r="E66">
            <v>1595590</v>
          </cell>
        </row>
        <row r="67">
          <cell r="A67">
            <v>2012</v>
          </cell>
          <cell r="C67" t="str">
            <v>IL</v>
          </cell>
          <cell r="E67">
            <v>12868192</v>
          </cell>
        </row>
        <row r="68">
          <cell r="A68">
            <v>2012</v>
          </cell>
          <cell r="C68" t="str">
            <v>IN</v>
          </cell>
          <cell r="E68">
            <v>6537782</v>
          </cell>
        </row>
        <row r="69">
          <cell r="A69">
            <v>2012</v>
          </cell>
          <cell r="C69" t="str">
            <v>IA</v>
          </cell>
          <cell r="E69">
            <v>3075039</v>
          </cell>
        </row>
        <row r="70">
          <cell r="A70">
            <v>2012</v>
          </cell>
          <cell r="C70" t="str">
            <v>KS</v>
          </cell>
          <cell r="E70">
            <v>2885398</v>
          </cell>
        </row>
        <row r="71">
          <cell r="A71">
            <v>2012</v>
          </cell>
          <cell r="C71" t="str">
            <v>KY</v>
          </cell>
          <cell r="E71">
            <v>4379730</v>
          </cell>
        </row>
        <row r="72">
          <cell r="A72">
            <v>2012</v>
          </cell>
          <cell r="C72" t="str">
            <v>LA</v>
          </cell>
          <cell r="E72">
            <v>4602134</v>
          </cell>
        </row>
        <row r="73">
          <cell r="A73">
            <v>2012</v>
          </cell>
          <cell r="C73" t="str">
            <v>ME</v>
          </cell>
          <cell r="E73">
            <v>1328501</v>
          </cell>
        </row>
        <row r="74">
          <cell r="A74">
            <v>2012</v>
          </cell>
          <cell r="C74" t="str">
            <v>MD</v>
          </cell>
          <cell r="E74">
            <v>5884868</v>
          </cell>
        </row>
        <row r="75">
          <cell r="A75">
            <v>2012</v>
          </cell>
          <cell r="C75" t="str">
            <v>MA</v>
          </cell>
          <cell r="E75">
            <v>6645303</v>
          </cell>
        </row>
        <row r="76">
          <cell r="A76">
            <v>2012</v>
          </cell>
          <cell r="C76" t="str">
            <v>MI</v>
          </cell>
          <cell r="E76">
            <v>9882519</v>
          </cell>
        </row>
        <row r="77">
          <cell r="A77">
            <v>2012</v>
          </cell>
          <cell r="C77" t="str">
            <v>MN</v>
          </cell>
          <cell r="E77">
            <v>5379646</v>
          </cell>
        </row>
        <row r="78">
          <cell r="A78">
            <v>2012</v>
          </cell>
          <cell r="C78" t="str">
            <v>MS</v>
          </cell>
          <cell r="E78">
            <v>2986450</v>
          </cell>
        </row>
        <row r="79">
          <cell r="A79">
            <v>2012</v>
          </cell>
          <cell r="C79" t="str">
            <v>MO</v>
          </cell>
          <cell r="E79">
            <v>6024522</v>
          </cell>
        </row>
        <row r="80">
          <cell r="A80">
            <v>2012</v>
          </cell>
          <cell r="C80" t="str">
            <v>MT</v>
          </cell>
          <cell r="E80">
            <v>1005494</v>
          </cell>
        </row>
        <row r="81">
          <cell r="A81">
            <v>2012</v>
          </cell>
          <cell r="C81" t="str">
            <v>NE</v>
          </cell>
          <cell r="E81">
            <v>1855350</v>
          </cell>
        </row>
        <row r="82">
          <cell r="A82">
            <v>2012</v>
          </cell>
          <cell r="C82" t="str">
            <v>NV</v>
          </cell>
          <cell r="E82">
            <v>2754354</v>
          </cell>
        </row>
        <row r="83">
          <cell r="A83">
            <v>2012</v>
          </cell>
          <cell r="C83" t="str">
            <v>NH</v>
          </cell>
          <cell r="E83">
            <v>1321617</v>
          </cell>
        </row>
        <row r="84">
          <cell r="A84">
            <v>2012</v>
          </cell>
          <cell r="C84" t="str">
            <v>NJ</v>
          </cell>
          <cell r="E84">
            <v>8867749</v>
          </cell>
        </row>
        <row r="85">
          <cell r="A85">
            <v>2012</v>
          </cell>
          <cell r="C85" t="str">
            <v>NM</v>
          </cell>
          <cell r="E85">
            <v>2083540</v>
          </cell>
        </row>
        <row r="86">
          <cell r="A86">
            <v>2012</v>
          </cell>
          <cell r="C86" t="str">
            <v>NY</v>
          </cell>
          <cell r="E86">
            <v>19576125</v>
          </cell>
        </row>
        <row r="87">
          <cell r="A87">
            <v>2012</v>
          </cell>
          <cell r="C87" t="str">
            <v>NC</v>
          </cell>
          <cell r="E87">
            <v>9748364</v>
          </cell>
        </row>
        <row r="88">
          <cell r="A88">
            <v>2012</v>
          </cell>
          <cell r="C88" t="str">
            <v>ND</v>
          </cell>
          <cell r="E88">
            <v>701345</v>
          </cell>
        </row>
        <row r="89">
          <cell r="A89">
            <v>2012</v>
          </cell>
          <cell r="C89" t="str">
            <v>OH</v>
          </cell>
          <cell r="E89">
            <v>11553031</v>
          </cell>
        </row>
        <row r="90">
          <cell r="A90">
            <v>2012</v>
          </cell>
          <cell r="C90" t="str">
            <v>OK</v>
          </cell>
          <cell r="E90">
            <v>3815780</v>
          </cell>
        </row>
        <row r="91">
          <cell r="A91">
            <v>2012</v>
          </cell>
          <cell r="C91" t="str">
            <v>OR</v>
          </cell>
          <cell r="E91">
            <v>3899801</v>
          </cell>
        </row>
        <row r="92">
          <cell r="A92">
            <v>2012</v>
          </cell>
          <cell r="C92" t="str">
            <v>PA</v>
          </cell>
          <cell r="E92">
            <v>12764475</v>
          </cell>
        </row>
        <row r="93">
          <cell r="A93">
            <v>2012</v>
          </cell>
          <cell r="C93" t="str">
            <v>RI</v>
          </cell>
          <cell r="E93">
            <v>1050304</v>
          </cell>
        </row>
        <row r="94">
          <cell r="A94">
            <v>2012</v>
          </cell>
          <cell r="C94" t="str">
            <v>SC</v>
          </cell>
          <cell r="E94">
            <v>4723417</v>
          </cell>
        </row>
        <row r="95">
          <cell r="A95">
            <v>2012</v>
          </cell>
          <cell r="C95" t="str">
            <v>SD</v>
          </cell>
          <cell r="E95">
            <v>834047</v>
          </cell>
        </row>
        <row r="96">
          <cell r="A96">
            <v>2012</v>
          </cell>
          <cell r="C96" t="str">
            <v>TN</v>
          </cell>
          <cell r="E96">
            <v>6454914</v>
          </cell>
        </row>
        <row r="97">
          <cell r="A97">
            <v>2012</v>
          </cell>
          <cell r="C97" t="str">
            <v>TX</v>
          </cell>
          <cell r="E97">
            <v>26060796</v>
          </cell>
        </row>
        <row r="98">
          <cell r="A98">
            <v>2012</v>
          </cell>
          <cell r="C98" t="str">
            <v>US</v>
          </cell>
          <cell r="E98">
            <v>313873685</v>
          </cell>
        </row>
        <row r="99">
          <cell r="A99">
            <v>2012</v>
          </cell>
          <cell r="C99" t="str">
            <v>UT</v>
          </cell>
          <cell r="E99">
            <v>2854871</v>
          </cell>
        </row>
        <row r="100">
          <cell r="A100">
            <v>2012</v>
          </cell>
          <cell r="C100" t="str">
            <v>VT</v>
          </cell>
          <cell r="E100">
            <v>625953</v>
          </cell>
        </row>
        <row r="101">
          <cell r="A101">
            <v>2012</v>
          </cell>
          <cell r="C101" t="str">
            <v>VA</v>
          </cell>
          <cell r="E101">
            <v>8186628</v>
          </cell>
        </row>
        <row r="102">
          <cell r="A102">
            <v>2012</v>
          </cell>
          <cell r="C102" t="str">
            <v>WA</v>
          </cell>
          <cell r="E102">
            <v>6895318</v>
          </cell>
        </row>
        <row r="103">
          <cell r="A103">
            <v>2012</v>
          </cell>
          <cell r="C103" t="str">
            <v>WV</v>
          </cell>
          <cell r="E103">
            <v>1856680</v>
          </cell>
        </row>
        <row r="104">
          <cell r="A104">
            <v>2012</v>
          </cell>
          <cell r="C104" t="str">
            <v>WI</v>
          </cell>
          <cell r="E104">
            <v>5724554</v>
          </cell>
        </row>
        <row r="105">
          <cell r="A105">
            <v>2012</v>
          </cell>
          <cell r="C105" t="str">
            <v>WY</v>
          </cell>
          <cell r="E105">
            <v>576626</v>
          </cell>
        </row>
        <row r="106">
          <cell r="A106">
            <v>2011</v>
          </cell>
          <cell r="C106" t="str">
            <v>AL</v>
          </cell>
          <cell r="E106">
            <v>4801627</v>
          </cell>
        </row>
        <row r="107">
          <cell r="A107">
            <v>2011</v>
          </cell>
          <cell r="C107" t="str">
            <v>AK</v>
          </cell>
          <cell r="E107">
            <v>723375</v>
          </cell>
        </row>
        <row r="108">
          <cell r="A108">
            <v>2011</v>
          </cell>
          <cell r="C108" t="str">
            <v>AZ</v>
          </cell>
          <cell r="E108">
            <v>6468796</v>
          </cell>
        </row>
        <row r="109">
          <cell r="A109">
            <v>2011</v>
          </cell>
          <cell r="C109" t="str">
            <v>AR</v>
          </cell>
          <cell r="E109">
            <v>2938506</v>
          </cell>
        </row>
        <row r="110">
          <cell r="A110">
            <v>2011</v>
          </cell>
          <cell r="C110" t="str">
            <v>CA</v>
          </cell>
          <cell r="E110">
            <v>37668681</v>
          </cell>
        </row>
        <row r="111">
          <cell r="A111">
            <v>2011</v>
          </cell>
          <cell r="C111" t="str">
            <v>CO</v>
          </cell>
          <cell r="E111">
            <v>5118400</v>
          </cell>
        </row>
        <row r="112">
          <cell r="A112">
            <v>2011</v>
          </cell>
          <cell r="C112" t="str">
            <v>CT</v>
          </cell>
          <cell r="E112">
            <v>3588948</v>
          </cell>
        </row>
        <row r="113">
          <cell r="A113">
            <v>2011</v>
          </cell>
          <cell r="C113" t="str">
            <v>DE</v>
          </cell>
          <cell r="E113">
            <v>907985</v>
          </cell>
        </row>
        <row r="114">
          <cell r="A114">
            <v>2011</v>
          </cell>
          <cell r="C114" t="str">
            <v>DC</v>
          </cell>
          <cell r="E114">
            <v>619624</v>
          </cell>
        </row>
        <row r="115">
          <cell r="A115">
            <v>2011</v>
          </cell>
          <cell r="C115" t="str">
            <v>FL</v>
          </cell>
          <cell r="E115">
            <v>19083482</v>
          </cell>
        </row>
        <row r="116">
          <cell r="A116">
            <v>2011</v>
          </cell>
          <cell r="C116" t="str">
            <v>GA</v>
          </cell>
          <cell r="E116">
            <v>9810181</v>
          </cell>
        </row>
        <row r="117">
          <cell r="A117">
            <v>2011</v>
          </cell>
          <cell r="C117" t="str">
            <v>HI</v>
          </cell>
          <cell r="E117">
            <v>1376897</v>
          </cell>
        </row>
        <row r="118">
          <cell r="A118">
            <v>2011</v>
          </cell>
          <cell r="C118" t="str">
            <v>ID</v>
          </cell>
          <cell r="E118">
            <v>1583930</v>
          </cell>
        </row>
        <row r="119">
          <cell r="A119">
            <v>2011</v>
          </cell>
          <cell r="C119" t="str">
            <v>IL</v>
          </cell>
          <cell r="E119">
            <v>12855970</v>
          </cell>
        </row>
        <row r="120">
          <cell r="A120">
            <v>2011</v>
          </cell>
          <cell r="C120" t="str">
            <v>IN</v>
          </cell>
          <cell r="E120">
            <v>6516336</v>
          </cell>
        </row>
        <row r="121">
          <cell r="A121">
            <v>2011</v>
          </cell>
          <cell r="C121" t="str">
            <v>IA</v>
          </cell>
          <cell r="E121">
            <v>3064102</v>
          </cell>
        </row>
        <row r="122">
          <cell r="A122">
            <v>2011</v>
          </cell>
          <cell r="C122" t="str">
            <v>KS</v>
          </cell>
          <cell r="E122">
            <v>2869548</v>
          </cell>
        </row>
        <row r="123">
          <cell r="A123">
            <v>2011</v>
          </cell>
          <cell r="C123" t="str">
            <v>KY</v>
          </cell>
          <cell r="E123">
            <v>4366869</v>
          </cell>
        </row>
        <row r="124">
          <cell r="A124">
            <v>2011</v>
          </cell>
          <cell r="C124" t="str">
            <v>LA</v>
          </cell>
          <cell r="E124">
            <v>4575197</v>
          </cell>
        </row>
        <row r="125">
          <cell r="A125">
            <v>2011</v>
          </cell>
          <cell r="C125" t="str">
            <v>ME</v>
          </cell>
          <cell r="E125">
            <v>1327844</v>
          </cell>
        </row>
        <row r="126">
          <cell r="A126">
            <v>2011</v>
          </cell>
          <cell r="C126" t="str">
            <v>MD</v>
          </cell>
          <cell r="E126">
            <v>5840241</v>
          </cell>
        </row>
        <row r="127">
          <cell r="A127">
            <v>2011</v>
          </cell>
          <cell r="C127" t="str">
            <v>MA</v>
          </cell>
          <cell r="E127">
            <v>6606285</v>
          </cell>
        </row>
        <row r="128">
          <cell r="A128">
            <v>2011</v>
          </cell>
          <cell r="C128" t="str">
            <v>MI</v>
          </cell>
          <cell r="E128">
            <v>9874589</v>
          </cell>
        </row>
        <row r="129">
          <cell r="A129">
            <v>2011</v>
          </cell>
          <cell r="C129" t="str">
            <v>MN</v>
          </cell>
          <cell r="E129">
            <v>5347108</v>
          </cell>
        </row>
        <row r="130">
          <cell r="A130">
            <v>2011</v>
          </cell>
          <cell r="C130" t="str">
            <v>MS</v>
          </cell>
          <cell r="E130">
            <v>2977886</v>
          </cell>
        </row>
        <row r="131">
          <cell r="A131">
            <v>2011</v>
          </cell>
          <cell r="C131" t="str">
            <v>MO</v>
          </cell>
          <cell r="E131">
            <v>6010065</v>
          </cell>
        </row>
        <row r="132">
          <cell r="A132">
            <v>2011</v>
          </cell>
          <cell r="C132" t="str">
            <v>MT</v>
          </cell>
          <cell r="E132">
            <v>997600</v>
          </cell>
        </row>
        <row r="133">
          <cell r="A133">
            <v>2011</v>
          </cell>
          <cell r="C133" t="str">
            <v>NE</v>
          </cell>
          <cell r="E133">
            <v>1841749</v>
          </cell>
        </row>
        <row r="134">
          <cell r="A134">
            <v>2011</v>
          </cell>
          <cell r="C134" t="str">
            <v>NV</v>
          </cell>
          <cell r="E134">
            <v>2717951</v>
          </cell>
        </row>
        <row r="135">
          <cell r="A135">
            <v>2011</v>
          </cell>
          <cell r="C135" t="str">
            <v>NH</v>
          </cell>
          <cell r="E135">
            <v>1318075</v>
          </cell>
        </row>
        <row r="136">
          <cell r="A136">
            <v>2011</v>
          </cell>
          <cell r="C136" t="str">
            <v>NJ</v>
          </cell>
          <cell r="E136">
            <v>8836639</v>
          </cell>
        </row>
        <row r="137">
          <cell r="A137">
            <v>2011</v>
          </cell>
          <cell r="C137" t="str">
            <v>NM</v>
          </cell>
          <cell r="E137">
            <v>2077919</v>
          </cell>
        </row>
        <row r="138">
          <cell r="A138">
            <v>2011</v>
          </cell>
          <cell r="C138" t="str">
            <v>NY</v>
          </cell>
          <cell r="E138">
            <v>19502728</v>
          </cell>
        </row>
        <row r="139">
          <cell r="A139">
            <v>2011</v>
          </cell>
          <cell r="C139" t="str">
            <v>NC</v>
          </cell>
          <cell r="E139">
            <v>9651377</v>
          </cell>
        </row>
        <row r="140">
          <cell r="A140">
            <v>2011</v>
          </cell>
          <cell r="C140" t="str">
            <v>ND</v>
          </cell>
          <cell r="E140">
            <v>684867</v>
          </cell>
        </row>
        <row r="141">
          <cell r="A141">
            <v>2011</v>
          </cell>
          <cell r="C141" t="str">
            <v>OH</v>
          </cell>
          <cell r="E141">
            <v>11549772</v>
          </cell>
        </row>
        <row r="142">
          <cell r="A142">
            <v>2011</v>
          </cell>
          <cell r="C142" t="str">
            <v>OK</v>
          </cell>
          <cell r="E142">
            <v>3785534</v>
          </cell>
        </row>
        <row r="143">
          <cell r="A143">
            <v>2011</v>
          </cell>
          <cell r="C143" t="str">
            <v>OR</v>
          </cell>
          <cell r="E143">
            <v>3867937</v>
          </cell>
        </row>
        <row r="144">
          <cell r="A144">
            <v>2011</v>
          </cell>
          <cell r="C144" t="str">
            <v>PA</v>
          </cell>
          <cell r="E144">
            <v>12741310</v>
          </cell>
        </row>
        <row r="145">
          <cell r="A145">
            <v>2011</v>
          </cell>
          <cell r="C145" t="str">
            <v>RI</v>
          </cell>
          <cell r="E145">
            <v>1050350</v>
          </cell>
        </row>
        <row r="146">
          <cell r="A146">
            <v>2011</v>
          </cell>
          <cell r="C146" t="str">
            <v>SC</v>
          </cell>
          <cell r="E146">
            <v>4673509</v>
          </cell>
        </row>
        <row r="147">
          <cell r="A147">
            <v>2011</v>
          </cell>
          <cell r="C147" t="str">
            <v>SD</v>
          </cell>
          <cell r="E147">
            <v>823772</v>
          </cell>
        </row>
        <row r="148">
          <cell r="A148">
            <v>2011</v>
          </cell>
          <cell r="C148" t="str">
            <v>TN</v>
          </cell>
          <cell r="E148">
            <v>6398361</v>
          </cell>
        </row>
        <row r="149">
          <cell r="A149">
            <v>2011</v>
          </cell>
          <cell r="C149" t="str">
            <v>TX</v>
          </cell>
          <cell r="E149">
            <v>25640909</v>
          </cell>
        </row>
        <row r="150">
          <cell r="A150">
            <v>2011</v>
          </cell>
          <cell r="C150" t="str">
            <v>US</v>
          </cell>
          <cell r="E150">
            <v>311582564</v>
          </cell>
        </row>
        <row r="151">
          <cell r="A151">
            <v>2011</v>
          </cell>
          <cell r="C151" t="str">
            <v>UT</v>
          </cell>
          <cell r="E151">
            <v>2814784</v>
          </cell>
        </row>
        <row r="152">
          <cell r="A152">
            <v>2011</v>
          </cell>
          <cell r="C152" t="str">
            <v>VT</v>
          </cell>
          <cell r="E152">
            <v>626320</v>
          </cell>
        </row>
        <row r="153">
          <cell r="A153">
            <v>2011</v>
          </cell>
          <cell r="C153" t="str">
            <v>VA</v>
          </cell>
          <cell r="E153">
            <v>8105850</v>
          </cell>
        </row>
        <row r="154">
          <cell r="A154">
            <v>2011</v>
          </cell>
          <cell r="C154" t="str">
            <v>WA</v>
          </cell>
          <cell r="E154">
            <v>6821481</v>
          </cell>
        </row>
        <row r="155">
          <cell r="A155">
            <v>2011</v>
          </cell>
          <cell r="C155" t="str">
            <v>WV</v>
          </cell>
          <cell r="E155">
            <v>1855184</v>
          </cell>
        </row>
        <row r="156">
          <cell r="A156">
            <v>2011</v>
          </cell>
          <cell r="C156" t="str">
            <v>WI</v>
          </cell>
          <cell r="E156">
            <v>5708785</v>
          </cell>
        </row>
        <row r="157">
          <cell r="A157">
            <v>2011</v>
          </cell>
          <cell r="C157" t="str">
            <v>WY</v>
          </cell>
          <cell r="E157">
            <v>567329</v>
          </cell>
        </row>
        <row r="158">
          <cell r="A158">
            <v>2010</v>
          </cell>
          <cell r="C158" t="str">
            <v>AL</v>
          </cell>
          <cell r="E158">
            <v>4785570</v>
          </cell>
        </row>
        <row r="159">
          <cell r="A159">
            <v>2010</v>
          </cell>
          <cell r="C159" t="str">
            <v>AK</v>
          </cell>
          <cell r="E159">
            <v>713868</v>
          </cell>
        </row>
        <row r="160">
          <cell r="A160">
            <v>2010</v>
          </cell>
          <cell r="C160" t="str">
            <v>AZ</v>
          </cell>
          <cell r="E160">
            <v>6408790</v>
          </cell>
        </row>
        <row r="161">
          <cell r="A161">
            <v>2010</v>
          </cell>
          <cell r="C161" t="str">
            <v>AR</v>
          </cell>
          <cell r="E161">
            <v>2922280</v>
          </cell>
        </row>
        <row r="162">
          <cell r="A162">
            <v>2010</v>
          </cell>
          <cell r="C162" t="str">
            <v>CA</v>
          </cell>
          <cell r="E162">
            <v>37333601</v>
          </cell>
        </row>
        <row r="163">
          <cell r="A163">
            <v>2010</v>
          </cell>
          <cell r="C163" t="str">
            <v>CO</v>
          </cell>
          <cell r="E163">
            <v>5048196</v>
          </cell>
        </row>
        <row r="164">
          <cell r="A164">
            <v>2010</v>
          </cell>
          <cell r="C164" t="str">
            <v>CT</v>
          </cell>
          <cell r="E164">
            <v>3579210</v>
          </cell>
        </row>
        <row r="165">
          <cell r="A165">
            <v>2010</v>
          </cell>
          <cell r="C165" t="str">
            <v>DE</v>
          </cell>
          <cell r="E165">
            <v>899711</v>
          </cell>
        </row>
        <row r="166">
          <cell r="A166">
            <v>2010</v>
          </cell>
          <cell r="C166" t="str">
            <v>DC</v>
          </cell>
          <cell r="E166">
            <v>605125</v>
          </cell>
        </row>
        <row r="167">
          <cell r="A167">
            <v>2010</v>
          </cell>
          <cell r="C167" t="str">
            <v>FL</v>
          </cell>
          <cell r="E167">
            <v>18846054</v>
          </cell>
        </row>
        <row r="168">
          <cell r="A168">
            <v>2010</v>
          </cell>
          <cell r="C168" t="str">
            <v>GA</v>
          </cell>
          <cell r="E168">
            <v>9713248</v>
          </cell>
        </row>
        <row r="169">
          <cell r="A169">
            <v>2010</v>
          </cell>
          <cell r="C169" t="str">
            <v>HI</v>
          </cell>
          <cell r="E169">
            <v>1363731</v>
          </cell>
        </row>
        <row r="170">
          <cell r="A170">
            <v>2010</v>
          </cell>
          <cell r="C170" t="str">
            <v>ID</v>
          </cell>
          <cell r="E170">
            <v>1570718</v>
          </cell>
        </row>
        <row r="171">
          <cell r="A171">
            <v>2010</v>
          </cell>
          <cell r="C171" t="str">
            <v>IL</v>
          </cell>
          <cell r="E171">
            <v>12839695</v>
          </cell>
        </row>
        <row r="172">
          <cell r="A172">
            <v>2010</v>
          </cell>
          <cell r="C172" t="str">
            <v>IN</v>
          </cell>
          <cell r="E172">
            <v>6489965</v>
          </cell>
        </row>
        <row r="173">
          <cell r="A173">
            <v>2010</v>
          </cell>
          <cell r="C173" t="str">
            <v>IA</v>
          </cell>
          <cell r="E173">
            <v>3050314</v>
          </cell>
        </row>
        <row r="174">
          <cell r="A174">
            <v>2010</v>
          </cell>
          <cell r="C174" t="str">
            <v>KS</v>
          </cell>
          <cell r="E174">
            <v>2858910</v>
          </cell>
        </row>
        <row r="175">
          <cell r="A175">
            <v>2010</v>
          </cell>
          <cell r="C175" t="str">
            <v>KY</v>
          </cell>
          <cell r="E175">
            <v>4347698</v>
          </cell>
        </row>
        <row r="176">
          <cell r="A176">
            <v>2010</v>
          </cell>
          <cell r="C176" t="str">
            <v>LA</v>
          </cell>
          <cell r="E176">
            <v>4545392</v>
          </cell>
        </row>
        <row r="177">
          <cell r="A177">
            <v>2010</v>
          </cell>
          <cell r="C177" t="str">
            <v>ME</v>
          </cell>
          <cell r="E177">
            <v>1327366</v>
          </cell>
        </row>
        <row r="178">
          <cell r="A178">
            <v>2010</v>
          </cell>
          <cell r="C178" t="str">
            <v>MD</v>
          </cell>
          <cell r="E178">
            <v>5787193</v>
          </cell>
        </row>
        <row r="179">
          <cell r="A179">
            <v>2010</v>
          </cell>
          <cell r="C179" t="str">
            <v>MA</v>
          </cell>
          <cell r="E179">
            <v>6563263</v>
          </cell>
        </row>
        <row r="180">
          <cell r="A180">
            <v>2010</v>
          </cell>
          <cell r="C180" t="str">
            <v>MI</v>
          </cell>
          <cell r="E180">
            <v>9876149</v>
          </cell>
        </row>
        <row r="181">
          <cell r="A181">
            <v>2010</v>
          </cell>
          <cell r="C181" t="str">
            <v>MN</v>
          </cell>
          <cell r="E181">
            <v>5310337</v>
          </cell>
        </row>
        <row r="182">
          <cell r="A182">
            <v>2010</v>
          </cell>
          <cell r="C182" t="str">
            <v>MS</v>
          </cell>
          <cell r="E182">
            <v>2970047</v>
          </cell>
        </row>
        <row r="183">
          <cell r="A183">
            <v>2010</v>
          </cell>
          <cell r="C183" t="str">
            <v>MO</v>
          </cell>
          <cell r="E183">
            <v>5996063</v>
          </cell>
        </row>
        <row r="184">
          <cell r="A184">
            <v>2010</v>
          </cell>
          <cell r="C184" t="str">
            <v>MT</v>
          </cell>
          <cell r="E184">
            <v>990527</v>
          </cell>
        </row>
        <row r="185">
          <cell r="A185">
            <v>2010</v>
          </cell>
          <cell r="C185" t="str">
            <v>NE</v>
          </cell>
          <cell r="E185">
            <v>1829838</v>
          </cell>
        </row>
        <row r="186">
          <cell r="A186">
            <v>2010</v>
          </cell>
          <cell r="C186" t="str">
            <v>NV</v>
          </cell>
          <cell r="E186">
            <v>2703230</v>
          </cell>
        </row>
        <row r="187">
          <cell r="A187">
            <v>2010</v>
          </cell>
          <cell r="C187" t="str">
            <v>NH</v>
          </cell>
          <cell r="E187">
            <v>1316614</v>
          </cell>
        </row>
        <row r="188">
          <cell r="A188">
            <v>2010</v>
          </cell>
          <cell r="C188" t="str">
            <v>NJ</v>
          </cell>
          <cell r="E188">
            <v>8802707</v>
          </cell>
        </row>
        <row r="189">
          <cell r="A189">
            <v>2010</v>
          </cell>
          <cell r="C189" t="str">
            <v>NM</v>
          </cell>
          <cell r="E189">
            <v>2064982</v>
          </cell>
        </row>
        <row r="190">
          <cell r="A190">
            <v>2010</v>
          </cell>
          <cell r="C190" t="str">
            <v>NY</v>
          </cell>
          <cell r="E190">
            <v>19398228</v>
          </cell>
        </row>
        <row r="191">
          <cell r="A191">
            <v>2010</v>
          </cell>
          <cell r="C191" t="str">
            <v>NC</v>
          </cell>
          <cell r="E191">
            <v>9559533</v>
          </cell>
        </row>
        <row r="192">
          <cell r="A192">
            <v>2010</v>
          </cell>
          <cell r="C192" t="str">
            <v>ND</v>
          </cell>
          <cell r="E192">
            <v>674344</v>
          </cell>
        </row>
        <row r="193">
          <cell r="A193">
            <v>2010</v>
          </cell>
          <cell r="C193" t="str">
            <v>OH</v>
          </cell>
          <cell r="E193">
            <v>11545435</v>
          </cell>
        </row>
        <row r="194">
          <cell r="A194">
            <v>2010</v>
          </cell>
          <cell r="C194" t="str">
            <v>OK</v>
          </cell>
          <cell r="E194">
            <v>3759263</v>
          </cell>
        </row>
        <row r="195">
          <cell r="A195">
            <v>2010</v>
          </cell>
          <cell r="C195" t="str">
            <v>OR</v>
          </cell>
          <cell r="E195">
            <v>3837208</v>
          </cell>
        </row>
        <row r="196">
          <cell r="A196">
            <v>2010</v>
          </cell>
          <cell r="C196" t="str">
            <v>PA</v>
          </cell>
          <cell r="E196">
            <v>12710472</v>
          </cell>
        </row>
        <row r="197">
          <cell r="A197">
            <v>2010</v>
          </cell>
          <cell r="C197" t="str">
            <v>RI</v>
          </cell>
          <cell r="E197">
            <v>1052669</v>
          </cell>
        </row>
        <row r="198">
          <cell r="A198">
            <v>2010</v>
          </cell>
          <cell r="C198" t="str">
            <v>SC</v>
          </cell>
          <cell r="E198">
            <v>4636361</v>
          </cell>
        </row>
        <row r="199">
          <cell r="A199">
            <v>2010</v>
          </cell>
          <cell r="C199" t="str">
            <v>SD</v>
          </cell>
          <cell r="E199">
            <v>816211</v>
          </cell>
        </row>
        <row r="200">
          <cell r="A200">
            <v>2010</v>
          </cell>
          <cell r="C200" t="str">
            <v>TN</v>
          </cell>
          <cell r="E200">
            <v>6356683</v>
          </cell>
        </row>
        <row r="201">
          <cell r="A201">
            <v>2010</v>
          </cell>
          <cell r="C201" t="str">
            <v>TX</v>
          </cell>
          <cell r="E201">
            <v>25245178</v>
          </cell>
        </row>
        <row r="202">
          <cell r="A202">
            <v>2010</v>
          </cell>
          <cell r="C202" t="str">
            <v>US</v>
          </cell>
          <cell r="E202">
            <v>309326295</v>
          </cell>
        </row>
        <row r="203">
          <cell r="A203">
            <v>2010</v>
          </cell>
          <cell r="C203" t="str">
            <v>UT</v>
          </cell>
          <cell r="E203">
            <v>2774424</v>
          </cell>
        </row>
        <row r="204">
          <cell r="A204">
            <v>2010</v>
          </cell>
          <cell r="C204" t="str">
            <v>VT</v>
          </cell>
          <cell r="E204">
            <v>625793</v>
          </cell>
        </row>
        <row r="205">
          <cell r="A205">
            <v>2010</v>
          </cell>
          <cell r="C205" t="str">
            <v>VA</v>
          </cell>
          <cell r="E205">
            <v>8024417</v>
          </cell>
        </row>
        <row r="206">
          <cell r="A206">
            <v>2010</v>
          </cell>
          <cell r="C206" t="str">
            <v>WA</v>
          </cell>
          <cell r="E206">
            <v>6742256</v>
          </cell>
        </row>
        <row r="207">
          <cell r="A207">
            <v>2010</v>
          </cell>
          <cell r="C207" t="str">
            <v>WV</v>
          </cell>
          <cell r="E207">
            <v>1854146</v>
          </cell>
        </row>
        <row r="208">
          <cell r="A208">
            <v>2010</v>
          </cell>
          <cell r="C208" t="str">
            <v>WI</v>
          </cell>
          <cell r="E208">
            <v>5689060</v>
          </cell>
        </row>
        <row r="209">
          <cell r="A209">
            <v>2010</v>
          </cell>
          <cell r="C209" t="str">
            <v>WY</v>
          </cell>
          <cell r="E209">
            <v>564222</v>
          </cell>
        </row>
        <row r="210">
          <cell r="A210">
            <v>2009</v>
          </cell>
          <cell r="C210" t="str">
            <v>AL</v>
          </cell>
          <cell r="E210">
            <v>4757938</v>
          </cell>
        </row>
        <row r="211">
          <cell r="A211">
            <v>2009</v>
          </cell>
          <cell r="C211" t="str">
            <v>AK</v>
          </cell>
          <cell r="E211">
            <v>698895</v>
          </cell>
        </row>
        <row r="212">
          <cell r="A212">
            <v>2009</v>
          </cell>
          <cell r="C212" t="str">
            <v>AZ</v>
          </cell>
          <cell r="E212">
            <v>6343154</v>
          </cell>
        </row>
        <row r="213">
          <cell r="A213">
            <v>2009</v>
          </cell>
          <cell r="C213" t="str">
            <v>AR</v>
          </cell>
          <cell r="E213">
            <v>2896843</v>
          </cell>
        </row>
        <row r="214">
          <cell r="A214">
            <v>2009</v>
          </cell>
          <cell r="C214" t="str">
            <v>CA</v>
          </cell>
          <cell r="E214">
            <v>36961229</v>
          </cell>
        </row>
        <row r="215">
          <cell r="A215">
            <v>2009</v>
          </cell>
          <cell r="C215" t="str">
            <v>CO</v>
          </cell>
          <cell r="E215">
            <v>4972195</v>
          </cell>
        </row>
        <row r="216">
          <cell r="A216">
            <v>2009</v>
          </cell>
          <cell r="C216" t="str">
            <v>CT</v>
          </cell>
          <cell r="E216">
            <v>3561807</v>
          </cell>
        </row>
        <row r="217">
          <cell r="A217">
            <v>2009</v>
          </cell>
          <cell r="C217" t="str">
            <v>DE</v>
          </cell>
          <cell r="E217">
            <v>891730</v>
          </cell>
        </row>
        <row r="218">
          <cell r="A218">
            <v>2009</v>
          </cell>
          <cell r="C218" t="str">
            <v>DC</v>
          </cell>
          <cell r="E218">
            <v>592228</v>
          </cell>
        </row>
        <row r="219">
          <cell r="A219">
            <v>2009</v>
          </cell>
          <cell r="C219" t="str">
            <v>FL</v>
          </cell>
          <cell r="E219">
            <v>18652644</v>
          </cell>
        </row>
        <row r="220">
          <cell r="A220">
            <v>2009</v>
          </cell>
          <cell r="C220" t="str">
            <v>GA</v>
          </cell>
          <cell r="E220">
            <v>9620846</v>
          </cell>
        </row>
        <row r="221">
          <cell r="A221">
            <v>2009</v>
          </cell>
          <cell r="C221" t="str">
            <v>HI</v>
          </cell>
          <cell r="E221">
            <v>1346717</v>
          </cell>
        </row>
        <row r="222">
          <cell r="A222">
            <v>2009</v>
          </cell>
          <cell r="C222" t="str">
            <v>ID</v>
          </cell>
          <cell r="E222">
            <v>1554439</v>
          </cell>
        </row>
        <row r="223">
          <cell r="A223">
            <v>2009</v>
          </cell>
          <cell r="C223" t="str">
            <v>IL</v>
          </cell>
          <cell r="E223">
            <v>12796778</v>
          </cell>
        </row>
        <row r="224">
          <cell r="A224">
            <v>2009</v>
          </cell>
          <cell r="C224" t="str">
            <v>IN</v>
          </cell>
          <cell r="E224">
            <v>6459325</v>
          </cell>
        </row>
        <row r="225">
          <cell r="A225">
            <v>2009</v>
          </cell>
          <cell r="C225" t="str">
            <v>IA</v>
          </cell>
          <cell r="E225">
            <v>3032870</v>
          </cell>
        </row>
        <row r="226">
          <cell r="A226">
            <v>2009</v>
          </cell>
          <cell r="C226" t="str">
            <v>KS</v>
          </cell>
          <cell r="E226">
            <v>2832704</v>
          </cell>
        </row>
        <row r="227">
          <cell r="A227">
            <v>2009</v>
          </cell>
          <cell r="C227" t="str">
            <v>KY</v>
          </cell>
          <cell r="E227">
            <v>4317074</v>
          </cell>
        </row>
        <row r="228">
          <cell r="A228">
            <v>2009</v>
          </cell>
          <cell r="C228" t="str">
            <v>LA</v>
          </cell>
          <cell r="E228">
            <v>4491648</v>
          </cell>
        </row>
        <row r="229">
          <cell r="A229">
            <v>2009</v>
          </cell>
          <cell r="C229" t="str">
            <v>ME</v>
          </cell>
          <cell r="E229">
            <v>1329590</v>
          </cell>
        </row>
        <row r="230">
          <cell r="A230">
            <v>2009</v>
          </cell>
          <cell r="C230" t="str">
            <v>MD</v>
          </cell>
          <cell r="E230">
            <v>5730388</v>
          </cell>
        </row>
        <row r="231">
          <cell r="A231">
            <v>2009</v>
          </cell>
          <cell r="C231" t="str">
            <v>MA</v>
          </cell>
          <cell r="E231">
            <v>6517613</v>
          </cell>
        </row>
        <row r="232">
          <cell r="A232">
            <v>2009</v>
          </cell>
          <cell r="C232" t="str">
            <v>MI</v>
          </cell>
          <cell r="E232">
            <v>9901591</v>
          </cell>
        </row>
        <row r="233">
          <cell r="A233">
            <v>2009</v>
          </cell>
          <cell r="C233" t="str">
            <v>MN</v>
          </cell>
          <cell r="E233">
            <v>5281203</v>
          </cell>
        </row>
        <row r="234">
          <cell r="A234">
            <v>2009</v>
          </cell>
          <cell r="C234" t="str">
            <v>MS</v>
          </cell>
          <cell r="E234">
            <v>2958774</v>
          </cell>
        </row>
        <row r="235">
          <cell r="A235">
            <v>2009</v>
          </cell>
          <cell r="C235" t="str">
            <v>MO</v>
          </cell>
          <cell r="E235">
            <v>5961088</v>
          </cell>
        </row>
        <row r="236">
          <cell r="A236">
            <v>2009</v>
          </cell>
          <cell r="C236" t="str">
            <v>MT</v>
          </cell>
          <cell r="E236">
            <v>983982</v>
          </cell>
        </row>
        <row r="237">
          <cell r="A237">
            <v>2009</v>
          </cell>
          <cell r="C237" t="str">
            <v>NE</v>
          </cell>
          <cell r="E237">
            <v>1812683</v>
          </cell>
        </row>
        <row r="238">
          <cell r="A238">
            <v>2009</v>
          </cell>
          <cell r="C238" t="str">
            <v>NV</v>
          </cell>
          <cell r="E238">
            <v>2684665</v>
          </cell>
        </row>
        <row r="239">
          <cell r="A239">
            <v>2009</v>
          </cell>
          <cell r="C239" t="str">
            <v>NH</v>
          </cell>
          <cell r="E239">
            <v>1316102</v>
          </cell>
        </row>
        <row r="240">
          <cell r="A240">
            <v>2009</v>
          </cell>
          <cell r="C240" t="str">
            <v>NJ</v>
          </cell>
          <cell r="E240">
            <v>8755602</v>
          </cell>
        </row>
        <row r="241">
          <cell r="A241">
            <v>2009</v>
          </cell>
          <cell r="C241" t="str">
            <v>NM</v>
          </cell>
          <cell r="E241">
            <v>2036802</v>
          </cell>
        </row>
        <row r="242">
          <cell r="A242">
            <v>2009</v>
          </cell>
          <cell r="C242" t="str">
            <v>NY</v>
          </cell>
          <cell r="E242">
            <v>19307066</v>
          </cell>
        </row>
        <row r="243">
          <cell r="A243">
            <v>2009</v>
          </cell>
          <cell r="C243" t="str">
            <v>NC</v>
          </cell>
          <cell r="E243">
            <v>9449566</v>
          </cell>
        </row>
        <row r="244">
          <cell r="A244">
            <v>2009</v>
          </cell>
          <cell r="C244" t="str">
            <v>ND</v>
          </cell>
          <cell r="E244">
            <v>664968</v>
          </cell>
        </row>
        <row r="245">
          <cell r="A245">
            <v>2009</v>
          </cell>
          <cell r="C245" t="str">
            <v>OH</v>
          </cell>
          <cell r="E245">
            <v>11528896</v>
          </cell>
        </row>
        <row r="246">
          <cell r="A246">
            <v>2009</v>
          </cell>
          <cell r="C246" t="str">
            <v>OK</v>
          </cell>
          <cell r="E246">
            <v>3717572</v>
          </cell>
        </row>
        <row r="247">
          <cell r="A247">
            <v>2009</v>
          </cell>
          <cell r="C247" t="str">
            <v>OR</v>
          </cell>
          <cell r="E247">
            <v>3808600</v>
          </cell>
        </row>
        <row r="248">
          <cell r="A248">
            <v>2009</v>
          </cell>
          <cell r="C248" t="str">
            <v>PA</v>
          </cell>
          <cell r="E248">
            <v>12666858</v>
          </cell>
        </row>
        <row r="249">
          <cell r="A249">
            <v>2009</v>
          </cell>
          <cell r="C249" t="str">
            <v>RI</v>
          </cell>
          <cell r="E249">
            <v>1053646</v>
          </cell>
        </row>
        <row r="250">
          <cell r="A250">
            <v>2009</v>
          </cell>
          <cell r="C250" t="str">
            <v>SC</v>
          </cell>
          <cell r="E250">
            <v>4589872</v>
          </cell>
        </row>
        <row r="251">
          <cell r="A251">
            <v>2009</v>
          </cell>
          <cell r="C251" t="str">
            <v>SD</v>
          </cell>
          <cell r="E251">
            <v>807067</v>
          </cell>
        </row>
        <row r="252">
          <cell r="A252">
            <v>2009</v>
          </cell>
          <cell r="C252" t="str">
            <v>TN</v>
          </cell>
          <cell r="E252">
            <v>6306019</v>
          </cell>
        </row>
        <row r="253">
          <cell r="A253">
            <v>2009</v>
          </cell>
          <cell r="C253" t="str">
            <v>TX</v>
          </cell>
          <cell r="E253">
            <v>24801761</v>
          </cell>
        </row>
        <row r="254">
          <cell r="A254">
            <v>2009</v>
          </cell>
          <cell r="C254" t="str">
            <v>US</v>
          </cell>
          <cell r="E254">
            <v>306771529</v>
          </cell>
        </row>
        <row r="255">
          <cell r="A255">
            <v>2009</v>
          </cell>
          <cell r="C255" t="str">
            <v>UT</v>
          </cell>
          <cell r="E255">
            <v>2723421</v>
          </cell>
        </row>
        <row r="256">
          <cell r="A256">
            <v>2009</v>
          </cell>
          <cell r="C256" t="str">
            <v>VT</v>
          </cell>
          <cell r="E256">
            <v>624817</v>
          </cell>
        </row>
        <row r="257">
          <cell r="A257">
            <v>2009</v>
          </cell>
          <cell r="C257" t="str">
            <v>VA</v>
          </cell>
          <cell r="E257">
            <v>7925937</v>
          </cell>
        </row>
        <row r="258">
          <cell r="A258">
            <v>2009</v>
          </cell>
          <cell r="C258" t="str">
            <v>WA</v>
          </cell>
          <cell r="E258">
            <v>6667426</v>
          </cell>
        </row>
        <row r="259">
          <cell r="A259">
            <v>2009</v>
          </cell>
          <cell r="C259" t="str">
            <v>WV</v>
          </cell>
          <cell r="E259">
            <v>1847775</v>
          </cell>
        </row>
        <row r="260">
          <cell r="A260">
            <v>2009</v>
          </cell>
          <cell r="C260" t="str">
            <v>WI</v>
          </cell>
          <cell r="E260">
            <v>5669264</v>
          </cell>
        </row>
        <row r="261">
          <cell r="A261">
            <v>2009</v>
          </cell>
          <cell r="C261" t="str">
            <v>WY</v>
          </cell>
          <cell r="E261">
            <v>559851</v>
          </cell>
        </row>
        <row r="262">
          <cell r="A262">
            <v>2008</v>
          </cell>
          <cell r="C262" t="str">
            <v>AL</v>
          </cell>
          <cell r="E262">
            <v>4718206</v>
          </cell>
        </row>
        <row r="263">
          <cell r="A263">
            <v>2008</v>
          </cell>
          <cell r="C263" t="str">
            <v>AK</v>
          </cell>
          <cell r="E263">
            <v>687455</v>
          </cell>
        </row>
        <row r="264">
          <cell r="A264">
            <v>2008</v>
          </cell>
          <cell r="C264" t="str">
            <v>AZ</v>
          </cell>
          <cell r="E264">
            <v>6280362</v>
          </cell>
        </row>
        <row r="265">
          <cell r="A265">
            <v>2008</v>
          </cell>
          <cell r="C265" t="str">
            <v>AR</v>
          </cell>
          <cell r="E265">
            <v>2874554</v>
          </cell>
        </row>
        <row r="266">
          <cell r="A266">
            <v>2008</v>
          </cell>
          <cell r="C266" t="str">
            <v>CA</v>
          </cell>
          <cell r="E266">
            <v>36604337</v>
          </cell>
        </row>
        <row r="267">
          <cell r="A267">
            <v>2008</v>
          </cell>
          <cell r="C267" t="str">
            <v>CO</v>
          </cell>
          <cell r="E267">
            <v>4889730</v>
          </cell>
        </row>
        <row r="268">
          <cell r="A268">
            <v>2008</v>
          </cell>
          <cell r="C268" t="str">
            <v>CT</v>
          </cell>
          <cell r="E268">
            <v>3545579</v>
          </cell>
        </row>
        <row r="269">
          <cell r="A269">
            <v>2008</v>
          </cell>
          <cell r="C269" t="str">
            <v>DE</v>
          </cell>
          <cell r="E269">
            <v>883874</v>
          </cell>
        </row>
        <row r="270">
          <cell r="A270">
            <v>2008</v>
          </cell>
          <cell r="C270" t="str">
            <v>DC</v>
          </cell>
          <cell r="E270">
            <v>580236</v>
          </cell>
        </row>
        <row r="271">
          <cell r="A271">
            <v>2008</v>
          </cell>
          <cell r="C271" t="str">
            <v>FL</v>
          </cell>
          <cell r="E271">
            <v>18527305</v>
          </cell>
        </row>
        <row r="272">
          <cell r="A272">
            <v>2008</v>
          </cell>
          <cell r="C272" t="str">
            <v>GA</v>
          </cell>
          <cell r="E272">
            <v>9504843</v>
          </cell>
        </row>
        <row r="273">
          <cell r="A273">
            <v>2008</v>
          </cell>
          <cell r="C273" t="str">
            <v>HI</v>
          </cell>
          <cell r="E273">
            <v>1332213</v>
          </cell>
        </row>
        <row r="274">
          <cell r="A274">
            <v>2008</v>
          </cell>
          <cell r="C274" t="str">
            <v>ID</v>
          </cell>
          <cell r="E274">
            <v>1534320</v>
          </cell>
        </row>
        <row r="275">
          <cell r="A275">
            <v>2008</v>
          </cell>
          <cell r="C275" t="str">
            <v>IL</v>
          </cell>
          <cell r="E275">
            <v>12747038</v>
          </cell>
        </row>
        <row r="276">
          <cell r="A276">
            <v>2008</v>
          </cell>
          <cell r="C276" t="str">
            <v>IN</v>
          </cell>
          <cell r="E276">
            <v>6424806</v>
          </cell>
        </row>
        <row r="277">
          <cell r="A277">
            <v>2008</v>
          </cell>
          <cell r="C277" t="str">
            <v>IA</v>
          </cell>
          <cell r="E277">
            <v>3016734</v>
          </cell>
        </row>
        <row r="278">
          <cell r="A278">
            <v>2008</v>
          </cell>
          <cell r="C278" t="str">
            <v>KS</v>
          </cell>
          <cell r="E278">
            <v>2808076</v>
          </cell>
        </row>
        <row r="279">
          <cell r="A279">
            <v>2008</v>
          </cell>
          <cell r="C279" t="str">
            <v>KY</v>
          </cell>
          <cell r="E279">
            <v>4289878</v>
          </cell>
        </row>
        <row r="280">
          <cell r="A280">
            <v>2008</v>
          </cell>
          <cell r="C280" t="str">
            <v>LA</v>
          </cell>
          <cell r="E280">
            <v>4435586</v>
          </cell>
        </row>
        <row r="281">
          <cell r="A281">
            <v>2008</v>
          </cell>
          <cell r="C281" t="str">
            <v>ME</v>
          </cell>
          <cell r="E281">
            <v>1330509</v>
          </cell>
        </row>
        <row r="282">
          <cell r="A282">
            <v>2008</v>
          </cell>
          <cell r="C282" t="str">
            <v>MD</v>
          </cell>
          <cell r="E282">
            <v>5684965</v>
          </cell>
        </row>
        <row r="283">
          <cell r="A283">
            <v>2008</v>
          </cell>
          <cell r="C283" t="str">
            <v>MA</v>
          </cell>
          <cell r="E283">
            <v>6468967</v>
          </cell>
        </row>
        <row r="284">
          <cell r="A284">
            <v>2008</v>
          </cell>
          <cell r="C284" t="str">
            <v>MI</v>
          </cell>
          <cell r="E284">
            <v>9946889</v>
          </cell>
        </row>
        <row r="285">
          <cell r="A285">
            <v>2008</v>
          </cell>
          <cell r="C285" t="str">
            <v>MN</v>
          </cell>
          <cell r="E285">
            <v>5247018</v>
          </cell>
        </row>
        <row r="286">
          <cell r="A286">
            <v>2008</v>
          </cell>
          <cell r="C286" t="str">
            <v>MS</v>
          </cell>
          <cell r="E286">
            <v>2947806</v>
          </cell>
        </row>
        <row r="287">
          <cell r="A287">
            <v>2008</v>
          </cell>
          <cell r="C287" t="str">
            <v>MO</v>
          </cell>
          <cell r="E287">
            <v>5923916</v>
          </cell>
        </row>
        <row r="288">
          <cell r="A288">
            <v>2008</v>
          </cell>
          <cell r="C288" t="str">
            <v>MT</v>
          </cell>
          <cell r="E288">
            <v>976415</v>
          </cell>
        </row>
        <row r="289">
          <cell r="A289">
            <v>2008</v>
          </cell>
          <cell r="C289" t="str">
            <v>NE</v>
          </cell>
          <cell r="E289">
            <v>1796378</v>
          </cell>
        </row>
        <row r="290">
          <cell r="A290">
            <v>2008</v>
          </cell>
          <cell r="C290" t="str">
            <v>NV</v>
          </cell>
          <cell r="E290">
            <v>2653630</v>
          </cell>
        </row>
        <row r="291">
          <cell r="A291">
            <v>2008</v>
          </cell>
          <cell r="C291" t="str">
            <v>NH</v>
          </cell>
          <cell r="E291">
            <v>1315906</v>
          </cell>
        </row>
        <row r="292">
          <cell r="A292">
            <v>2008</v>
          </cell>
          <cell r="C292" t="str">
            <v>NJ</v>
          </cell>
          <cell r="E292">
            <v>8711090</v>
          </cell>
        </row>
        <row r="293">
          <cell r="A293">
            <v>2008</v>
          </cell>
          <cell r="C293" t="str">
            <v>NM</v>
          </cell>
          <cell r="E293">
            <v>2010662</v>
          </cell>
        </row>
        <row r="294">
          <cell r="A294">
            <v>2008</v>
          </cell>
          <cell r="C294" t="str">
            <v>NY</v>
          </cell>
          <cell r="E294">
            <v>19212436</v>
          </cell>
        </row>
        <row r="295">
          <cell r="A295">
            <v>2008</v>
          </cell>
          <cell r="C295" t="str">
            <v>NC</v>
          </cell>
          <cell r="E295">
            <v>9309449</v>
          </cell>
        </row>
        <row r="296">
          <cell r="A296">
            <v>2008</v>
          </cell>
          <cell r="C296" t="str">
            <v>ND</v>
          </cell>
          <cell r="E296">
            <v>657569</v>
          </cell>
        </row>
        <row r="297">
          <cell r="A297">
            <v>2008</v>
          </cell>
          <cell r="C297" t="str">
            <v>OH</v>
          </cell>
          <cell r="E297">
            <v>11515391</v>
          </cell>
        </row>
        <row r="298">
          <cell r="A298">
            <v>2008</v>
          </cell>
          <cell r="C298" t="str">
            <v>OK</v>
          </cell>
          <cell r="E298">
            <v>3668976</v>
          </cell>
        </row>
        <row r="299">
          <cell r="A299">
            <v>2008</v>
          </cell>
          <cell r="C299" t="str">
            <v>OR</v>
          </cell>
          <cell r="E299">
            <v>3768748</v>
          </cell>
        </row>
        <row r="300">
          <cell r="A300">
            <v>2008</v>
          </cell>
          <cell r="C300" t="str">
            <v>PA</v>
          </cell>
          <cell r="E300">
            <v>12612285</v>
          </cell>
        </row>
        <row r="301">
          <cell r="A301">
            <v>2008</v>
          </cell>
          <cell r="C301" t="str">
            <v>RI</v>
          </cell>
          <cell r="E301">
            <v>1055003</v>
          </cell>
        </row>
        <row r="302">
          <cell r="A302">
            <v>2008</v>
          </cell>
          <cell r="C302" t="str">
            <v>SC</v>
          </cell>
          <cell r="E302">
            <v>4528996</v>
          </cell>
        </row>
        <row r="303">
          <cell r="A303">
            <v>2008</v>
          </cell>
          <cell r="C303" t="str">
            <v>SD</v>
          </cell>
          <cell r="E303">
            <v>799124</v>
          </cell>
        </row>
        <row r="304">
          <cell r="A304">
            <v>2008</v>
          </cell>
          <cell r="C304" t="str">
            <v>TN</v>
          </cell>
          <cell r="E304">
            <v>6247411</v>
          </cell>
        </row>
        <row r="305">
          <cell r="A305">
            <v>2008</v>
          </cell>
          <cell r="C305" t="str">
            <v>TX</v>
          </cell>
          <cell r="E305">
            <v>24309039</v>
          </cell>
        </row>
        <row r="306">
          <cell r="A306">
            <v>2008</v>
          </cell>
          <cell r="C306" t="str">
            <v>US</v>
          </cell>
          <cell r="E306">
            <v>304093966</v>
          </cell>
        </row>
        <row r="307">
          <cell r="A307">
            <v>2008</v>
          </cell>
          <cell r="C307" t="str">
            <v>UT</v>
          </cell>
          <cell r="E307">
            <v>2663029</v>
          </cell>
        </row>
        <row r="308">
          <cell r="A308">
            <v>2008</v>
          </cell>
          <cell r="C308" t="str">
            <v>VT</v>
          </cell>
          <cell r="E308">
            <v>624151</v>
          </cell>
        </row>
        <row r="309">
          <cell r="A309">
            <v>2008</v>
          </cell>
          <cell r="C309" t="str">
            <v>VA</v>
          </cell>
          <cell r="E309">
            <v>7833496</v>
          </cell>
        </row>
        <row r="310">
          <cell r="A310">
            <v>2008</v>
          </cell>
          <cell r="C310" t="str">
            <v>WA</v>
          </cell>
          <cell r="E310">
            <v>6562231</v>
          </cell>
        </row>
        <row r="311">
          <cell r="A311">
            <v>2008</v>
          </cell>
          <cell r="C311" t="str">
            <v>WV</v>
          </cell>
          <cell r="E311">
            <v>1840310</v>
          </cell>
        </row>
        <row r="312">
          <cell r="A312">
            <v>2008</v>
          </cell>
          <cell r="C312" t="str">
            <v>WI</v>
          </cell>
          <cell r="E312">
            <v>5640996</v>
          </cell>
        </row>
        <row r="313">
          <cell r="A313">
            <v>2008</v>
          </cell>
          <cell r="C313" t="str">
            <v>WY</v>
          </cell>
          <cell r="E313">
            <v>546043</v>
          </cell>
        </row>
        <row r="314">
          <cell r="A314">
            <v>2007</v>
          </cell>
          <cell r="C314" t="str">
            <v>AL</v>
          </cell>
          <cell r="E314">
            <v>4672840</v>
          </cell>
        </row>
        <row r="315">
          <cell r="A315">
            <v>2007</v>
          </cell>
          <cell r="C315" t="str">
            <v>AK</v>
          </cell>
          <cell r="E315">
            <v>680300</v>
          </cell>
        </row>
        <row r="316">
          <cell r="A316">
            <v>2007</v>
          </cell>
          <cell r="C316" t="str">
            <v>AZ</v>
          </cell>
          <cell r="E316">
            <v>6167681</v>
          </cell>
        </row>
        <row r="317">
          <cell r="A317">
            <v>2007</v>
          </cell>
          <cell r="C317" t="str">
            <v>AR</v>
          </cell>
          <cell r="E317">
            <v>2848650</v>
          </cell>
        </row>
        <row r="318">
          <cell r="A318">
            <v>2007</v>
          </cell>
          <cell r="C318" t="str">
            <v>CA</v>
          </cell>
          <cell r="E318">
            <v>36250311</v>
          </cell>
        </row>
        <row r="319">
          <cell r="A319">
            <v>2007</v>
          </cell>
          <cell r="C319" t="str">
            <v>CO</v>
          </cell>
          <cell r="E319">
            <v>4803868</v>
          </cell>
        </row>
        <row r="320">
          <cell r="A320">
            <v>2007</v>
          </cell>
          <cell r="C320" t="str">
            <v>CT</v>
          </cell>
          <cell r="E320">
            <v>3527270</v>
          </cell>
        </row>
        <row r="321">
          <cell r="A321">
            <v>2007</v>
          </cell>
          <cell r="C321" t="str">
            <v>DE</v>
          </cell>
          <cell r="E321">
            <v>871749</v>
          </cell>
        </row>
        <row r="322">
          <cell r="A322">
            <v>2007</v>
          </cell>
          <cell r="C322" t="str">
            <v>DC</v>
          </cell>
          <cell r="E322">
            <v>574404</v>
          </cell>
        </row>
        <row r="323">
          <cell r="A323">
            <v>2007</v>
          </cell>
          <cell r="C323" t="str">
            <v>FL</v>
          </cell>
          <cell r="E323">
            <v>18367842</v>
          </cell>
        </row>
        <row r="324">
          <cell r="A324">
            <v>2007</v>
          </cell>
          <cell r="C324" t="str">
            <v>GA</v>
          </cell>
          <cell r="E324">
            <v>9349988</v>
          </cell>
        </row>
        <row r="325">
          <cell r="A325">
            <v>2007</v>
          </cell>
          <cell r="C325" t="str">
            <v>HI</v>
          </cell>
          <cell r="E325">
            <v>1315675</v>
          </cell>
        </row>
        <row r="326">
          <cell r="A326">
            <v>2007</v>
          </cell>
          <cell r="C326" t="str">
            <v>ID</v>
          </cell>
          <cell r="E326">
            <v>1505105</v>
          </cell>
        </row>
        <row r="327">
          <cell r="A327">
            <v>2007</v>
          </cell>
          <cell r="C327" t="str">
            <v>IL</v>
          </cell>
          <cell r="E327">
            <v>12695866</v>
          </cell>
        </row>
        <row r="328">
          <cell r="A328">
            <v>2007</v>
          </cell>
          <cell r="C328" t="str">
            <v>IN</v>
          </cell>
          <cell r="E328">
            <v>6379599</v>
          </cell>
        </row>
        <row r="329">
          <cell r="A329">
            <v>2007</v>
          </cell>
          <cell r="C329" t="str">
            <v>IA</v>
          </cell>
          <cell r="E329">
            <v>2999212</v>
          </cell>
        </row>
        <row r="330">
          <cell r="A330">
            <v>2007</v>
          </cell>
          <cell r="C330" t="str">
            <v>KS</v>
          </cell>
          <cell r="E330">
            <v>2783785</v>
          </cell>
        </row>
        <row r="331">
          <cell r="A331">
            <v>2007</v>
          </cell>
          <cell r="C331" t="str">
            <v>KY</v>
          </cell>
          <cell r="E331">
            <v>4256672</v>
          </cell>
        </row>
        <row r="332">
          <cell r="A332">
            <v>2007</v>
          </cell>
          <cell r="C332" t="str">
            <v>LA</v>
          </cell>
          <cell r="E332">
            <v>4375581</v>
          </cell>
        </row>
        <row r="333">
          <cell r="A333">
            <v>2007</v>
          </cell>
          <cell r="C333" t="str">
            <v>ME</v>
          </cell>
          <cell r="E333">
            <v>1327040</v>
          </cell>
        </row>
        <row r="334">
          <cell r="A334">
            <v>2007</v>
          </cell>
          <cell r="C334" t="str">
            <v>MD</v>
          </cell>
          <cell r="E334">
            <v>5653408</v>
          </cell>
        </row>
        <row r="335">
          <cell r="A335">
            <v>2007</v>
          </cell>
          <cell r="C335" t="str">
            <v>MA</v>
          </cell>
          <cell r="E335">
            <v>6431559</v>
          </cell>
        </row>
        <row r="336">
          <cell r="A336">
            <v>2007</v>
          </cell>
          <cell r="C336" t="str">
            <v>MI</v>
          </cell>
          <cell r="E336">
            <v>10001284</v>
          </cell>
        </row>
        <row r="337">
          <cell r="A337">
            <v>2007</v>
          </cell>
          <cell r="C337" t="str">
            <v>MN</v>
          </cell>
          <cell r="E337">
            <v>5207203</v>
          </cell>
        </row>
        <row r="338">
          <cell r="A338">
            <v>2007</v>
          </cell>
          <cell r="C338" t="str">
            <v>MS</v>
          </cell>
          <cell r="E338">
            <v>2928350</v>
          </cell>
        </row>
        <row r="339">
          <cell r="A339">
            <v>2007</v>
          </cell>
          <cell r="C339" t="str">
            <v>MO</v>
          </cell>
          <cell r="E339">
            <v>5887612</v>
          </cell>
        </row>
        <row r="340">
          <cell r="A340">
            <v>2007</v>
          </cell>
          <cell r="C340" t="str">
            <v>MT</v>
          </cell>
          <cell r="E340">
            <v>964706</v>
          </cell>
        </row>
        <row r="341">
          <cell r="A341">
            <v>2007</v>
          </cell>
          <cell r="C341" t="str">
            <v>NE</v>
          </cell>
          <cell r="E341">
            <v>1783440</v>
          </cell>
        </row>
        <row r="342">
          <cell r="A342">
            <v>2007</v>
          </cell>
          <cell r="C342" t="str">
            <v>NV</v>
          </cell>
          <cell r="E342">
            <v>2601072</v>
          </cell>
        </row>
        <row r="343">
          <cell r="A343">
            <v>2007</v>
          </cell>
          <cell r="C343" t="str">
            <v>NH</v>
          </cell>
          <cell r="E343">
            <v>1312540</v>
          </cell>
        </row>
        <row r="344">
          <cell r="A344">
            <v>2007</v>
          </cell>
          <cell r="C344" t="str">
            <v>NJ</v>
          </cell>
          <cell r="E344">
            <v>8677885</v>
          </cell>
        </row>
        <row r="345">
          <cell r="A345">
            <v>2007</v>
          </cell>
          <cell r="C345" t="str">
            <v>NM</v>
          </cell>
          <cell r="E345">
            <v>1990070</v>
          </cell>
        </row>
        <row r="346">
          <cell r="A346">
            <v>2007</v>
          </cell>
          <cell r="C346" t="str">
            <v>NY</v>
          </cell>
          <cell r="E346">
            <v>19132335</v>
          </cell>
        </row>
        <row r="347">
          <cell r="A347">
            <v>2007</v>
          </cell>
          <cell r="C347" t="str">
            <v>NC</v>
          </cell>
          <cell r="E347">
            <v>9118037</v>
          </cell>
        </row>
        <row r="348">
          <cell r="A348">
            <v>2007</v>
          </cell>
          <cell r="C348" t="str">
            <v>ND</v>
          </cell>
          <cell r="E348">
            <v>652822</v>
          </cell>
        </row>
        <row r="349">
          <cell r="A349">
            <v>2007</v>
          </cell>
          <cell r="C349" t="str">
            <v>OH</v>
          </cell>
          <cell r="E349">
            <v>11500468</v>
          </cell>
        </row>
        <row r="350">
          <cell r="A350">
            <v>2007</v>
          </cell>
          <cell r="C350" t="str">
            <v>OK</v>
          </cell>
          <cell r="E350">
            <v>3634349</v>
          </cell>
        </row>
        <row r="351">
          <cell r="A351">
            <v>2007</v>
          </cell>
          <cell r="C351" t="str">
            <v>OR</v>
          </cell>
          <cell r="E351">
            <v>3722417</v>
          </cell>
        </row>
        <row r="352">
          <cell r="A352">
            <v>2007</v>
          </cell>
          <cell r="C352" t="str">
            <v>PA</v>
          </cell>
          <cell r="E352">
            <v>12563937</v>
          </cell>
        </row>
        <row r="353">
          <cell r="A353">
            <v>2007</v>
          </cell>
          <cell r="C353" t="str">
            <v>RI</v>
          </cell>
          <cell r="E353">
            <v>1057315</v>
          </cell>
        </row>
        <row r="354">
          <cell r="A354">
            <v>2007</v>
          </cell>
          <cell r="C354" t="str">
            <v>SC</v>
          </cell>
          <cell r="E354">
            <v>4444110</v>
          </cell>
        </row>
        <row r="355">
          <cell r="A355">
            <v>2007</v>
          </cell>
          <cell r="C355" t="str">
            <v>SD</v>
          </cell>
          <cell r="E355">
            <v>791623</v>
          </cell>
        </row>
        <row r="356">
          <cell r="A356">
            <v>2007</v>
          </cell>
          <cell r="C356" t="str">
            <v>TN</v>
          </cell>
          <cell r="E356">
            <v>6175727</v>
          </cell>
        </row>
        <row r="357">
          <cell r="A357">
            <v>2007</v>
          </cell>
          <cell r="C357" t="str">
            <v>TX</v>
          </cell>
          <cell r="E357">
            <v>23831983</v>
          </cell>
        </row>
        <row r="358">
          <cell r="A358">
            <v>2007</v>
          </cell>
          <cell r="C358" t="str">
            <v>US</v>
          </cell>
          <cell r="E358">
            <v>301231207</v>
          </cell>
        </row>
        <row r="359">
          <cell r="A359">
            <v>2007</v>
          </cell>
          <cell r="C359" t="str">
            <v>UT</v>
          </cell>
          <cell r="E359">
            <v>2597746</v>
          </cell>
        </row>
        <row r="360">
          <cell r="A360">
            <v>2007</v>
          </cell>
          <cell r="C360" t="str">
            <v>VT</v>
          </cell>
          <cell r="E360">
            <v>623481</v>
          </cell>
        </row>
        <row r="361">
          <cell r="A361">
            <v>2007</v>
          </cell>
          <cell r="C361" t="str">
            <v>VA</v>
          </cell>
          <cell r="E361">
            <v>7751000</v>
          </cell>
        </row>
        <row r="362">
          <cell r="A362">
            <v>2007</v>
          </cell>
          <cell r="C362" t="str">
            <v>WA</v>
          </cell>
          <cell r="E362">
            <v>6461587</v>
          </cell>
        </row>
        <row r="363">
          <cell r="A363">
            <v>2007</v>
          </cell>
          <cell r="C363" t="str">
            <v>WV</v>
          </cell>
          <cell r="E363">
            <v>1834052</v>
          </cell>
        </row>
        <row r="364">
          <cell r="A364">
            <v>2007</v>
          </cell>
          <cell r="C364" t="str">
            <v>WI</v>
          </cell>
          <cell r="E364">
            <v>5610775</v>
          </cell>
        </row>
        <row r="365">
          <cell r="A365">
            <v>2007</v>
          </cell>
          <cell r="C365" t="str">
            <v>WY</v>
          </cell>
          <cell r="E365">
            <v>534876</v>
          </cell>
        </row>
        <row r="366">
          <cell r="A366">
            <v>2006</v>
          </cell>
          <cell r="C366" t="str">
            <v>AL</v>
          </cell>
          <cell r="E366">
            <v>4628981</v>
          </cell>
        </row>
        <row r="367">
          <cell r="A367">
            <v>2006</v>
          </cell>
          <cell r="C367" t="str">
            <v>AK</v>
          </cell>
          <cell r="E367">
            <v>675302</v>
          </cell>
        </row>
        <row r="368">
          <cell r="A368">
            <v>2006</v>
          </cell>
          <cell r="C368" t="str">
            <v>AZ</v>
          </cell>
          <cell r="E368">
            <v>6029141</v>
          </cell>
        </row>
        <row r="369">
          <cell r="A369">
            <v>2006</v>
          </cell>
          <cell r="C369" t="str">
            <v>AR</v>
          </cell>
          <cell r="E369">
            <v>2821761</v>
          </cell>
        </row>
        <row r="370">
          <cell r="A370">
            <v>2006</v>
          </cell>
          <cell r="C370" t="str">
            <v>CA</v>
          </cell>
          <cell r="E370">
            <v>36021202</v>
          </cell>
        </row>
        <row r="371">
          <cell r="A371">
            <v>2006</v>
          </cell>
          <cell r="C371" t="str">
            <v>CO</v>
          </cell>
          <cell r="E371">
            <v>4720423</v>
          </cell>
        </row>
        <row r="372">
          <cell r="A372">
            <v>2006</v>
          </cell>
          <cell r="C372" t="str">
            <v>CT</v>
          </cell>
          <cell r="E372">
            <v>3517460</v>
          </cell>
        </row>
        <row r="373">
          <cell r="A373">
            <v>2006</v>
          </cell>
          <cell r="C373" t="str">
            <v>DE</v>
          </cell>
          <cell r="E373">
            <v>859268</v>
          </cell>
        </row>
        <row r="374">
          <cell r="A374">
            <v>2006</v>
          </cell>
          <cell r="C374" t="str">
            <v>DC</v>
          </cell>
          <cell r="E374">
            <v>570681</v>
          </cell>
        </row>
        <row r="375">
          <cell r="A375">
            <v>2006</v>
          </cell>
          <cell r="C375" t="str">
            <v>FL</v>
          </cell>
          <cell r="E375">
            <v>18166990</v>
          </cell>
        </row>
        <row r="376">
          <cell r="A376">
            <v>2006</v>
          </cell>
          <cell r="C376" t="str">
            <v>GA</v>
          </cell>
          <cell r="E376">
            <v>9155813</v>
          </cell>
        </row>
        <row r="377">
          <cell r="A377">
            <v>2006</v>
          </cell>
          <cell r="C377" t="str">
            <v>HI</v>
          </cell>
          <cell r="E377">
            <v>1309731</v>
          </cell>
        </row>
        <row r="378">
          <cell r="A378">
            <v>2006</v>
          </cell>
          <cell r="C378" t="str">
            <v>ID</v>
          </cell>
          <cell r="E378">
            <v>1468669</v>
          </cell>
        </row>
        <row r="379">
          <cell r="A379">
            <v>2006</v>
          </cell>
          <cell r="C379" t="str">
            <v>IL</v>
          </cell>
          <cell r="E379">
            <v>12643955</v>
          </cell>
        </row>
        <row r="380">
          <cell r="A380">
            <v>2006</v>
          </cell>
          <cell r="C380" t="str">
            <v>IN</v>
          </cell>
          <cell r="E380">
            <v>6332669</v>
          </cell>
        </row>
        <row r="381">
          <cell r="A381">
            <v>2006</v>
          </cell>
          <cell r="C381" t="str">
            <v>IA</v>
          </cell>
          <cell r="E381">
            <v>2982644</v>
          </cell>
        </row>
        <row r="382">
          <cell r="A382">
            <v>2006</v>
          </cell>
          <cell r="C382" t="str">
            <v>KS</v>
          </cell>
          <cell r="E382">
            <v>2762931</v>
          </cell>
        </row>
        <row r="383">
          <cell r="A383">
            <v>2006</v>
          </cell>
          <cell r="C383" t="str">
            <v>KY</v>
          </cell>
          <cell r="E383">
            <v>4219239</v>
          </cell>
        </row>
        <row r="384">
          <cell r="A384">
            <v>2006</v>
          </cell>
          <cell r="C384" t="str">
            <v>LA</v>
          </cell>
          <cell r="E384">
            <v>4302665</v>
          </cell>
        </row>
        <row r="385">
          <cell r="A385">
            <v>2006</v>
          </cell>
          <cell r="C385" t="str">
            <v>ME</v>
          </cell>
          <cell r="E385">
            <v>1323619</v>
          </cell>
        </row>
        <row r="386">
          <cell r="A386">
            <v>2006</v>
          </cell>
          <cell r="C386" t="str">
            <v>MD</v>
          </cell>
          <cell r="E386">
            <v>5627367</v>
          </cell>
        </row>
        <row r="387">
          <cell r="A387">
            <v>2006</v>
          </cell>
          <cell r="C387" t="str">
            <v>MA</v>
          </cell>
          <cell r="E387">
            <v>6410084</v>
          </cell>
        </row>
        <row r="388">
          <cell r="A388">
            <v>2006</v>
          </cell>
          <cell r="C388" t="str">
            <v>MI</v>
          </cell>
          <cell r="E388">
            <v>10036081</v>
          </cell>
        </row>
        <row r="389">
          <cell r="A389">
            <v>2006</v>
          </cell>
          <cell r="C389" t="str">
            <v>MN</v>
          </cell>
          <cell r="E389">
            <v>5163555</v>
          </cell>
        </row>
        <row r="390">
          <cell r="A390">
            <v>2006</v>
          </cell>
          <cell r="C390" t="str">
            <v>MS</v>
          </cell>
          <cell r="E390">
            <v>2904978</v>
          </cell>
        </row>
        <row r="391">
          <cell r="A391">
            <v>2006</v>
          </cell>
          <cell r="C391" t="str">
            <v>MO</v>
          </cell>
          <cell r="E391">
            <v>5842704</v>
          </cell>
        </row>
        <row r="392">
          <cell r="A392">
            <v>2006</v>
          </cell>
          <cell r="C392" t="str">
            <v>MT</v>
          </cell>
          <cell r="E392">
            <v>952692</v>
          </cell>
        </row>
        <row r="393">
          <cell r="A393">
            <v>2006</v>
          </cell>
          <cell r="C393" t="str">
            <v>NE</v>
          </cell>
          <cell r="E393">
            <v>1772693</v>
          </cell>
        </row>
        <row r="394">
          <cell r="A394">
            <v>2006</v>
          </cell>
          <cell r="C394" t="str">
            <v>NV</v>
          </cell>
          <cell r="E394">
            <v>2522658</v>
          </cell>
        </row>
        <row r="395">
          <cell r="A395">
            <v>2006</v>
          </cell>
          <cell r="C395" t="str">
            <v>NH</v>
          </cell>
          <cell r="E395">
            <v>1308389</v>
          </cell>
        </row>
        <row r="396">
          <cell r="A396">
            <v>2006</v>
          </cell>
          <cell r="C396" t="str">
            <v>NJ</v>
          </cell>
          <cell r="E396">
            <v>8661679</v>
          </cell>
        </row>
        <row r="397">
          <cell r="A397">
            <v>2006</v>
          </cell>
          <cell r="C397" t="str">
            <v>NM</v>
          </cell>
          <cell r="E397">
            <v>1962137</v>
          </cell>
        </row>
        <row r="398">
          <cell r="A398">
            <v>2006</v>
          </cell>
          <cell r="C398" t="str">
            <v>NY</v>
          </cell>
          <cell r="E398">
            <v>19104631</v>
          </cell>
        </row>
        <row r="399">
          <cell r="A399">
            <v>2006</v>
          </cell>
          <cell r="C399" t="str">
            <v>NC</v>
          </cell>
          <cell r="E399">
            <v>8917270</v>
          </cell>
        </row>
        <row r="400">
          <cell r="A400">
            <v>2006</v>
          </cell>
          <cell r="C400" t="str">
            <v>ND</v>
          </cell>
          <cell r="E400">
            <v>649422</v>
          </cell>
        </row>
        <row r="401">
          <cell r="A401">
            <v>2006</v>
          </cell>
          <cell r="C401" t="str">
            <v>OH</v>
          </cell>
          <cell r="E401">
            <v>11481213</v>
          </cell>
        </row>
        <row r="402">
          <cell r="A402">
            <v>2006</v>
          </cell>
          <cell r="C402" t="str">
            <v>OK</v>
          </cell>
          <cell r="E402">
            <v>3594090</v>
          </cell>
        </row>
        <row r="403">
          <cell r="A403">
            <v>2006</v>
          </cell>
          <cell r="C403" t="str">
            <v>OR</v>
          </cell>
          <cell r="E403">
            <v>3670883</v>
          </cell>
        </row>
        <row r="404">
          <cell r="A404">
            <v>2006</v>
          </cell>
          <cell r="C404" t="str">
            <v>PA</v>
          </cell>
          <cell r="E404">
            <v>12510809</v>
          </cell>
        </row>
        <row r="405">
          <cell r="A405">
            <v>2006</v>
          </cell>
          <cell r="C405" t="str">
            <v>RI</v>
          </cell>
          <cell r="E405">
            <v>1063096</v>
          </cell>
        </row>
        <row r="406">
          <cell r="A406">
            <v>2006</v>
          </cell>
          <cell r="C406" t="str">
            <v>SC</v>
          </cell>
          <cell r="E406">
            <v>4357847</v>
          </cell>
        </row>
        <row r="407">
          <cell r="A407">
            <v>2006</v>
          </cell>
          <cell r="C407" t="str">
            <v>SD</v>
          </cell>
          <cell r="E407">
            <v>783033</v>
          </cell>
        </row>
        <row r="408">
          <cell r="A408">
            <v>2006</v>
          </cell>
          <cell r="C408" t="str">
            <v>TN</v>
          </cell>
          <cell r="E408">
            <v>6088766</v>
          </cell>
        </row>
        <row r="409">
          <cell r="A409">
            <v>2006</v>
          </cell>
          <cell r="C409" t="str">
            <v>TX</v>
          </cell>
          <cell r="E409">
            <v>23359580</v>
          </cell>
        </row>
        <row r="410">
          <cell r="A410">
            <v>2006</v>
          </cell>
          <cell r="C410" t="str">
            <v>US</v>
          </cell>
          <cell r="E410">
            <v>298379912</v>
          </cell>
        </row>
        <row r="411">
          <cell r="A411">
            <v>2006</v>
          </cell>
          <cell r="C411" t="str">
            <v>UT</v>
          </cell>
          <cell r="E411">
            <v>2525507</v>
          </cell>
        </row>
        <row r="412">
          <cell r="A412">
            <v>2006</v>
          </cell>
          <cell r="C412" t="str">
            <v>VT</v>
          </cell>
          <cell r="E412">
            <v>622892</v>
          </cell>
        </row>
        <row r="413">
          <cell r="A413">
            <v>2006</v>
          </cell>
          <cell r="C413" t="str">
            <v>VA</v>
          </cell>
          <cell r="E413">
            <v>7673725</v>
          </cell>
        </row>
        <row r="414">
          <cell r="A414">
            <v>2006</v>
          </cell>
          <cell r="C414" t="str">
            <v>WA</v>
          </cell>
          <cell r="E414">
            <v>6370753</v>
          </cell>
        </row>
        <row r="415">
          <cell r="A415">
            <v>2006</v>
          </cell>
          <cell r="C415" t="str">
            <v>WV</v>
          </cell>
          <cell r="E415">
            <v>1827912</v>
          </cell>
        </row>
        <row r="416">
          <cell r="A416">
            <v>2006</v>
          </cell>
          <cell r="C416" t="str">
            <v>WI</v>
          </cell>
          <cell r="E416">
            <v>5577655</v>
          </cell>
        </row>
        <row r="417">
          <cell r="A417">
            <v>2006</v>
          </cell>
          <cell r="C417" t="str">
            <v>WY</v>
          </cell>
          <cell r="E417">
            <v>522667</v>
          </cell>
        </row>
        <row r="418">
          <cell r="A418">
            <v>2005</v>
          </cell>
          <cell r="C418" t="str">
            <v>AL</v>
          </cell>
          <cell r="E418">
            <v>4569805</v>
          </cell>
        </row>
        <row r="419">
          <cell r="A419">
            <v>2005</v>
          </cell>
          <cell r="C419" t="str">
            <v>AK</v>
          </cell>
          <cell r="E419">
            <v>666946</v>
          </cell>
        </row>
        <row r="420">
          <cell r="A420">
            <v>2005</v>
          </cell>
          <cell r="C420" t="str">
            <v>AZ</v>
          </cell>
          <cell r="E420">
            <v>5839077</v>
          </cell>
        </row>
        <row r="421">
          <cell r="A421">
            <v>2005</v>
          </cell>
          <cell r="C421" t="str">
            <v>AR</v>
          </cell>
          <cell r="E421">
            <v>2781097</v>
          </cell>
        </row>
        <row r="422">
          <cell r="A422">
            <v>2005</v>
          </cell>
          <cell r="C422" t="str">
            <v>CA</v>
          </cell>
          <cell r="E422">
            <v>35827943</v>
          </cell>
        </row>
        <row r="423">
          <cell r="A423">
            <v>2005</v>
          </cell>
          <cell r="C423" t="str">
            <v>CO</v>
          </cell>
          <cell r="E423">
            <v>4631888</v>
          </cell>
        </row>
        <row r="424">
          <cell r="A424">
            <v>2005</v>
          </cell>
          <cell r="C424" t="str">
            <v>CT</v>
          </cell>
          <cell r="E424">
            <v>3506956</v>
          </cell>
        </row>
        <row r="425">
          <cell r="A425">
            <v>2005</v>
          </cell>
          <cell r="C425" t="str">
            <v>DE</v>
          </cell>
          <cell r="E425">
            <v>845150</v>
          </cell>
        </row>
        <row r="426">
          <cell r="A426">
            <v>2005</v>
          </cell>
          <cell r="C426" t="str">
            <v>DC</v>
          </cell>
          <cell r="E426">
            <v>567136</v>
          </cell>
        </row>
        <row r="427">
          <cell r="A427">
            <v>2005</v>
          </cell>
          <cell r="C427" t="str">
            <v>FL</v>
          </cell>
          <cell r="E427">
            <v>17842038</v>
          </cell>
        </row>
        <row r="428">
          <cell r="A428">
            <v>2005</v>
          </cell>
          <cell r="C428" t="str">
            <v>GA</v>
          </cell>
          <cell r="E428">
            <v>8925922</v>
          </cell>
        </row>
        <row r="429">
          <cell r="A429">
            <v>2005</v>
          </cell>
          <cell r="C429" t="str">
            <v>HI</v>
          </cell>
          <cell r="E429">
            <v>1292729</v>
          </cell>
        </row>
        <row r="430">
          <cell r="A430">
            <v>2005</v>
          </cell>
          <cell r="C430" t="str">
            <v>ID</v>
          </cell>
          <cell r="E430">
            <v>1428241</v>
          </cell>
        </row>
        <row r="431">
          <cell r="A431">
            <v>2005</v>
          </cell>
          <cell r="C431" t="str">
            <v>IL</v>
          </cell>
          <cell r="E431">
            <v>12609903</v>
          </cell>
        </row>
        <row r="432">
          <cell r="A432">
            <v>2005</v>
          </cell>
          <cell r="C432" t="str">
            <v>IN</v>
          </cell>
          <cell r="E432">
            <v>6278616</v>
          </cell>
        </row>
        <row r="433">
          <cell r="A433">
            <v>2005</v>
          </cell>
          <cell r="C433" t="str">
            <v>IA</v>
          </cell>
          <cell r="E433">
            <v>2964454</v>
          </cell>
        </row>
        <row r="434">
          <cell r="A434">
            <v>2005</v>
          </cell>
          <cell r="C434" t="str">
            <v>KS</v>
          </cell>
          <cell r="E434">
            <v>2745299</v>
          </cell>
        </row>
        <row r="435">
          <cell r="A435">
            <v>2005</v>
          </cell>
          <cell r="C435" t="str">
            <v>KY</v>
          </cell>
          <cell r="E435">
            <v>4182742</v>
          </cell>
        </row>
        <row r="436">
          <cell r="A436">
            <v>2005</v>
          </cell>
          <cell r="C436" t="str">
            <v>LA</v>
          </cell>
          <cell r="E436">
            <v>4576628</v>
          </cell>
        </row>
        <row r="437">
          <cell r="A437">
            <v>2005</v>
          </cell>
          <cell r="C437" t="str">
            <v>ME</v>
          </cell>
          <cell r="E437">
            <v>1318787</v>
          </cell>
        </row>
        <row r="438">
          <cell r="A438">
            <v>2005</v>
          </cell>
          <cell r="C438" t="str">
            <v>MD</v>
          </cell>
          <cell r="E438">
            <v>5592379</v>
          </cell>
        </row>
        <row r="439">
          <cell r="A439">
            <v>2005</v>
          </cell>
          <cell r="C439" t="str">
            <v>MA</v>
          </cell>
          <cell r="E439">
            <v>6403290</v>
          </cell>
        </row>
        <row r="440">
          <cell r="A440">
            <v>2005</v>
          </cell>
          <cell r="C440" t="str">
            <v>MI</v>
          </cell>
          <cell r="E440">
            <v>10051137</v>
          </cell>
        </row>
        <row r="441">
          <cell r="A441">
            <v>2005</v>
          </cell>
          <cell r="C441" t="str">
            <v>MN</v>
          </cell>
          <cell r="E441">
            <v>5119598</v>
          </cell>
        </row>
        <row r="442">
          <cell r="A442">
            <v>2005</v>
          </cell>
          <cell r="C442" t="str">
            <v>MS</v>
          </cell>
          <cell r="E442">
            <v>2905943</v>
          </cell>
        </row>
        <row r="443">
          <cell r="A443">
            <v>2005</v>
          </cell>
          <cell r="C443" t="str">
            <v>MO</v>
          </cell>
          <cell r="E443">
            <v>5790300</v>
          </cell>
        </row>
        <row r="444">
          <cell r="A444">
            <v>2005</v>
          </cell>
          <cell r="C444" t="str">
            <v>MT</v>
          </cell>
          <cell r="E444">
            <v>940102</v>
          </cell>
        </row>
        <row r="445">
          <cell r="A445">
            <v>2005</v>
          </cell>
          <cell r="C445" t="str">
            <v>NE</v>
          </cell>
          <cell r="E445">
            <v>1761497</v>
          </cell>
        </row>
        <row r="446">
          <cell r="A446">
            <v>2005</v>
          </cell>
          <cell r="C446" t="str">
            <v>NV</v>
          </cell>
          <cell r="E446">
            <v>2432143</v>
          </cell>
        </row>
        <row r="447">
          <cell r="A447">
            <v>2005</v>
          </cell>
          <cell r="C447" t="str">
            <v>NH</v>
          </cell>
          <cell r="E447">
            <v>1298492</v>
          </cell>
        </row>
        <row r="448">
          <cell r="A448">
            <v>2005</v>
          </cell>
          <cell r="C448" t="str">
            <v>NJ</v>
          </cell>
          <cell r="E448">
            <v>8651974</v>
          </cell>
        </row>
        <row r="449">
          <cell r="A449">
            <v>2005</v>
          </cell>
          <cell r="C449" t="str">
            <v>NM</v>
          </cell>
          <cell r="E449">
            <v>1932274</v>
          </cell>
        </row>
        <row r="450">
          <cell r="A450">
            <v>2005</v>
          </cell>
          <cell r="C450" t="str">
            <v>NY</v>
          </cell>
          <cell r="E450">
            <v>19132610</v>
          </cell>
        </row>
        <row r="451">
          <cell r="A451">
            <v>2005</v>
          </cell>
          <cell r="C451" t="str">
            <v>NC</v>
          </cell>
          <cell r="E451">
            <v>8705407</v>
          </cell>
        </row>
        <row r="452">
          <cell r="A452">
            <v>2005</v>
          </cell>
          <cell r="C452" t="str">
            <v>ND</v>
          </cell>
          <cell r="E452">
            <v>646089</v>
          </cell>
        </row>
        <row r="453">
          <cell r="A453">
            <v>2005</v>
          </cell>
          <cell r="C453" t="str">
            <v>OH</v>
          </cell>
          <cell r="E453">
            <v>11463320</v>
          </cell>
        </row>
        <row r="454">
          <cell r="A454">
            <v>2005</v>
          </cell>
          <cell r="C454" t="str">
            <v>OK</v>
          </cell>
          <cell r="E454">
            <v>3548597</v>
          </cell>
        </row>
        <row r="455">
          <cell r="A455">
            <v>2005</v>
          </cell>
          <cell r="C455" t="str">
            <v>OR</v>
          </cell>
          <cell r="E455">
            <v>3613202</v>
          </cell>
        </row>
        <row r="456">
          <cell r="A456">
            <v>2005</v>
          </cell>
          <cell r="C456" t="str">
            <v>PA</v>
          </cell>
          <cell r="E456">
            <v>12449990</v>
          </cell>
        </row>
        <row r="457">
          <cell r="A457">
            <v>2005</v>
          </cell>
          <cell r="C457" t="str">
            <v>RI</v>
          </cell>
          <cell r="E457">
            <v>1067916</v>
          </cell>
        </row>
        <row r="458">
          <cell r="A458">
            <v>2005</v>
          </cell>
          <cell r="C458" t="str">
            <v>SC</v>
          </cell>
          <cell r="E458">
            <v>4270150</v>
          </cell>
        </row>
        <row r="459">
          <cell r="A459">
            <v>2005</v>
          </cell>
          <cell r="C459" t="str">
            <v>SD</v>
          </cell>
          <cell r="E459">
            <v>775493</v>
          </cell>
        </row>
        <row r="460">
          <cell r="A460">
            <v>2005</v>
          </cell>
          <cell r="C460" t="str">
            <v>TN</v>
          </cell>
          <cell r="E460">
            <v>5991057</v>
          </cell>
        </row>
        <row r="461">
          <cell r="A461">
            <v>2005</v>
          </cell>
          <cell r="C461" t="str">
            <v>TX</v>
          </cell>
          <cell r="E461">
            <v>22778123</v>
          </cell>
        </row>
        <row r="462">
          <cell r="A462">
            <v>2005</v>
          </cell>
          <cell r="C462" t="str">
            <v>US</v>
          </cell>
          <cell r="E462">
            <v>295516599</v>
          </cell>
        </row>
        <row r="463">
          <cell r="A463">
            <v>2005</v>
          </cell>
          <cell r="C463" t="str">
            <v>UT</v>
          </cell>
          <cell r="E463">
            <v>2457719</v>
          </cell>
        </row>
        <row r="464">
          <cell r="A464">
            <v>2005</v>
          </cell>
          <cell r="C464" t="str">
            <v>VT</v>
          </cell>
          <cell r="E464">
            <v>621215</v>
          </cell>
        </row>
        <row r="465">
          <cell r="A465">
            <v>2005</v>
          </cell>
          <cell r="C465" t="str">
            <v>VA</v>
          </cell>
          <cell r="E465">
            <v>7577105</v>
          </cell>
        </row>
        <row r="466">
          <cell r="A466">
            <v>2005</v>
          </cell>
          <cell r="C466" t="str">
            <v>WA</v>
          </cell>
          <cell r="E466">
            <v>6257305</v>
          </cell>
        </row>
        <row r="467">
          <cell r="A467">
            <v>2005</v>
          </cell>
          <cell r="C467" t="str">
            <v>WV</v>
          </cell>
          <cell r="E467">
            <v>1820492</v>
          </cell>
        </row>
        <row r="468">
          <cell r="A468">
            <v>2005</v>
          </cell>
          <cell r="C468" t="str">
            <v>WI</v>
          </cell>
          <cell r="E468">
            <v>5546166</v>
          </cell>
        </row>
        <row r="469">
          <cell r="A469">
            <v>2005</v>
          </cell>
          <cell r="C469" t="str">
            <v>WY</v>
          </cell>
          <cell r="E469">
            <v>514157</v>
          </cell>
        </row>
        <row r="470">
          <cell r="A470">
            <v>2004</v>
          </cell>
          <cell r="C470" t="str">
            <v>AL</v>
          </cell>
          <cell r="E470">
            <v>4530729</v>
          </cell>
        </row>
        <row r="471">
          <cell r="A471">
            <v>2004</v>
          </cell>
          <cell r="C471" t="str">
            <v>AK</v>
          </cell>
          <cell r="E471">
            <v>659286</v>
          </cell>
        </row>
        <row r="472">
          <cell r="A472">
            <v>2004</v>
          </cell>
          <cell r="C472" t="str">
            <v>AZ</v>
          </cell>
          <cell r="E472">
            <v>5652404</v>
          </cell>
        </row>
        <row r="473">
          <cell r="A473">
            <v>2004</v>
          </cell>
          <cell r="C473" t="str">
            <v>AR</v>
          </cell>
          <cell r="E473">
            <v>2749686</v>
          </cell>
        </row>
        <row r="474">
          <cell r="A474">
            <v>2004</v>
          </cell>
          <cell r="C474" t="str">
            <v>CA</v>
          </cell>
          <cell r="E474">
            <v>35574576</v>
          </cell>
        </row>
        <row r="475">
          <cell r="A475">
            <v>2004</v>
          </cell>
          <cell r="C475" t="str">
            <v>CO</v>
          </cell>
          <cell r="E475">
            <v>4575013</v>
          </cell>
        </row>
        <row r="476">
          <cell r="A476">
            <v>2004</v>
          </cell>
          <cell r="C476" t="str">
            <v>CT</v>
          </cell>
          <cell r="E476">
            <v>3496094</v>
          </cell>
        </row>
        <row r="477">
          <cell r="A477">
            <v>2004</v>
          </cell>
          <cell r="C477" t="str">
            <v>DE</v>
          </cell>
          <cell r="E477">
            <v>830803</v>
          </cell>
        </row>
        <row r="478">
          <cell r="A478">
            <v>2004</v>
          </cell>
          <cell r="C478" t="str">
            <v>DC</v>
          </cell>
          <cell r="E478">
            <v>567754</v>
          </cell>
        </row>
        <row r="479">
          <cell r="A479">
            <v>2004</v>
          </cell>
          <cell r="C479" t="str">
            <v>FL</v>
          </cell>
          <cell r="E479">
            <v>17415318</v>
          </cell>
        </row>
        <row r="480">
          <cell r="A480">
            <v>2004</v>
          </cell>
          <cell r="C480" t="str">
            <v>GA</v>
          </cell>
          <cell r="E480">
            <v>8769252</v>
          </cell>
        </row>
        <row r="481">
          <cell r="A481">
            <v>2004</v>
          </cell>
          <cell r="C481" t="str">
            <v>HI</v>
          </cell>
          <cell r="E481">
            <v>1273569</v>
          </cell>
        </row>
        <row r="482">
          <cell r="A482">
            <v>2004</v>
          </cell>
          <cell r="C482" t="str">
            <v>ID</v>
          </cell>
          <cell r="E482">
            <v>1391802</v>
          </cell>
        </row>
        <row r="483">
          <cell r="A483">
            <v>2004</v>
          </cell>
          <cell r="C483" t="str">
            <v>IL</v>
          </cell>
          <cell r="E483">
            <v>12589773</v>
          </cell>
        </row>
        <row r="484">
          <cell r="A484">
            <v>2004</v>
          </cell>
          <cell r="C484" t="str">
            <v>IN</v>
          </cell>
          <cell r="E484">
            <v>6233007</v>
          </cell>
        </row>
        <row r="485">
          <cell r="A485">
            <v>2004</v>
          </cell>
          <cell r="C485" t="str">
            <v>IA</v>
          </cell>
          <cell r="E485">
            <v>2953635</v>
          </cell>
        </row>
        <row r="486">
          <cell r="A486">
            <v>2004</v>
          </cell>
          <cell r="C486" t="str">
            <v>KS</v>
          </cell>
          <cell r="E486">
            <v>2734373</v>
          </cell>
        </row>
        <row r="487">
          <cell r="A487">
            <v>2004</v>
          </cell>
          <cell r="C487" t="str">
            <v>KY</v>
          </cell>
          <cell r="E487">
            <v>4146101</v>
          </cell>
        </row>
        <row r="488">
          <cell r="A488">
            <v>2004</v>
          </cell>
          <cell r="C488" t="str">
            <v>LA</v>
          </cell>
          <cell r="E488">
            <v>4552238</v>
          </cell>
        </row>
        <row r="489">
          <cell r="A489">
            <v>2004</v>
          </cell>
          <cell r="C489" t="str">
            <v>ME</v>
          </cell>
          <cell r="E489">
            <v>1313688</v>
          </cell>
        </row>
        <row r="490">
          <cell r="A490">
            <v>2004</v>
          </cell>
          <cell r="C490" t="str">
            <v>MD</v>
          </cell>
          <cell r="E490">
            <v>5546935</v>
          </cell>
        </row>
        <row r="491">
          <cell r="A491">
            <v>2004</v>
          </cell>
          <cell r="C491" t="str">
            <v>MA</v>
          </cell>
          <cell r="E491">
            <v>6412281</v>
          </cell>
        </row>
        <row r="492">
          <cell r="A492">
            <v>2004</v>
          </cell>
          <cell r="C492" t="str">
            <v>MI</v>
          </cell>
          <cell r="E492">
            <v>10055315</v>
          </cell>
        </row>
        <row r="493">
          <cell r="A493">
            <v>2004</v>
          </cell>
          <cell r="C493" t="str">
            <v>MN</v>
          </cell>
          <cell r="E493">
            <v>5087713</v>
          </cell>
        </row>
        <row r="494">
          <cell r="A494">
            <v>2004</v>
          </cell>
          <cell r="C494" t="str">
            <v>MS</v>
          </cell>
          <cell r="E494">
            <v>2889010</v>
          </cell>
        </row>
        <row r="495">
          <cell r="A495">
            <v>2004</v>
          </cell>
          <cell r="C495" t="str">
            <v>MO</v>
          </cell>
          <cell r="E495">
            <v>5747741</v>
          </cell>
        </row>
        <row r="496">
          <cell r="A496">
            <v>2004</v>
          </cell>
          <cell r="C496" t="str">
            <v>MT</v>
          </cell>
          <cell r="E496">
            <v>930009</v>
          </cell>
        </row>
        <row r="497">
          <cell r="A497">
            <v>2004</v>
          </cell>
          <cell r="C497" t="str">
            <v>NE</v>
          </cell>
          <cell r="E497">
            <v>1749370</v>
          </cell>
        </row>
        <row r="498">
          <cell r="A498">
            <v>2004</v>
          </cell>
          <cell r="C498" t="str">
            <v>NV</v>
          </cell>
          <cell r="E498">
            <v>2346222</v>
          </cell>
        </row>
        <row r="499">
          <cell r="A499">
            <v>2004</v>
          </cell>
          <cell r="C499" t="str">
            <v>NH</v>
          </cell>
          <cell r="E499">
            <v>1290121</v>
          </cell>
        </row>
        <row r="500">
          <cell r="A500">
            <v>2004</v>
          </cell>
          <cell r="C500" t="str">
            <v>NJ</v>
          </cell>
          <cell r="E500">
            <v>8634561</v>
          </cell>
        </row>
        <row r="501">
          <cell r="A501">
            <v>2004</v>
          </cell>
          <cell r="C501" t="str">
            <v>NM</v>
          </cell>
          <cell r="E501">
            <v>1903808</v>
          </cell>
        </row>
        <row r="502">
          <cell r="A502">
            <v>2004</v>
          </cell>
          <cell r="C502" t="str">
            <v>NY</v>
          </cell>
          <cell r="E502">
            <v>19171567</v>
          </cell>
        </row>
        <row r="503">
          <cell r="A503">
            <v>2004</v>
          </cell>
          <cell r="C503" t="str">
            <v>NC</v>
          </cell>
          <cell r="E503">
            <v>8553152</v>
          </cell>
        </row>
        <row r="504">
          <cell r="A504">
            <v>2004</v>
          </cell>
          <cell r="C504" t="str">
            <v>ND</v>
          </cell>
          <cell r="E504">
            <v>644705</v>
          </cell>
        </row>
        <row r="505">
          <cell r="A505">
            <v>2004</v>
          </cell>
          <cell r="C505" t="str">
            <v>OH</v>
          </cell>
          <cell r="E505">
            <v>11452251</v>
          </cell>
        </row>
        <row r="506">
          <cell r="A506">
            <v>2004</v>
          </cell>
          <cell r="C506" t="str">
            <v>OK</v>
          </cell>
          <cell r="E506">
            <v>3525233</v>
          </cell>
        </row>
        <row r="507">
          <cell r="A507">
            <v>2004</v>
          </cell>
          <cell r="C507" t="str">
            <v>OR</v>
          </cell>
          <cell r="E507">
            <v>3569463</v>
          </cell>
        </row>
        <row r="508">
          <cell r="A508">
            <v>2004</v>
          </cell>
          <cell r="C508" t="str">
            <v>PA</v>
          </cell>
          <cell r="E508">
            <v>12410722</v>
          </cell>
        </row>
        <row r="509">
          <cell r="A509">
            <v>2004</v>
          </cell>
          <cell r="C509" t="str">
            <v>RI</v>
          </cell>
          <cell r="E509">
            <v>1074579</v>
          </cell>
        </row>
        <row r="510">
          <cell r="A510">
            <v>2004</v>
          </cell>
          <cell r="C510" t="str">
            <v>SC</v>
          </cell>
          <cell r="E510">
            <v>4210921</v>
          </cell>
        </row>
        <row r="511">
          <cell r="A511">
            <v>2004</v>
          </cell>
          <cell r="C511" t="str">
            <v>SD</v>
          </cell>
          <cell r="E511">
            <v>770396</v>
          </cell>
        </row>
        <row r="512">
          <cell r="A512">
            <v>2004</v>
          </cell>
          <cell r="C512" t="str">
            <v>TN</v>
          </cell>
          <cell r="E512">
            <v>5910809</v>
          </cell>
        </row>
        <row r="513">
          <cell r="A513">
            <v>2004</v>
          </cell>
          <cell r="C513" t="str">
            <v>TX</v>
          </cell>
          <cell r="E513">
            <v>22394023</v>
          </cell>
        </row>
        <row r="514">
          <cell r="A514">
            <v>2004</v>
          </cell>
          <cell r="C514" t="str">
            <v>US</v>
          </cell>
          <cell r="E514">
            <v>292805298</v>
          </cell>
        </row>
        <row r="515">
          <cell r="A515">
            <v>2004</v>
          </cell>
          <cell r="C515" t="str">
            <v>UT</v>
          </cell>
          <cell r="E515">
            <v>2401580</v>
          </cell>
        </row>
        <row r="516">
          <cell r="A516">
            <v>2004</v>
          </cell>
          <cell r="C516" t="str">
            <v>VT</v>
          </cell>
          <cell r="E516">
            <v>619920</v>
          </cell>
        </row>
        <row r="517">
          <cell r="A517">
            <v>2004</v>
          </cell>
          <cell r="C517" t="str">
            <v>VA</v>
          </cell>
          <cell r="E517">
            <v>7475575</v>
          </cell>
        </row>
        <row r="518">
          <cell r="A518">
            <v>2004</v>
          </cell>
          <cell r="C518" t="str">
            <v>WA</v>
          </cell>
          <cell r="E518">
            <v>6178645</v>
          </cell>
        </row>
        <row r="519">
          <cell r="A519">
            <v>2004</v>
          </cell>
          <cell r="C519" t="str">
            <v>WV</v>
          </cell>
          <cell r="E519">
            <v>1816438</v>
          </cell>
        </row>
        <row r="520">
          <cell r="A520">
            <v>2004</v>
          </cell>
          <cell r="C520" t="str">
            <v>WI</v>
          </cell>
          <cell r="E520">
            <v>5514026</v>
          </cell>
        </row>
        <row r="521">
          <cell r="A521">
            <v>2004</v>
          </cell>
          <cell r="C521" t="str">
            <v>WY</v>
          </cell>
          <cell r="E521">
            <v>509106</v>
          </cell>
        </row>
        <row r="522">
          <cell r="A522">
            <v>2003</v>
          </cell>
          <cell r="C522" t="str">
            <v>AL</v>
          </cell>
          <cell r="E522">
            <v>4503491</v>
          </cell>
        </row>
        <row r="523">
          <cell r="A523">
            <v>2003</v>
          </cell>
          <cell r="C523" t="str">
            <v>AK</v>
          </cell>
          <cell r="E523">
            <v>648414</v>
          </cell>
        </row>
        <row r="524">
          <cell r="A524">
            <v>2003</v>
          </cell>
          <cell r="C524" t="str">
            <v>AZ</v>
          </cell>
          <cell r="E524">
            <v>5510364</v>
          </cell>
        </row>
        <row r="525">
          <cell r="A525">
            <v>2003</v>
          </cell>
          <cell r="C525" t="str">
            <v>AR</v>
          </cell>
          <cell r="E525">
            <v>2724816</v>
          </cell>
        </row>
        <row r="526">
          <cell r="A526">
            <v>2003</v>
          </cell>
          <cell r="C526" t="str">
            <v>CA</v>
          </cell>
          <cell r="E526">
            <v>35253159</v>
          </cell>
        </row>
        <row r="527">
          <cell r="A527">
            <v>2003</v>
          </cell>
          <cell r="C527" t="str">
            <v>CO</v>
          </cell>
          <cell r="E527">
            <v>4528732</v>
          </cell>
        </row>
        <row r="528">
          <cell r="A528">
            <v>2003</v>
          </cell>
          <cell r="C528" t="str">
            <v>CT</v>
          </cell>
          <cell r="E528">
            <v>3484336</v>
          </cell>
        </row>
        <row r="529">
          <cell r="A529">
            <v>2003</v>
          </cell>
          <cell r="C529" t="str">
            <v>DE</v>
          </cell>
          <cell r="E529">
            <v>818003</v>
          </cell>
        </row>
        <row r="530">
          <cell r="A530">
            <v>2003</v>
          </cell>
          <cell r="C530" t="str">
            <v>DC</v>
          </cell>
          <cell r="E530">
            <v>568502</v>
          </cell>
        </row>
        <row r="531">
          <cell r="A531">
            <v>2003</v>
          </cell>
          <cell r="C531" t="str">
            <v>FL</v>
          </cell>
          <cell r="E531">
            <v>17004085</v>
          </cell>
        </row>
        <row r="532">
          <cell r="A532">
            <v>2003</v>
          </cell>
          <cell r="C532" t="str">
            <v>GA</v>
          </cell>
          <cell r="E532">
            <v>8622793</v>
          </cell>
        </row>
        <row r="533">
          <cell r="A533">
            <v>2003</v>
          </cell>
          <cell r="C533" t="str">
            <v>HI</v>
          </cell>
          <cell r="E533">
            <v>1251154</v>
          </cell>
        </row>
        <row r="534">
          <cell r="A534">
            <v>2003</v>
          </cell>
          <cell r="C534" t="str">
            <v>ID</v>
          </cell>
          <cell r="E534">
            <v>1363380</v>
          </cell>
        </row>
        <row r="535">
          <cell r="A535">
            <v>2003</v>
          </cell>
          <cell r="C535" t="str">
            <v>IL</v>
          </cell>
          <cell r="E535">
            <v>12556006</v>
          </cell>
        </row>
        <row r="536">
          <cell r="A536">
            <v>2003</v>
          </cell>
          <cell r="C536" t="str">
            <v>IN</v>
          </cell>
          <cell r="E536">
            <v>6196638</v>
          </cell>
        </row>
        <row r="537">
          <cell r="A537">
            <v>2003</v>
          </cell>
          <cell r="C537" t="str">
            <v>IA</v>
          </cell>
          <cell r="E537">
            <v>2941999</v>
          </cell>
        </row>
        <row r="538">
          <cell r="A538">
            <v>2003</v>
          </cell>
          <cell r="C538" t="str">
            <v>KS</v>
          </cell>
          <cell r="E538">
            <v>2723004</v>
          </cell>
        </row>
        <row r="539">
          <cell r="A539">
            <v>2003</v>
          </cell>
          <cell r="C539" t="str">
            <v>KY</v>
          </cell>
          <cell r="E539">
            <v>4117170</v>
          </cell>
        </row>
        <row r="540">
          <cell r="A540">
            <v>2003</v>
          </cell>
          <cell r="C540" t="str">
            <v>LA</v>
          </cell>
          <cell r="E540">
            <v>4521042</v>
          </cell>
        </row>
        <row r="541">
          <cell r="A541">
            <v>2003</v>
          </cell>
          <cell r="C541" t="str">
            <v>ME</v>
          </cell>
          <cell r="E541">
            <v>1306513</v>
          </cell>
        </row>
        <row r="542">
          <cell r="A542">
            <v>2003</v>
          </cell>
          <cell r="C542" t="str">
            <v>MD</v>
          </cell>
          <cell r="E542">
            <v>5496269</v>
          </cell>
        </row>
        <row r="543">
          <cell r="A543">
            <v>2003</v>
          </cell>
          <cell r="C543" t="str">
            <v>MA</v>
          </cell>
          <cell r="E543">
            <v>6422565</v>
          </cell>
        </row>
        <row r="544">
          <cell r="A544">
            <v>2003</v>
          </cell>
          <cell r="C544" t="str">
            <v>MI</v>
          </cell>
          <cell r="E544">
            <v>10041152</v>
          </cell>
        </row>
        <row r="545">
          <cell r="A545">
            <v>2003</v>
          </cell>
          <cell r="C545" t="str">
            <v>MN</v>
          </cell>
          <cell r="E545">
            <v>5053572</v>
          </cell>
        </row>
        <row r="546">
          <cell r="A546">
            <v>2003</v>
          </cell>
          <cell r="C546" t="str">
            <v>MS</v>
          </cell>
          <cell r="E546">
            <v>2868312</v>
          </cell>
        </row>
        <row r="547">
          <cell r="A547">
            <v>2003</v>
          </cell>
          <cell r="C547" t="str">
            <v>MO</v>
          </cell>
          <cell r="E547">
            <v>5709403</v>
          </cell>
        </row>
        <row r="548">
          <cell r="A548">
            <v>2003</v>
          </cell>
          <cell r="C548" t="str">
            <v>MT</v>
          </cell>
          <cell r="E548">
            <v>919630</v>
          </cell>
        </row>
        <row r="549">
          <cell r="A549">
            <v>2003</v>
          </cell>
          <cell r="C549" t="str">
            <v>NE</v>
          </cell>
          <cell r="E549">
            <v>1738643</v>
          </cell>
        </row>
        <row r="550">
          <cell r="A550">
            <v>2003</v>
          </cell>
          <cell r="C550" t="str">
            <v>NV</v>
          </cell>
          <cell r="E550">
            <v>2248850</v>
          </cell>
        </row>
        <row r="551">
          <cell r="A551">
            <v>2003</v>
          </cell>
          <cell r="C551" t="str">
            <v>NH</v>
          </cell>
          <cell r="E551">
            <v>1279840</v>
          </cell>
        </row>
        <row r="552">
          <cell r="A552">
            <v>2003</v>
          </cell>
          <cell r="C552" t="str">
            <v>NJ</v>
          </cell>
          <cell r="E552">
            <v>8601402</v>
          </cell>
        </row>
        <row r="553">
          <cell r="A553">
            <v>2003</v>
          </cell>
          <cell r="C553" t="str">
            <v>NM</v>
          </cell>
          <cell r="E553">
            <v>1877574</v>
          </cell>
        </row>
        <row r="554">
          <cell r="A554">
            <v>2003</v>
          </cell>
          <cell r="C554" t="str">
            <v>NY</v>
          </cell>
          <cell r="E554">
            <v>19175939</v>
          </cell>
        </row>
        <row r="555">
          <cell r="A555">
            <v>2003</v>
          </cell>
          <cell r="C555" t="str">
            <v>NC</v>
          </cell>
          <cell r="E555">
            <v>8422501</v>
          </cell>
        </row>
        <row r="556">
          <cell r="A556">
            <v>2003</v>
          </cell>
          <cell r="C556" t="str">
            <v>ND</v>
          </cell>
          <cell r="E556">
            <v>638817</v>
          </cell>
        </row>
        <row r="557">
          <cell r="A557">
            <v>2003</v>
          </cell>
          <cell r="C557" t="str">
            <v>OH</v>
          </cell>
          <cell r="E557">
            <v>11434788</v>
          </cell>
        </row>
        <row r="558">
          <cell r="A558">
            <v>2003</v>
          </cell>
          <cell r="C558" t="str">
            <v>OK</v>
          </cell>
          <cell r="E558">
            <v>3504892</v>
          </cell>
        </row>
        <row r="559">
          <cell r="A559">
            <v>2003</v>
          </cell>
          <cell r="C559" t="str">
            <v>OR</v>
          </cell>
          <cell r="E559">
            <v>3547376</v>
          </cell>
        </row>
        <row r="560">
          <cell r="A560">
            <v>2003</v>
          </cell>
          <cell r="C560" t="str">
            <v>PA</v>
          </cell>
          <cell r="E560">
            <v>12374658</v>
          </cell>
        </row>
        <row r="561">
          <cell r="A561">
            <v>2003</v>
          </cell>
          <cell r="C561" t="str">
            <v>RI</v>
          </cell>
          <cell r="E561">
            <v>1071342</v>
          </cell>
        </row>
        <row r="562">
          <cell r="A562">
            <v>2003</v>
          </cell>
          <cell r="C562" t="str">
            <v>SC</v>
          </cell>
          <cell r="E562">
            <v>4150297</v>
          </cell>
        </row>
        <row r="563">
          <cell r="A563">
            <v>2003</v>
          </cell>
          <cell r="C563" t="str">
            <v>SD</v>
          </cell>
          <cell r="E563">
            <v>763729</v>
          </cell>
        </row>
        <row r="564">
          <cell r="A564">
            <v>2003</v>
          </cell>
          <cell r="C564" t="str">
            <v>TN</v>
          </cell>
          <cell r="E564">
            <v>5847812</v>
          </cell>
        </row>
        <row r="565">
          <cell r="A565">
            <v>2003</v>
          </cell>
          <cell r="C565" t="str">
            <v>TX</v>
          </cell>
          <cell r="E565">
            <v>22030931</v>
          </cell>
        </row>
        <row r="566">
          <cell r="A566">
            <v>2003</v>
          </cell>
          <cell r="C566" t="str">
            <v>US</v>
          </cell>
          <cell r="E566">
            <v>290107933</v>
          </cell>
        </row>
        <row r="567">
          <cell r="A567">
            <v>2003</v>
          </cell>
          <cell r="C567" t="str">
            <v>UT</v>
          </cell>
          <cell r="E567">
            <v>2360137</v>
          </cell>
        </row>
        <row r="568">
          <cell r="A568">
            <v>2003</v>
          </cell>
          <cell r="C568" t="str">
            <v>VT</v>
          </cell>
          <cell r="E568">
            <v>617858</v>
          </cell>
        </row>
        <row r="569">
          <cell r="A569">
            <v>2003</v>
          </cell>
          <cell r="C569" t="str">
            <v>VA</v>
          </cell>
          <cell r="E569">
            <v>7366977</v>
          </cell>
        </row>
        <row r="570">
          <cell r="A570">
            <v>2003</v>
          </cell>
          <cell r="C570" t="str">
            <v>WA</v>
          </cell>
          <cell r="E570">
            <v>6104115</v>
          </cell>
        </row>
        <row r="571">
          <cell r="A571">
            <v>2003</v>
          </cell>
          <cell r="C571" t="str">
            <v>WV</v>
          </cell>
          <cell r="E571">
            <v>1812295</v>
          </cell>
        </row>
        <row r="572">
          <cell r="A572">
            <v>2003</v>
          </cell>
          <cell r="C572" t="str">
            <v>WI</v>
          </cell>
          <cell r="E572">
            <v>5479203</v>
          </cell>
        </row>
        <row r="573">
          <cell r="A573">
            <v>2003</v>
          </cell>
          <cell r="C573" t="str">
            <v>WY</v>
          </cell>
          <cell r="E573">
            <v>503453</v>
          </cell>
        </row>
        <row r="574">
          <cell r="A574">
            <v>2002</v>
          </cell>
          <cell r="C574" t="str">
            <v>AL</v>
          </cell>
          <cell r="E574">
            <v>4480089</v>
          </cell>
        </row>
        <row r="575">
          <cell r="A575">
            <v>2002</v>
          </cell>
          <cell r="C575" t="str">
            <v>AK</v>
          </cell>
          <cell r="E575">
            <v>642337</v>
          </cell>
        </row>
        <row r="576">
          <cell r="A576">
            <v>2002</v>
          </cell>
          <cell r="C576" t="str">
            <v>AZ</v>
          </cell>
          <cell r="E576">
            <v>5396255</v>
          </cell>
        </row>
        <row r="577">
          <cell r="A577">
            <v>2002</v>
          </cell>
          <cell r="C577" t="str">
            <v>AR</v>
          </cell>
          <cell r="E577">
            <v>2705927</v>
          </cell>
        </row>
        <row r="578">
          <cell r="A578">
            <v>2002</v>
          </cell>
          <cell r="C578" t="str">
            <v>CA</v>
          </cell>
          <cell r="E578">
            <v>34871843</v>
          </cell>
        </row>
        <row r="579">
          <cell r="A579">
            <v>2002</v>
          </cell>
          <cell r="C579" t="str">
            <v>CO</v>
          </cell>
          <cell r="E579">
            <v>4490406</v>
          </cell>
        </row>
        <row r="580">
          <cell r="A580">
            <v>2002</v>
          </cell>
          <cell r="C580" t="str">
            <v>CT</v>
          </cell>
          <cell r="E580">
            <v>3458749</v>
          </cell>
        </row>
        <row r="581">
          <cell r="A581">
            <v>2002</v>
          </cell>
          <cell r="C581" t="str">
            <v>DE</v>
          </cell>
          <cell r="E581">
            <v>806169</v>
          </cell>
        </row>
        <row r="582">
          <cell r="A582">
            <v>2002</v>
          </cell>
          <cell r="C582" t="str">
            <v>DC</v>
          </cell>
          <cell r="E582">
            <v>573158</v>
          </cell>
        </row>
        <row r="583">
          <cell r="A583">
            <v>2002</v>
          </cell>
          <cell r="C583" t="str">
            <v>FL</v>
          </cell>
          <cell r="E583">
            <v>16689370</v>
          </cell>
        </row>
        <row r="584">
          <cell r="A584">
            <v>2002</v>
          </cell>
          <cell r="C584" t="str">
            <v>GA</v>
          </cell>
          <cell r="E584">
            <v>8508256</v>
          </cell>
        </row>
        <row r="585">
          <cell r="A585">
            <v>2002</v>
          </cell>
          <cell r="C585" t="str">
            <v>HI</v>
          </cell>
          <cell r="E585">
            <v>1239613</v>
          </cell>
        </row>
        <row r="586">
          <cell r="A586">
            <v>2002</v>
          </cell>
          <cell r="C586" t="str">
            <v>ID</v>
          </cell>
          <cell r="E586">
            <v>1340372</v>
          </cell>
        </row>
        <row r="587">
          <cell r="A587">
            <v>2002</v>
          </cell>
          <cell r="C587" t="str">
            <v>IL</v>
          </cell>
          <cell r="E587">
            <v>12525556</v>
          </cell>
        </row>
        <row r="588">
          <cell r="A588">
            <v>2002</v>
          </cell>
          <cell r="C588" t="str">
            <v>IN</v>
          </cell>
          <cell r="E588">
            <v>6155967</v>
          </cell>
        </row>
        <row r="589">
          <cell r="A589">
            <v>2002</v>
          </cell>
          <cell r="C589" t="str">
            <v>IA</v>
          </cell>
          <cell r="E589">
            <v>2934234</v>
          </cell>
        </row>
        <row r="590">
          <cell r="A590">
            <v>2002</v>
          </cell>
          <cell r="C590" t="str">
            <v>KS</v>
          </cell>
          <cell r="E590">
            <v>2713535</v>
          </cell>
        </row>
        <row r="591">
          <cell r="A591">
            <v>2002</v>
          </cell>
          <cell r="C591" t="str">
            <v>KY</v>
          </cell>
          <cell r="E591">
            <v>4089875</v>
          </cell>
        </row>
        <row r="592">
          <cell r="A592">
            <v>2002</v>
          </cell>
          <cell r="C592" t="str">
            <v>LA</v>
          </cell>
          <cell r="E592">
            <v>4497267</v>
          </cell>
        </row>
        <row r="593">
          <cell r="A593">
            <v>2002</v>
          </cell>
          <cell r="C593" t="str">
            <v>ME</v>
          </cell>
          <cell r="E593">
            <v>1295960</v>
          </cell>
        </row>
        <row r="594">
          <cell r="A594">
            <v>2002</v>
          </cell>
          <cell r="C594" t="str">
            <v>MD</v>
          </cell>
          <cell r="E594">
            <v>5440389</v>
          </cell>
        </row>
        <row r="595">
          <cell r="A595">
            <v>2002</v>
          </cell>
          <cell r="C595" t="str">
            <v>MA</v>
          </cell>
          <cell r="E595">
            <v>6417206</v>
          </cell>
        </row>
        <row r="596">
          <cell r="A596">
            <v>2002</v>
          </cell>
          <cell r="C596" t="str">
            <v>MI</v>
          </cell>
          <cell r="E596">
            <v>10015710</v>
          </cell>
        </row>
        <row r="597">
          <cell r="A597">
            <v>2002</v>
          </cell>
          <cell r="C597" t="str">
            <v>MN</v>
          </cell>
          <cell r="E597">
            <v>5018935</v>
          </cell>
        </row>
        <row r="598">
          <cell r="A598">
            <v>2002</v>
          </cell>
          <cell r="C598" t="str">
            <v>MS</v>
          </cell>
          <cell r="E598">
            <v>2858681</v>
          </cell>
        </row>
        <row r="599">
          <cell r="A599">
            <v>2002</v>
          </cell>
          <cell r="C599" t="str">
            <v>MO</v>
          </cell>
          <cell r="E599">
            <v>5674825</v>
          </cell>
        </row>
        <row r="600">
          <cell r="A600">
            <v>2002</v>
          </cell>
          <cell r="C600" t="str">
            <v>MT</v>
          </cell>
          <cell r="E600">
            <v>911667</v>
          </cell>
        </row>
        <row r="601">
          <cell r="A601">
            <v>2002</v>
          </cell>
          <cell r="C601" t="str">
            <v>NE</v>
          </cell>
          <cell r="E601">
            <v>1728292</v>
          </cell>
        </row>
        <row r="602">
          <cell r="A602">
            <v>2002</v>
          </cell>
          <cell r="C602" t="str">
            <v>NV</v>
          </cell>
          <cell r="E602">
            <v>2173791</v>
          </cell>
        </row>
        <row r="603">
          <cell r="A603">
            <v>2002</v>
          </cell>
          <cell r="C603" t="str">
            <v>NH</v>
          </cell>
          <cell r="E603">
            <v>1269089</v>
          </cell>
        </row>
        <row r="604">
          <cell r="A604">
            <v>2002</v>
          </cell>
          <cell r="C604" t="str">
            <v>NJ</v>
          </cell>
          <cell r="E604">
            <v>8552643</v>
          </cell>
        </row>
        <row r="605">
          <cell r="A605">
            <v>2002</v>
          </cell>
          <cell r="C605" t="str">
            <v>NM</v>
          </cell>
          <cell r="E605">
            <v>1855309</v>
          </cell>
        </row>
        <row r="606">
          <cell r="A606">
            <v>2002</v>
          </cell>
          <cell r="C606" t="str">
            <v>NY</v>
          </cell>
          <cell r="E606">
            <v>19137800</v>
          </cell>
        </row>
        <row r="607">
          <cell r="A607">
            <v>2002</v>
          </cell>
          <cell r="C607" t="str">
            <v>NC</v>
          </cell>
          <cell r="E607">
            <v>8326201</v>
          </cell>
        </row>
        <row r="608">
          <cell r="A608">
            <v>2002</v>
          </cell>
          <cell r="C608" t="str">
            <v>ND</v>
          </cell>
          <cell r="E608">
            <v>638168</v>
          </cell>
        </row>
        <row r="609">
          <cell r="A609">
            <v>2002</v>
          </cell>
          <cell r="C609" t="str">
            <v>OH</v>
          </cell>
          <cell r="E609">
            <v>11407889</v>
          </cell>
        </row>
        <row r="610">
          <cell r="A610">
            <v>2002</v>
          </cell>
          <cell r="C610" t="str">
            <v>OK</v>
          </cell>
          <cell r="E610">
            <v>3489080</v>
          </cell>
        </row>
        <row r="611">
          <cell r="A611">
            <v>2002</v>
          </cell>
          <cell r="C611" t="str">
            <v>OR</v>
          </cell>
          <cell r="E611">
            <v>3513424</v>
          </cell>
        </row>
        <row r="612">
          <cell r="A612">
            <v>2002</v>
          </cell>
          <cell r="C612" t="str">
            <v>PA</v>
          </cell>
          <cell r="E612">
            <v>12331031</v>
          </cell>
        </row>
        <row r="613">
          <cell r="A613">
            <v>2002</v>
          </cell>
          <cell r="C613" t="str">
            <v>RI</v>
          </cell>
          <cell r="E613">
            <v>1065995</v>
          </cell>
        </row>
        <row r="614">
          <cell r="A614">
            <v>2002</v>
          </cell>
          <cell r="C614" t="str">
            <v>SC</v>
          </cell>
          <cell r="E614">
            <v>4107795</v>
          </cell>
        </row>
        <row r="615">
          <cell r="A615">
            <v>2002</v>
          </cell>
          <cell r="C615" t="str">
            <v>SD</v>
          </cell>
          <cell r="E615">
            <v>760020</v>
          </cell>
        </row>
        <row r="616">
          <cell r="A616">
            <v>2002</v>
          </cell>
          <cell r="C616" t="str">
            <v>TN</v>
          </cell>
          <cell r="E616">
            <v>5795918</v>
          </cell>
        </row>
        <row r="617">
          <cell r="A617">
            <v>2002</v>
          </cell>
          <cell r="C617" t="str">
            <v>TX</v>
          </cell>
          <cell r="E617">
            <v>21690325</v>
          </cell>
        </row>
        <row r="618">
          <cell r="A618">
            <v>2002</v>
          </cell>
          <cell r="C618" t="str">
            <v>US</v>
          </cell>
          <cell r="E618">
            <v>287625193</v>
          </cell>
        </row>
        <row r="619">
          <cell r="A619">
            <v>2002</v>
          </cell>
          <cell r="C619" t="str">
            <v>UT</v>
          </cell>
          <cell r="E619">
            <v>2324815</v>
          </cell>
        </row>
        <row r="620">
          <cell r="A620">
            <v>2002</v>
          </cell>
          <cell r="C620" t="str">
            <v>VT</v>
          </cell>
          <cell r="E620">
            <v>615442</v>
          </cell>
        </row>
        <row r="621">
          <cell r="A621">
            <v>2002</v>
          </cell>
          <cell r="C621" t="str">
            <v>VA</v>
          </cell>
          <cell r="E621">
            <v>7286873</v>
          </cell>
        </row>
        <row r="622">
          <cell r="A622">
            <v>2002</v>
          </cell>
          <cell r="C622" t="str">
            <v>WA</v>
          </cell>
          <cell r="E622">
            <v>6052349</v>
          </cell>
        </row>
        <row r="623">
          <cell r="A623">
            <v>2002</v>
          </cell>
          <cell r="C623" t="str">
            <v>WV</v>
          </cell>
          <cell r="E623">
            <v>1805414</v>
          </cell>
        </row>
        <row r="624">
          <cell r="A624">
            <v>2002</v>
          </cell>
          <cell r="C624" t="str">
            <v>WI</v>
          </cell>
          <cell r="E624">
            <v>5445162</v>
          </cell>
        </row>
        <row r="625">
          <cell r="A625">
            <v>2002</v>
          </cell>
          <cell r="C625" t="str">
            <v>WY</v>
          </cell>
          <cell r="E625">
            <v>500017</v>
          </cell>
        </row>
        <row r="626">
          <cell r="A626">
            <v>2001</v>
          </cell>
          <cell r="C626" t="str">
            <v>AL</v>
          </cell>
          <cell r="E626">
            <v>4467634</v>
          </cell>
        </row>
        <row r="627">
          <cell r="A627">
            <v>2001</v>
          </cell>
          <cell r="C627" t="str">
            <v>AK</v>
          </cell>
          <cell r="E627">
            <v>633714</v>
          </cell>
        </row>
        <row r="628">
          <cell r="A628">
            <v>2001</v>
          </cell>
          <cell r="C628" t="str">
            <v>AZ</v>
          </cell>
          <cell r="E628">
            <v>5273477</v>
          </cell>
        </row>
        <row r="629">
          <cell r="A629">
            <v>2001</v>
          </cell>
          <cell r="C629" t="str">
            <v>AR</v>
          </cell>
          <cell r="E629">
            <v>2691571</v>
          </cell>
        </row>
        <row r="630">
          <cell r="A630">
            <v>2001</v>
          </cell>
          <cell r="C630" t="str">
            <v>CA</v>
          </cell>
          <cell r="E630">
            <v>34479458</v>
          </cell>
        </row>
        <row r="631">
          <cell r="A631">
            <v>2001</v>
          </cell>
          <cell r="C631" t="str">
            <v>CO</v>
          </cell>
          <cell r="E631">
            <v>4425687</v>
          </cell>
        </row>
        <row r="632">
          <cell r="A632">
            <v>2001</v>
          </cell>
          <cell r="C632" t="str">
            <v>CT</v>
          </cell>
          <cell r="E632">
            <v>3432835</v>
          </cell>
        </row>
        <row r="633">
          <cell r="A633">
            <v>2001</v>
          </cell>
          <cell r="C633" t="str">
            <v>DE</v>
          </cell>
          <cell r="E633">
            <v>795699</v>
          </cell>
        </row>
        <row r="634">
          <cell r="A634">
            <v>2001</v>
          </cell>
          <cell r="C634" t="str">
            <v>DC</v>
          </cell>
          <cell r="E634">
            <v>574504</v>
          </cell>
        </row>
        <row r="635">
          <cell r="A635">
            <v>2001</v>
          </cell>
          <cell r="C635" t="str">
            <v>FL</v>
          </cell>
          <cell r="E635">
            <v>16356966</v>
          </cell>
        </row>
        <row r="636">
          <cell r="A636">
            <v>2001</v>
          </cell>
          <cell r="C636" t="str">
            <v>GA</v>
          </cell>
          <cell r="E636">
            <v>8377038</v>
          </cell>
        </row>
        <row r="637">
          <cell r="A637">
            <v>2001</v>
          </cell>
          <cell r="C637" t="str">
            <v>HI</v>
          </cell>
          <cell r="E637">
            <v>1225948</v>
          </cell>
        </row>
        <row r="638">
          <cell r="A638">
            <v>2001</v>
          </cell>
          <cell r="C638" t="str">
            <v>ID</v>
          </cell>
          <cell r="E638">
            <v>1319962</v>
          </cell>
        </row>
        <row r="639">
          <cell r="A639">
            <v>2001</v>
          </cell>
          <cell r="C639" t="str">
            <v>IL</v>
          </cell>
          <cell r="E639">
            <v>12488445</v>
          </cell>
        </row>
        <row r="640">
          <cell r="A640">
            <v>2001</v>
          </cell>
          <cell r="C640" t="str">
            <v>IN</v>
          </cell>
          <cell r="E640">
            <v>6127760</v>
          </cell>
        </row>
        <row r="641">
          <cell r="A641">
            <v>2001</v>
          </cell>
          <cell r="C641" t="str">
            <v>IA</v>
          </cell>
          <cell r="E641">
            <v>2931997</v>
          </cell>
        </row>
        <row r="642">
          <cell r="A642">
            <v>2001</v>
          </cell>
          <cell r="C642" t="str">
            <v>KS</v>
          </cell>
          <cell r="E642">
            <v>2702162</v>
          </cell>
        </row>
        <row r="643">
          <cell r="A643">
            <v>2001</v>
          </cell>
          <cell r="C643" t="str">
            <v>KY</v>
          </cell>
          <cell r="E643">
            <v>4068132</v>
          </cell>
        </row>
        <row r="644">
          <cell r="A644">
            <v>2001</v>
          </cell>
          <cell r="C644" t="str">
            <v>LA</v>
          </cell>
          <cell r="E644">
            <v>4477875</v>
          </cell>
        </row>
        <row r="645">
          <cell r="A645">
            <v>2001</v>
          </cell>
          <cell r="C645" t="str">
            <v>ME</v>
          </cell>
          <cell r="E645">
            <v>1285692</v>
          </cell>
        </row>
        <row r="646">
          <cell r="A646">
            <v>2001</v>
          </cell>
          <cell r="C646" t="str">
            <v>MD</v>
          </cell>
          <cell r="E646">
            <v>5374691</v>
          </cell>
        </row>
        <row r="647">
          <cell r="A647">
            <v>2001</v>
          </cell>
          <cell r="C647" t="str">
            <v>MA</v>
          </cell>
          <cell r="E647">
            <v>6397634</v>
          </cell>
        </row>
        <row r="648">
          <cell r="A648">
            <v>2001</v>
          </cell>
          <cell r="C648" t="str">
            <v>MI</v>
          </cell>
          <cell r="E648">
            <v>9991120</v>
          </cell>
        </row>
        <row r="649">
          <cell r="A649">
            <v>2001</v>
          </cell>
          <cell r="C649" t="str">
            <v>MN</v>
          </cell>
          <cell r="E649">
            <v>4982796</v>
          </cell>
        </row>
        <row r="650">
          <cell r="A650">
            <v>2001</v>
          </cell>
          <cell r="C650" t="str">
            <v>MS</v>
          </cell>
          <cell r="E650">
            <v>2852994</v>
          </cell>
        </row>
        <row r="651">
          <cell r="A651">
            <v>2001</v>
          </cell>
          <cell r="C651" t="str">
            <v>MO</v>
          </cell>
          <cell r="E651">
            <v>5641142</v>
          </cell>
        </row>
        <row r="652">
          <cell r="A652">
            <v>2001</v>
          </cell>
          <cell r="C652" t="str">
            <v>MT</v>
          </cell>
          <cell r="E652">
            <v>906961</v>
          </cell>
        </row>
        <row r="653">
          <cell r="A653">
            <v>2001</v>
          </cell>
          <cell r="C653" t="str">
            <v>NE</v>
          </cell>
          <cell r="E653">
            <v>1719836</v>
          </cell>
        </row>
        <row r="654">
          <cell r="A654">
            <v>2001</v>
          </cell>
          <cell r="C654" t="str">
            <v>NV</v>
          </cell>
          <cell r="E654">
            <v>2098399</v>
          </cell>
        </row>
        <row r="655">
          <cell r="A655">
            <v>2001</v>
          </cell>
          <cell r="C655" t="str">
            <v>NH</v>
          </cell>
          <cell r="E655">
            <v>1255517</v>
          </cell>
        </row>
        <row r="656">
          <cell r="A656">
            <v>2001</v>
          </cell>
          <cell r="C656" t="str">
            <v>NJ</v>
          </cell>
          <cell r="E656">
            <v>8492671</v>
          </cell>
        </row>
        <row r="657">
          <cell r="A657">
            <v>2001</v>
          </cell>
          <cell r="C657" t="str">
            <v>NM</v>
          </cell>
          <cell r="E657">
            <v>1831690</v>
          </cell>
        </row>
        <row r="658">
          <cell r="A658">
            <v>2001</v>
          </cell>
          <cell r="C658" t="str">
            <v>NY</v>
          </cell>
          <cell r="E658">
            <v>19082838</v>
          </cell>
        </row>
        <row r="659">
          <cell r="A659">
            <v>2001</v>
          </cell>
          <cell r="C659" t="str">
            <v>NC</v>
          </cell>
          <cell r="E659">
            <v>8210122</v>
          </cell>
        </row>
        <row r="660">
          <cell r="A660">
            <v>2001</v>
          </cell>
          <cell r="C660" t="str">
            <v>ND</v>
          </cell>
          <cell r="E660">
            <v>639062</v>
          </cell>
        </row>
        <row r="661">
          <cell r="A661">
            <v>2001</v>
          </cell>
          <cell r="C661" t="str">
            <v>OH</v>
          </cell>
          <cell r="E661">
            <v>11387404</v>
          </cell>
        </row>
        <row r="662">
          <cell r="A662">
            <v>2001</v>
          </cell>
          <cell r="C662" t="str">
            <v>OK</v>
          </cell>
          <cell r="E662">
            <v>3467100</v>
          </cell>
        </row>
        <row r="663">
          <cell r="A663">
            <v>2001</v>
          </cell>
          <cell r="C663" t="str">
            <v>OR</v>
          </cell>
          <cell r="E663">
            <v>3467937</v>
          </cell>
        </row>
        <row r="664">
          <cell r="A664">
            <v>2001</v>
          </cell>
          <cell r="C664" t="str">
            <v>PA</v>
          </cell>
          <cell r="E664">
            <v>12298970</v>
          </cell>
        </row>
        <row r="665">
          <cell r="A665">
            <v>2001</v>
          </cell>
          <cell r="C665" t="str">
            <v>RI</v>
          </cell>
          <cell r="E665">
            <v>1057142</v>
          </cell>
        </row>
        <row r="666">
          <cell r="A666">
            <v>2001</v>
          </cell>
          <cell r="C666" t="str">
            <v>SC</v>
          </cell>
          <cell r="E666">
            <v>4064995</v>
          </cell>
        </row>
        <row r="667">
          <cell r="A667">
            <v>2001</v>
          </cell>
          <cell r="C667" t="str">
            <v>SD</v>
          </cell>
          <cell r="E667">
            <v>757972</v>
          </cell>
        </row>
        <row r="668">
          <cell r="A668">
            <v>2001</v>
          </cell>
          <cell r="C668" t="str">
            <v>TN</v>
          </cell>
          <cell r="E668">
            <v>5750789</v>
          </cell>
        </row>
        <row r="669">
          <cell r="A669">
            <v>2001</v>
          </cell>
          <cell r="C669" t="str">
            <v>TX</v>
          </cell>
          <cell r="E669">
            <v>21319622</v>
          </cell>
        </row>
        <row r="670">
          <cell r="A670">
            <v>2001</v>
          </cell>
          <cell r="C670" t="str">
            <v>US</v>
          </cell>
          <cell r="E670">
            <v>284968955</v>
          </cell>
        </row>
        <row r="671">
          <cell r="A671">
            <v>2001</v>
          </cell>
          <cell r="C671" t="str">
            <v>UT</v>
          </cell>
          <cell r="E671">
            <v>2283715</v>
          </cell>
        </row>
        <row r="672">
          <cell r="A672">
            <v>2001</v>
          </cell>
          <cell r="C672" t="str">
            <v>VT</v>
          </cell>
          <cell r="E672">
            <v>612223</v>
          </cell>
        </row>
        <row r="673">
          <cell r="A673">
            <v>2001</v>
          </cell>
          <cell r="C673" t="str">
            <v>VA</v>
          </cell>
          <cell r="E673">
            <v>7198362</v>
          </cell>
        </row>
        <row r="674">
          <cell r="A674">
            <v>2001</v>
          </cell>
          <cell r="C674" t="str">
            <v>WA</v>
          </cell>
          <cell r="E674">
            <v>5985722</v>
          </cell>
        </row>
        <row r="675">
          <cell r="A675">
            <v>2001</v>
          </cell>
          <cell r="C675" t="str">
            <v>WV</v>
          </cell>
          <cell r="E675">
            <v>1801481</v>
          </cell>
        </row>
        <row r="676">
          <cell r="A676">
            <v>2001</v>
          </cell>
          <cell r="C676" t="str">
            <v>WI</v>
          </cell>
          <cell r="E676">
            <v>5406835</v>
          </cell>
        </row>
        <row r="677">
          <cell r="A677">
            <v>2001</v>
          </cell>
          <cell r="C677" t="str">
            <v>WY</v>
          </cell>
          <cell r="E677">
            <v>494657</v>
          </cell>
        </row>
        <row r="678">
          <cell r="A678">
            <v>2000</v>
          </cell>
          <cell r="C678" t="str">
            <v>AL</v>
          </cell>
          <cell r="E678">
            <v>4452173</v>
          </cell>
        </row>
        <row r="679">
          <cell r="A679">
            <v>2000</v>
          </cell>
          <cell r="C679" t="str">
            <v>AK</v>
          </cell>
          <cell r="E679">
            <v>627963</v>
          </cell>
        </row>
        <row r="680">
          <cell r="A680">
            <v>2000</v>
          </cell>
          <cell r="C680" t="str">
            <v>AZ</v>
          </cell>
          <cell r="E680">
            <v>5160586</v>
          </cell>
        </row>
        <row r="681">
          <cell r="A681">
            <v>2000</v>
          </cell>
          <cell r="C681" t="str">
            <v>AR</v>
          </cell>
          <cell r="E681">
            <v>2678588</v>
          </cell>
        </row>
        <row r="682">
          <cell r="A682">
            <v>2000</v>
          </cell>
          <cell r="C682" t="str">
            <v>CA</v>
          </cell>
          <cell r="E682">
            <v>33987977</v>
          </cell>
        </row>
        <row r="683">
          <cell r="A683">
            <v>2000</v>
          </cell>
          <cell r="C683" t="str">
            <v>CO</v>
          </cell>
          <cell r="E683">
            <v>4326921</v>
          </cell>
        </row>
        <row r="684">
          <cell r="A684">
            <v>2000</v>
          </cell>
          <cell r="C684" t="str">
            <v>CT</v>
          </cell>
          <cell r="E684">
            <v>3411777</v>
          </cell>
        </row>
        <row r="685">
          <cell r="A685">
            <v>2000</v>
          </cell>
          <cell r="C685" t="str">
            <v>DE</v>
          </cell>
          <cell r="E685">
            <v>786373</v>
          </cell>
        </row>
        <row r="686">
          <cell r="A686">
            <v>2000</v>
          </cell>
          <cell r="C686" t="str">
            <v>DC</v>
          </cell>
          <cell r="E686">
            <v>572046</v>
          </cell>
        </row>
        <row r="687">
          <cell r="A687">
            <v>2000</v>
          </cell>
          <cell r="C687" t="str">
            <v>FL</v>
          </cell>
          <cell r="E687">
            <v>16047515</v>
          </cell>
        </row>
        <row r="688">
          <cell r="A688">
            <v>2000</v>
          </cell>
          <cell r="C688" t="str">
            <v>GA</v>
          </cell>
          <cell r="E688">
            <v>8227303</v>
          </cell>
        </row>
        <row r="689">
          <cell r="A689">
            <v>2000</v>
          </cell>
          <cell r="C689" t="str">
            <v>HI</v>
          </cell>
          <cell r="E689">
            <v>1213519</v>
          </cell>
        </row>
        <row r="690">
          <cell r="A690">
            <v>2000</v>
          </cell>
          <cell r="C690" t="str">
            <v>ID</v>
          </cell>
          <cell r="E690">
            <v>1299430</v>
          </cell>
        </row>
        <row r="691">
          <cell r="A691">
            <v>2000</v>
          </cell>
          <cell r="C691" t="str">
            <v>IL</v>
          </cell>
          <cell r="E691">
            <v>12434161</v>
          </cell>
        </row>
        <row r="692">
          <cell r="A692">
            <v>2000</v>
          </cell>
          <cell r="C692" t="str">
            <v>IN</v>
          </cell>
          <cell r="E692">
            <v>6091866</v>
          </cell>
        </row>
        <row r="693">
          <cell r="A693">
            <v>2000</v>
          </cell>
          <cell r="C693" t="str">
            <v>IA</v>
          </cell>
          <cell r="E693">
            <v>2929067</v>
          </cell>
        </row>
        <row r="694">
          <cell r="A694">
            <v>2000</v>
          </cell>
          <cell r="C694" t="str">
            <v>KS</v>
          </cell>
          <cell r="E694">
            <v>2693681</v>
          </cell>
        </row>
        <row r="695">
          <cell r="A695">
            <v>2000</v>
          </cell>
          <cell r="C695" t="str">
            <v>KY</v>
          </cell>
          <cell r="E695">
            <v>4049021</v>
          </cell>
        </row>
        <row r="696">
          <cell r="A696">
            <v>2000</v>
          </cell>
          <cell r="C696" t="str">
            <v>LA</v>
          </cell>
          <cell r="E696">
            <v>4471885</v>
          </cell>
        </row>
        <row r="697">
          <cell r="A697">
            <v>2000</v>
          </cell>
          <cell r="C697" t="str">
            <v>ME</v>
          </cell>
          <cell r="E697">
            <v>1277072</v>
          </cell>
        </row>
        <row r="698">
          <cell r="A698">
            <v>2000</v>
          </cell>
          <cell r="C698" t="str">
            <v>MD</v>
          </cell>
          <cell r="E698">
            <v>5311034</v>
          </cell>
        </row>
        <row r="699">
          <cell r="A699">
            <v>2000</v>
          </cell>
          <cell r="C699" t="str">
            <v>MA</v>
          </cell>
          <cell r="E699">
            <v>6361104</v>
          </cell>
        </row>
        <row r="700">
          <cell r="A700">
            <v>2000</v>
          </cell>
          <cell r="C700" t="str">
            <v>MI</v>
          </cell>
          <cell r="E700">
            <v>9952450</v>
          </cell>
        </row>
        <row r="701">
          <cell r="A701">
            <v>2000</v>
          </cell>
          <cell r="C701" t="str">
            <v>MN</v>
          </cell>
          <cell r="E701">
            <v>4933692</v>
          </cell>
        </row>
        <row r="702">
          <cell r="A702">
            <v>2000</v>
          </cell>
          <cell r="C702" t="str">
            <v>MS</v>
          </cell>
          <cell r="E702">
            <v>2848353</v>
          </cell>
        </row>
        <row r="703">
          <cell r="A703">
            <v>2000</v>
          </cell>
          <cell r="C703" t="str">
            <v>MO</v>
          </cell>
          <cell r="E703">
            <v>5607285</v>
          </cell>
        </row>
        <row r="704">
          <cell r="A704">
            <v>2000</v>
          </cell>
          <cell r="C704" t="str">
            <v>MT</v>
          </cell>
          <cell r="E704">
            <v>903773</v>
          </cell>
        </row>
        <row r="705">
          <cell r="A705">
            <v>2000</v>
          </cell>
          <cell r="C705" t="str">
            <v>NE</v>
          </cell>
          <cell r="E705">
            <v>1713820</v>
          </cell>
        </row>
        <row r="706">
          <cell r="A706">
            <v>2000</v>
          </cell>
          <cell r="C706" t="str">
            <v>NV</v>
          </cell>
          <cell r="E706">
            <v>2018741</v>
          </cell>
        </row>
        <row r="707">
          <cell r="A707">
            <v>2000</v>
          </cell>
          <cell r="C707" t="str">
            <v>NH</v>
          </cell>
          <cell r="E707">
            <v>1239882</v>
          </cell>
        </row>
        <row r="708">
          <cell r="A708">
            <v>2000</v>
          </cell>
          <cell r="C708" t="str">
            <v>NJ</v>
          </cell>
          <cell r="E708">
            <v>8430621</v>
          </cell>
        </row>
        <row r="709">
          <cell r="A709">
            <v>2000</v>
          </cell>
          <cell r="C709" t="str">
            <v>NM</v>
          </cell>
          <cell r="E709">
            <v>1821204</v>
          </cell>
        </row>
        <row r="710">
          <cell r="A710">
            <v>2000</v>
          </cell>
          <cell r="C710" t="str">
            <v>NY</v>
          </cell>
          <cell r="E710">
            <v>19001780</v>
          </cell>
        </row>
        <row r="711">
          <cell r="A711">
            <v>2000</v>
          </cell>
          <cell r="C711" t="str">
            <v>NC</v>
          </cell>
          <cell r="E711">
            <v>8081614</v>
          </cell>
        </row>
        <row r="712">
          <cell r="A712">
            <v>2000</v>
          </cell>
          <cell r="C712" t="str">
            <v>ND</v>
          </cell>
          <cell r="E712">
            <v>642023</v>
          </cell>
        </row>
        <row r="713">
          <cell r="A713">
            <v>2000</v>
          </cell>
          <cell r="C713" t="str">
            <v>OH</v>
          </cell>
          <cell r="E713">
            <v>11363543</v>
          </cell>
        </row>
        <row r="714">
          <cell r="A714">
            <v>2000</v>
          </cell>
          <cell r="C714" t="str">
            <v>OK</v>
          </cell>
          <cell r="E714">
            <v>3454365</v>
          </cell>
        </row>
        <row r="715">
          <cell r="A715">
            <v>2000</v>
          </cell>
          <cell r="C715" t="str">
            <v>OR</v>
          </cell>
          <cell r="E715">
            <v>3429708</v>
          </cell>
        </row>
        <row r="716">
          <cell r="A716">
            <v>2000</v>
          </cell>
          <cell r="C716" t="str">
            <v>PA</v>
          </cell>
          <cell r="E716">
            <v>12284173</v>
          </cell>
        </row>
        <row r="717">
          <cell r="A717">
            <v>2000</v>
          </cell>
          <cell r="C717" t="str">
            <v>RI</v>
          </cell>
          <cell r="E717">
            <v>1050268</v>
          </cell>
        </row>
        <row r="718">
          <cell r="A718">
            <v>2000</v>
          </cell>
          <cell r="C718" t="str">
            <v>SC</v>
          </cell>
          <cell r="E718">
            <v>4024223</v>
          </cell>
        </row>
        <row r="719">
          <cell r="A719">
            <v>2000</v>
          </cell>
          <cell r="C719" t="str">
            <v>SD</v>
          </cell>
          <cell r="E719">
            <v>755844</v>
          </cell>
        </row>
        <row r="720">
          <cell r="A720">
            <v>2000</v>
          </cell>
          <cell r="C720" t="str">
            <v>TN</v>
          </cell>
          <cell r="E720">
            <v>5703719</v>
          </cell>
        </row>
        <row r="721">
          <cell r="A721">
            <v>2000</v>
          </cell>
          <cell r="C721" t="str">
            <v>TX</v>
          </cell>
          <cell r="E721">
            <v>20944499</v>
          </cell>
        </row>
        <row r="722">
          <cell r="A722">
            <v>2000</v>
          </cell>
          <cell r="C722" t="str">
            <v>US</v>
          </cell>
          <cell r="E722">
            <v>282162411</v>
          </cell>
        </row>
        <row r="723">
          <cell r="A723">
            <v>2000</v>
          </cell>
          <cell r="C723" t="str">
            <v>UT</v>
          </cell>
          <cell r="E723">
            <v>2244502</v>
          </cell>
        </row>
        <row r="724">
          <cell r="A724">
            <v>2000</v>
          </cell>
          <cell r="C724" t="str">
            <v>VT</v>
          </cell>
          <cell r="E724">
            <v>609618</v>
          </cell>
        </row>
        <row r="725">
          <cell r="A725">
            <v>2000</v>
          </cell>
          <cell r="C725" t="str">
            <v>VA</v>
          </cell>
          <cell r="E725">
            <v>7105817</v>
          </cell>
        </row>
        <row r="726">
          <cell r="A726">
            <v>2000</v>
          </cell>
          <cell r="C726" t="str">
            <v>WA</v>
          </cell>
          <cell r="E726">
            <v>5910512</v>
          </cell>
        </row>
        <row r="727">
          <cell r="A727">
            <v>2000</v>
          </cell>
          <cell r="C727" t="str">
            <v>WV</v>
          </cell>
          <cell r="E727">
            <v>1807021</v>
          </cell>
        </row>
        <row r="728">
          <cell r="A728">
            <v>2000</v>
          </cell>
          <cell r="C728" t="str">
            <v>WI</v>
          </cell>
          <cell r="E728">
            <v>5373999</v>
          </cell>
        </row>
        <row r="729">
          <cell r="A729">
            <v>2000</v>
          </cell>
          <cell r="C729" t="str">
            <v>WY</v>
          </cell>
          <cell r="E729">
            <v>494300</v>
          </cell>
        </row>
        <row r="730">
          <cell r="A730">
            <v>1999</v>
          </cell>
          <cell r="C730" t="str">
            <v>AL</v>
          </cell>
          <cell r="E730">
            <v>4430141</v>
          </cell>
        </row>
        <row r="731">
          <cell r="A731">
            <v>1999</v>
          </cell>
          <cell r="C731" t="str">
            <v>AK</v>
          </cell>
          <cell r="E731">
            <v>624779</v>
          </cell>
        </row>
        <row r="732">
          <cell r="A732">
            <v>1999</v>
          </cell>
          <cell r="C732" t="str">
            <v>AZ</v>
          </cell>
          <cell r="E732">
            <v>5023823</v>
          </cell>
        </row>
        <row r="733">
          <cell r="A733">
            <v>1999</v>
          </cell>
          <cell r="C733" t="str">
            <v>AR</v>
          </cell>
          <cell r="E733">
            <v>2651860</v>
          </cell>
        </row>
        <row r="734">
          <cell r="A734">
            <v>1999</v>
          </cell>
          <cell r="C734" t="str">
            <v>CA</v>
          </cell>
          <cell r="E734">
            <v>33499204</v>
          </cell>
        </row>
        <row r="735">
          <cell r="A735">
            <v>1999</v>
          </cell>
          <cell r="C735" t="str">
            <v>CO</v>
          </cell>
          <cell r="E735">
            <v>4226018</v>
          </cell>
        </row>
        <row r="736">
          <cell r="A736">
            <v>1999</v>
          </cell>
          <cell r="C736" t="str">
            <v>CT</v>
          </cell>
          <cell r="E736">
            <v>3386401</v>
          </cell>
        </row>
        <row r="737">
          <cell r="A737">
            <v>1999</v>
          </cell>
          <cell r="C737" t="str">
            <v>DE</v>
          </cell>
          <cell r="E737">
            <v>774990</v>
          </cell>
        </row>
        <row r="738">
          <cell r="A738">
            <v>1999</v>
          </cell>
          <cell r="C738" t="str">
            <v>DC</v>
          </cell>
          <cell r="E738">
            <v>570213</v>
          </cell>
        </row>
        <row r="739">
          <cell r="A739">
            <v>1999</v>
          </cell>
          <cell r="C739" t="str">
            <v>FL</v>
          </cell>
          <cell r="E739">
            <v>15759421</v>
          </cell>
        </row>
        <row r="740">
          <cell r="A740">
            <v>1999</v>
          </cell>
          <cell r="C740" t="str">
            <v>GA</v>
          </cell>
          <cell r="E740">
            <v>8045965</v>
          </cell>
        </row>
        <row r="741">
          <cell r="A741">
            <v>1999</v>
          </cell>
          <cell r="C741" t="str">
            <v>HI</v>
          </cell>
          <cell r="E741">
            <v>1210300</v>
          </cell>
        </row>
        <row r="742">
          <cell r="A742">
            <v>1999</v>
          </cell>
          <cell r="C742" t="str">
            <v>ID</v>
          </cell>
          <cell r="E742">
            <v>1275674</v>
          </cell>
        </row>
        <row r="743">
          <cell r="A743">
            <v>1999</v>
          </cell>
          <cell r="C743" t="str">
            <v>IL</v>
          </cell>
          <cell r="E743">
            <v>12359020</v>
          </cell>
        </row>
        <row r="744">
          <cell r="A744">
            <v>1999</v>
          </cell>
          <cell r="C744" t="str">
            <v>IN</v>
          </cell>
          <cell r="E744">
            <v>6044969</v>
          </cell>
        </row>
        <row r="745">
          <cell r="A745">
            <v>1999</v>
          </cell>
          <cell r="C745" t="str">
            <v>IA</v>
          </cell>
          <cell r="E745">
            <v>2917634</v>
          </cell>
        </row>
        <row r="746">
          <cell r="A746">
            <v>1999</v>
          </cell>
          <cell r="C746" t="str">
            <v>KS</v>
          </cell>
          <cell r="E746">
            <v>2678338</v>
          </cell>
        </row>
        <row r="747">
          <cell r="A747">
            <v>1999</v>
          </cell>
          <cell r="C747" t="str">
            <v>KY</v>
          </cell>
          <cell r="E747">
            <v>4018053</v>
          </cell>
        </row>
        <row r="748">
          <cell r="A748">
            <v>1999</v>
          </cell>
          <cell r="C748" t="str">
            <v>LA</v>
          </cell>
          <cell r="E748">
            <v>4460811</v>
          </cell>
        </row>
        <row r="749">
          <cell r="A749">
            <v>1999</v>
          </cell>
          <cell r="C749" t="str">
            <v>ME</v>
          </cell>
          <cell r="E749">
            <v>1266808</v>
          </cell>
        </row>
        <row r="750">
          <cell r="A750">
            <v>1999</v>
          </cell>
          <cell r="C750" t="str">
            <v>MD</v>
          </cell>
          <cell r="E750">
            <v>5254509</v>
          </cell>
        </row>
        <row r="751">
          <cell r="A751">
            <v>1999</v>
          </cell>
          <cell r="C751" t="str">
            <v>MA</v>
          </cell>
          <cell r="E751">
            <v>6317345</v>
          </cell>
        </row>
        <row r="752">
          <cell r="A752">
            <v>1999</v>
          </cell>
          <cell r="C752" t="str">
            <v>MI</v>
          </cell>
          <cell r="E752">
            <v>9897116</v>
          </cell>
        </row>
        <row r="753">
          <cell r="A753">
            <v>1999</v>
          </cell>
          <cell r="C753" t="str">
            <v>MN</v>
          </cell>
          <cell r="E753">
            <v>4873481</v>
          </cell>
        </row>
        <row r="754">
          <cell r="A754">
            <v>1999</v>
          </cell>
          <cell r="C754" t="str">
            <v>MS</v>
          </cell>
          <cell r="E754">
            <v>2828408</v>
          </cell>
        </row>
        <row r="755">
          <cell r="A755">
            <v>1999</v>
          </cell>
          <cell r="C755" t="str">
            <v>MO</v>
          </cell>
          <cell r="E755">
            <v>5561948</v>
          </cell>
        </row>
        <row r="756">
          <cell r="A756">
            <v>1999</v>
          </cell>
          <cell r="C756" t="str">
            <v>MT</v>
          </cell>
          <cell r="E756">
            <v>897507</v>
          </cell>
        </row>
        <row r="757">
          <cell r="A757">
            <v>1999</v>
          </cell>
          <cell r="C757" t="str">
            <v>NE</v>
          </cell>
          <cell r="E757">
            <v>1704764</v>
          </cell>
        </row>
        <row r="758">
          <cell r="A758">
            <v>1999</v>
          </cell>
          <cell r="C758" t="str">
            <v>NV</v>
          </cell>
          <cell r="E758">
            <v>1934718</v>
          </cell>
        </row>
        <row r="759">
          <cell r="A759">
            <v>1999</v>
          </cell>
          <cell r="C759" t="str">
            <v>NH</v>
          </cell>
          <cell r="E759">
            <v>1222014</v>
          </cell>
        </row>
        <row r="760">
          <cell r="A760">
            <v>1999</v>
          </cell>
          <cell r="C760" t="str">
            <v>NJ</v>
          </cell>
          <cell r="E760">
            <v>8359592</v>
          </cell>
        </row>
        <row r="761">
          <cell r="A761">
            <v>1999</v>
          </cell>
          <cell r="C761" t="str">
            <v>NM</v>
          </cell>
          <cell r="E761">
            <v>1808082</v>
          </cell>
        </row>
        <row r="762">
          <cell r="A762">
            <v>1999</v>
          </cell>
          <cell r="C762" t="str">
            <v>NY</v>
          </cell>
          <cell r="E762">
            <v>18882725</v>
          </cell>
        </row>
        <row r="763">
          <cell r="A763">
            <v>1999</v>
          </cell>
          <cell r="C763" t="str">
            <v>NC</v>
          </cell>
          <cell r="E763">
            <v>7949361</v>
          </cell>
        </row>
        <row r="764">
          <cell r="A764">
            <v>1999</v>
          </cell>
          <cell r="C764" t="str">
            <v>ND</v>
          </cell>
          <cell r="E764">
            <v>644259</v>
          </cell>
        </row>
        <row r="765">
          <cell r="A765">
            <v>1999</v>
          </cell>
          <cell r="C765" t="str">
            <v>OH</v>
          </cell>
          <cell r="E765">
            <v>11335454</v>
          </cell>
        </row>
        <row r="766">
          <cell r="A766">
            <v>1999</v>
          </cell>
          <cell r="C766" t="str">
            <v>OK</v>
          </cell>
          <cell r="E766">
            <v>3437147</v>
          </cell>
        </row>
        <row r="767">
          <cell r="A767">
            <v>1999</v>
          </cell>
          <cell r="C767" t="str">
            <v>OR</v>
          </cell>
          <cell r="E767">
            <v>3393941</v>
          </cell>
        </row>
        <row r="768">
          <cell r="A768">
            <v>1999</v>
          </cell>
          <cell r="C768" t="str">
            <v>PA</v>
          </cell>
          <cell r="E768">
            <v>12263805</v>
          </cell>
        </row>
        <row r="769">
          <cell r="A769">
            <v>1999</v>
          </cell>
          <cell r="C769" t="str">
            <v>RI</v>
          </cell>
          <cell r="E769">
            <v>1040402</v>
          </cell>
        </row>
        <row r="770">
          <cell r="A770">
            <v>1999</v>
          </cell>
          <cell r="C770" t="str">
            <v>SC</v>
          </cell>
          <cell r="E770">
            <v>3974682</v>
          </cell>
        </row>
        <row r="771">
          <cell r="A771">
            <v>1999</v>
          </cell>
          <cell r="C771" t="str">
            <v>SD</v>
          </cell>
          <cell r="E771">
            <v>750412</v>
          </cell>
        </row>
        <row r="772">
          <cell r="A772">
            <v>1999</v>
          </cell>
          <cell r="C772" t="str">
            <v>TN</v>
          </cell>
          <cell r="E772">
            <v>5638706</v>
          </cell>
        </row>
        <row r="773">
          <cell r="A773">
            <v>1999</v>
          </cell>
          <cell r="C773" t="str">
            <v>TX</v>
          </cell>
          <cell r="E773">
            <v>20558220</v>
          </cell>
        </row>
        <row r="774">
          <cell r="A774">
            <v>1999</v>
          </cell>
          <cell r="C774" t="str">
            <v>US</v>
          </cell>
          <cell r="E774">
            <v>279040168</v>
          </cell>
        </row>
        <row r="775">
          <cell r="A775">
            <v>1999</v>
          </cell>
          <cell r="C775" t="str">
            <v>UT</v>
          </cell>
          <cell r="E775">
            <v>2203482</v>
          </cell>
        </row>
        <row r="776">
          <cell r="A776">
            <v>1999</v>
          </cell>
          <cell r="C776" t="str">
            <v>VT</v>
          </cell>
          <cell r="E776">
            <v>604683</v>
          </cell>
        </row>
        <row r="777">
          <cell r="A777">
            <v>1999</v>
          </cell>
          <cell r="C777" t="str">
            <v>VA</v>
          </cell>
          <cell r="E777">
            <v>7000174</v>
          </cell>
        </row>
        <row r="778">
          <cell r="A778">
            <v>1999</v>
          </cell>
          <cell r="C778" t="str">
            <v>WA</v>
          </cell>
          <cell r="E778">
            <v>5842564</v>
          </cell>
        </row>
        <row r="779">
          <cell r="A779">
            <v>1999</v>
          </cell>
          <cell r="C779" t="str">
            <v>WV</v>
          </cell>
          <cell r="E779">
            <v>1811799</v>
          </cell>
        </row>
        <row r="780">
          <cell r="A780">
            <v>1999</v>
          </cell>
          <cell r="C780" t="str">
            <v>WI</v>
          </cell>
          <cell r="E780">
            <v>5332666</v>
          </cell>
        </row>
        <row r="781">
          <cell r="A781">
            <v>1999</v>
          </cell>
          <cell r="C781" t="str">
            <v>WY</v>
          </cell>
          <cell r="E781">
            <v>491780</v>
          </cell>
        </row>
        <row r="782">
          <cell r="A782">
            <v>1998</v>
          </cell>
          <cell r="C782" t="str">
            <v>AL</v>
          </cell>
          <cell r="E782">
            <v>4404701</v>
          </cell>
        </row>
        <row r="783">
          <cell r="A783">
            <v>1998</v>
          </cell>
          <cell r="C783" t="str">
            <v>AK</v>
          </cell>
          <cell r="E783">
            <v>619932</v>
          </cell>
        </row>
        <row r="784">
          <cell r="A784">
            <v>1998</v>
          </cell>
          <cell r="C784" t="str">
            <v>AZ</v>
          </cell>
          <cell r="E784">
            <v>4883342</v>
          </cell>
        </row>
        <row r="785">
          <cell r="A785">
            <v>1998</v>
          </cell>
          <cell r="C785" t="str">
            <v>AR</v>
          </cell>
          <cell r="E785">
            <v>2626289</v>
          </cell>
        </row>
        <row r="786">
          <cell r="A786">
            <v>1998</v>
          </cell>
          <cell r="C786" t="str">
            <v>CA</v>
          </cell>
          <cell r="E786">
            <v>32987675</v>
          </cell>
        </row>
        <row r="787">
          <cell r="A787">
            <v>1998</v>
          </cell>
          <cell r="C787" t="str">
            <v>CO</v>
          </cell>
          <cell r="E787">
            <v>4116639</v>
          </cell>
        </row>
        <row r="788">
          <cell r="A788">
            <v>1998</v>
          </cell>
          <cell r="C788" t="str">
            <v>CT</v>
          </cell>
          <cell r="E788">
            <v>3365352</v>
          </cell>
        </row>
        <row r="789">
          <cell r="A789">
            <v>1998</v>
          </cell>
          <cell r="C789" t="str">
            <v>DE</v>
          </cell>
          <cell r="E789">
            <v>763335</v>
          </cell>
        </row>
        <row r="790">
          <cell r="A790">
            <v>1998</v>
          </cell>
          <cell r="C790" t="str">
            <v>DC</v>
          </cell>
          <cell r="E790">
            <v>565230</v>
          </cell>
        </row>
        <row r="791">
          <cell r="A791">
            <v>1998</v>
          </cell>
          <cell r="C791" t="str">
            <v>FL</v>
          </cell>
          <cell r="E791">
            <v>15486559</v>
          </cell>
        </row>
        <row r="792">
          <cell r="A792">
            <v>1998</v>
          </cell>
          <cell r="C792" t="str">
            <v>GA</v>
          </cell>
          <cell r="E792">
            <v>7863536</v>
          </cell>
        </row>
        <row r="793">
          <cell r="A793">
            <v>1998</v>
          </cell>
          <cell r="C793" t="str">
            <v>HI</v>
          </cell>
          <cell r="E793">
            <v>1215233</v>
          </cell>
        </row>
        <row r="794">
          <cell r="A794">
            <v>1998</v>
          </cell>
          <cell r="C794" t="str">
            <v>ID</v>
          </cell>
          <cell r="E794">
            <v>1252330</v>
          </cell>
        </row>
        <row r="795">
          <cell r="A795">
            <v>1998</v>
          </cell>
          <cell r="C795" t="str">
            <v>IL</v>
          </cell>
          <cell r="E795">
            <v>12271847</v>
          </cell>
        </row>
        <row r="796">
          <cell r="A796">
            <v>1998</v>
          </cell>
          <cell r="C796" t="str">
            <v>IN</v>
          </cell>
          <cell r="E796">
            <v>5998880</v>
          </cell>
        </row>
        <row r="797">
          <cell r="A797">
            <v>1998</v>
          </cell>
          <cell r="C797" t="str">
            <v>IA</v>
          </cell>
          <cell r="E797">
            <v>2902872</v>
          </cell>
        </row>
        <row r="798">
          <cell r="A798">
            <v>1998</v>
          </cell>
          <cell r="C798" t="str">
            <v>KS</v>
          </cell>
          <cell r="E798">
            <v>2660598</v>
          </cell>
        </row>
        <row r="799">
          <cell r="A799">
            <v>1998</v>
          </cell>
          <cell r="C799" t="str">
            <v>KY</v>
          </cell>
          <cell r="E799">
            <v>3985390</v>
          </cell>
        </row>
        <row r="800">
          <cell r="A800">
            <v>1998</v>
          </cell>
          <cell r="C800" t="str">
            <v>LA</v>
          </cell>
          <cell r="E800">
            <v>4440344</v>
          </cell>
        </row>
        <row r="801">
          <cell r="A801">
            <v>1998</v>
          </cell>
          <cell r="C801" t="str">
            <v>ME</v>
          </cell>
          <cell r="E801">
            <v>1259127</v>
          </cell>
        </row>
        <row r="802">
          <cell r="A802">
            <v>1998</v>
          </cell>
          <cell r="C802" t="str">
            <v>MD</v>
          </cell>
          <cell r="E802">
            <v>5204464</v>
          </cell>
        </row>
        <row r="803">
          <cell r="A803">
            <v>1998</v>
          </cell>
          <cell r="C803" t="str">
            <v>MA</v>
          </cell>
          <cell r="E803">
            <v>6271838</v>
          </cell>
        </row>
        <row r="804">
          <cell r="A804">
            <v>1998</v>
          </cell>
          <cell r="C804" t="str">
            <v>MI</v>
          </cell>
          <cell r="E804">
            <v>9847942</v>
          </cell>
        </row>
        <row r="805">
          <cell r="A805">
            <v>1998</v>
          </cell>
          <cell r="C805" t="str">
            <v>MN</v>
          </cell>
          <cell r="E805">
            <v>4813412</v>
          </cell>
        </row>
        <row r="806">
          <cell r="A806">
            <v>1998</v>
          </cell>
          <cell r="C806" t="str">
            <v>MS</v>
          </cell>
          <cell r="E806">
            <v>2804834</v>
          </cell>
        </row>
        <row r="807">
          <cell r="A807">
            <v>1998</v>
          </cell>
          <cell r="C807" t="str">
            <v>MO</v>
          </cell>
          <cell r="E807">
            <v>5521765</v>
          </cell>
        </row>
        <row r="808">
          <cell r="A808">
            <v>1998</v>
          </cell>
          <cell r="C808" t="str">
            <v>MT</v>
          </cell>
          <cell r="E808">
            <v>892431</v>
          </cell>
        </row>
        <row r="809">
          <cell r="A809">
            <v>1998</v>
          </cell>
          <cell r="C809" t="str">
            <v>NE</v>
          </cell>
          <cell r="E809">
            <v>1695816</v>
          </cell>
        </row>
        <row r="810">
          <cell r="A810">
            <v>1998</v>
          </cell>
          <cell r="C810" t="str">
            <v>NV</v>
          </cell>
          <cell r="E810">
            <v>1853191</v>
          </cell>
        </row>
        <row r="811">
          <cell r="A811">
            <v>1998</v>
          </cell>
          <cell r="C811" t="str">
            <v>NH</v>
          </cell>
          <cell r="E811">
            <v>1205940</v>
          </cell>
        </row>
        <row r="812">
          <cell r="A812">
            <v>1998</v>
          </cell>
          <cell r="C812" t="str">
            <v>NJ</v>
          </cell>
          <cell r="E812">
            <v>8287418</v>
          </cell>
        </row>
        <row r="813">
          <cell r="A813">
            <v>1998</v>
          </cell>
          <cell r="C813" t="str">
            <v>NM</v>
          </cell>
          <cell r="E813">
            <v>1793484</v>
          </cell>
        </row>
        <row r="814">
          <cell r="A814">
            <v>1998</v>
          </cell>
          <cell r="C814" t="str">
            <v>NY</v>
          </cell>
          <cell r="E814">
            <v>18755906</v>
          </cell>
        </row>
        <row r="815">
          <cell r="A815">
            <v>1998</v>
          </cell>
          <cell r="C815" t="str">
            <v>NC</v>
          </cell>
          <cell r="E815">
            <v>7809121</v>
          </cell>
        </row>
        <row r="816">
          <cell r="A816">
            <v>1998</v>
          </cell>
          <cell r="C816" t="str">
            <v>ND</v>
          </cell>
          <cell r="E816">
            <v>647532</v>
          </cell>
        </row>
        <row r="817">
          <cell r="A817">
            <v>1998</v>
          </cell>
          <cell r="C817" t="str">
            <v>OH</v>
          </cell>
          <cell r="E817">
            <v>11311536</v>
          </cell>
        </row>
        <row r="818">
          <cell r="A818">
            <v>1998</v>
          </cell>
          <cell r="C818" t="str">
            <v>OK</v>
          </cell>
          <cell r="E818">
            <v>3405194</v>
          </cell>
        </row>
        <row r="819">
          <cell r="A819">
            <v>1998</v>
          </cell>
          <cell r="C819" t="str">
            <v>OR</v>
          </cell>
          <cell r="E819">
            <v>3352449</v>
          </cell>
        </row>
        <row r="820">
          <cell r="A820">
            <v>1998</v>
          </cell>
          <cell r="C820" t="str">
            <v>PA</v>
          </cell>
          <cell r="E820">
            <v>12245672</v>
          </cell>
        </row>
        <row r="821">
          <cell r="A821">
            <v>1998</v>
          </cell>
          <cell r="C821" t="str">
            <v>RI</v>
          </cell>
          <cell r="E821">
            <v>1031155</v>
          </cell>
        </row>
        <row r="822">
          <cell r="A822">
            <v>1998</v>
          </cell>
          <cell r="C822" t="str">
            <v>SC</v>
          </cell>
          <cell r="E822">
            <v>3919235</v>
          </cell>
        </row>
        <row r="823">
          <cell r="A823">
            <v>1998</v>
          </cell>
          <cell r="C823" t="str">
            <v>SD</v>
          </cell>
          <cell r="E823">
            <v>746058</v>
          </cell>
        </row>
        <row r="824">
          <cell r="A824">
            <v>1998</v>
          </cell>
          <cell r="C824" t="str">
            <v>TN</v>
          </cell>
          <cell r="E824">
            <v>5570045</v>
          </cell>
        </row>
        <row r="825">
          <cell r="A825">
            <v>1998</v>
          </cell>
          <cell r="C825" t="str">
            <v>TX</v>
          </cell>
          <cell r="E825">
            <v>20157531</v>
          </cell>
        </row>
        <row r="826">
          <cell r="A826">
            <v>1998</v>
          </cell>
          <cell r="C826" t="str">
            <v>US</v>
          </cell>
          <cell r="E826">
            <v>275854104</v>
          </cell>
        </row>
        <row r="827">
          <cell r="A827">
            <v>1998</v>
          </cell>
          <cell r="C827" t="str">
            <v>UT</v>
          </cell>
          <cell r="E827">
            <v>2165960</v>
          </cell>
        </row>
        <row r="828">
          <cell r="A828">
            <v>1998</v>
          </cell>
          <cell r="C828" t="str">
            <v>VT</v>
          </cell>
          <cell r="E828">
            <v>600416</v>
          </cell>
        </row>
        <row r="829">
          <cell r="A829">
            <v>1998</v>
          </cell>
          <cell r="C829" t="str">
            <v>VA</v>
          </cell>
          <cell r="E829">
            <v>6900918</v>
          </cell>
        </row>
        <row r="830">
          <cell r="A830">
            <v>1998</v>
          </cell>
          <cell r="C830" t="str">
            <v>WA</v>
          </cell>
          <cell r="E830">
            <v>5769562</v>
          </cell>
        </row>
        <row r="831">
          <cell r="A831">
            <v>1998</v>
          </cell>
          <cell r="C831" t="str">
            <v>WV</v>
          </cell>
          <cell r="E831">
            <v>1815609</v>
          </cell>
        </row>
        <row r="832">
          <cell r="A832">
            <v>1998</v>
          </cell>
          <cell r="C832" t="str">
            <v>WI</v>
          </cell>
          <cell r="E832">
            <v>5297672</v>
          </cell>
        </row>
        <row r="833">
          <cell r="A833">
            <v>1998</v>
          </cell>
          <cell r="C833" t="str">
            <v>WY</v>
          </cell>
          <cell r="E833">
            <v>490787</v>
          </cell>
        </row>
        <row r="834">
          <cell r="A834">
            <v>1997</v>
          </cell>
          <cell r="C834" t="str">
            <v>AL</v>
          </cell>
          <cell r="E834">
            <v>4367935</v>
          </cell>
        </row>
        <row r="835">
          <cell r="A835">
            <v>1997</v>
          </cell>
          <cell r="C835" t="str">
            <v>AK</v>
          </cell>
          <cell r="E835">
            <v>612968</v>
          </cell>
        </row>
        <row r="836">
          <cell r="A836">
            <v>1997</v>
          </cell>
          <cell r="C836" t="str">
            <v>AZ</v>
          </cell>
          <cell r="E836">
            <v>4736990</v>
          </cell>
        </row>
        <row r="837">
          <cell r="A837">
            <v>1997</v>
          </cell>
          <cell r="C837" t="str">
            <v>AR</v>
          </cell>
          <cell r="E837">
            <v>2601090</v>
          </cell>
        </row>
        <row r="838">
          <cell r="A838">
            <v>1997</v>
          </cell>
          <cell r="C838" t="str">
            <v>CA</v>
          </cell>
          <cell r="E838">
            <v>32486010</v>
          </cell>
        </row>
        <row r="839">
          <cell r="A839">
            <v>1997</v>
          </cell>
          <cell r="C839" t="str">
            <v>CO</v>
          </cell>
          <cell r="E839">
            <v>4018293</v>
          </cell>
        </row>
        <row r="840">
          <cell r="A840">
            <v>1997</v>
          </cell>
          <cell r="C840" t="str">
            <v>CT</v>
          </cell>
          <cell r="E840">
            <v>3349348</v>
          </cell>
        </row>
        <row r="841">
          <cell r="A841">
            <v>1997</v>
          </cell>
          <cell r="C841" t="str">
            <v>DE</v>
          </cell>
          <cell r="E841">
            <v>751487</v>
          </cell>
        </row>
        <row r="842">
          <cell r="A842">
            <v>1997</v>
          </cell>
          <cell r="C842" t="str">
            <v>DC</v>
          </cell>
          <cell r="E842">
            <v>567736</v>
          </cell>
        </row>
        <row r="843">
          <cell r="A843">
            <v>1997</v>
          </cell>
          <cell r="C843" t="str">
            <v>FL</v>
          </cell>
          <cell r="E843">
            <v>15186304</v>
          </cell>
        </row>
        <row r="844">
          <cell r="A844">
            <v>1997</v>
          </cell>
          <cell r="C844" t="str">
            <v>GA</v>
          </cell>
          <cell r="E844">
            <v>7685099</v>
          </cell>
        </row>
        <row r="845">
          <cell r="A845">
            <v>1997</v>
          </cell>
          <cell r="C845" t="str">
            <v>HI</v>
          </cell>
          <cell r="E845">
            <v>1211640</v>
          </cell>
        </row>
        <row r="846">
          <cell r="A846">
            <v>1997</v>
          </cell>
          <cell r="C846" t="str">
            <v>ID</v>
          </cell>
          <cell r="E846">
            <v>1228520</v>
          </cell>
        </row>
        <row r="847">
          <cell r="A847">
            <v>1997</v>
          </cell>
          <cell r="C847" t="str">
            <v>IL</v>
          </cell>
          <cell r="E847">
            <v>12185715</v>
          </cell>
        </row>
        <row r="848">
          <cell r="A848">
            <v>1997</v>
          </cell>
          <cell r="C848" t="str">
            <v>IN</v>
          </cell>
          <cell r="E848">
            <v>5955267</v>
          </cell>
        </row>
        <row r="849">
          <cell r="A849">
            <v>1997</v>
          </cell>
          <cell r="C849" t="str">
            <v>IA</v>
          </cell>
          <cell r="E849">
            <v>2891119</v>
          </cell>
        </row>
        <row r="850">
          <cell r="A850">
            <v>1997</v>
          </cell>
          <cell r="C850" t="str">
            <v>KS</v>
          </cell>
          <cell r="E850">
            <v>2635292</v>
          </cell>
        </row>
        <row r="851">
          <cell r="A851">
            <v>1997</v>
          </cell>
          <cell r="C851" t="str">
            <v>KY</v>
          </cell>
          <cell r="E851">
            <v>3952747</v>
          </cell>
        </row>
        <row r="852">
          <cell r="A852">
            <v>1997</v>
          </cell>
          <cell r="C852" t="str">
            <v>LA</v>
          </cell>
          <cell r="E852">
            <v>4421071</v>
          </cell>
        </row>
        <row r="853">
          <cell r="A853">
            <v>1997</v>
          </cell>
          <cell r="C853" t="str">
            <v>ME</v>
          </cell>
          <cell r="E853">
            <v>1254774</v>
          </cell>
        </row>
        <row r="854">
          <cell r="A854">
            <v>1997</v>
          </cell>
          <cell r="C854" t="str">
            <v>MD</v>
          </cell>
          <cell r="E854">
            <v>5157328</v>
          </cell>
        </row>
        <row r="855">
          <cell r="A855">
            <v>1997</v>
          </cell>
          <cell r="C855" t="str">
            <v>MA</v>
          </cell>
          <cell r="E855">
            <v>6226058</v>
          </cell>
        </row>
        <row r="856">
          <cell r="A856">
            <v>1997</v>
          </cell>
          <cell r="C856" t="str">
            <v>MI</v>
          </cell>
          <cell r="E856">
            <v>9809051</v>
          </cell>
        </row>
        <row r="857">
          <cell r="A857">
            <v>1997</v>
          </cell>
          <cell r="C857" t="str">
            <v>MN</v>
          </cell>
          <cell r="E857">
            <v>4763390</v>
          </cell>
        </row>
        <row r="858">
          <cell r="A858">
            <v>1997</v>
          </cell>
          <cell r="C858" t="str">
            <v>MS</v>
          </cell>
          <cell r="E858">
            <v>2777004</v>
          </cell>
        </row>
        <row r="859">
          <cell r="A859">
            <v>1997</v>
          </cell>
          <cell r="C859" t="str">
            <v>MO</v>
          </cell>
          <cell r="E859">
            <v>5481193</v>
          </cell>
        </row>
        <row r="860">
          <cell r="A860">
            <v>1997</v>
          </cell>
          <cell r="C860" t="str">
            <v>MT</v>
          </cell>
          <cell r="E860">
            <v>889865</v>
          </cell>
        </row>
        <row r="861">
          <cell r="A861">
            <v>1997</v>
          </cell>
          <cell r="C861" t="str">
            <v>NE</v>
          </cell>
          <cell r="E861">
            <v>1686418</v>
          </cell>
        </row>
        <row r="862">
          <cell r="A862">
            <v>1997</v>
          </cell>
          <cell r="C862" t="str">
            <v>NV</v>
          </cell>
          <cell r="E862">
            <v>1764104</v>
          </cell>
        </row>
        <row r="863">
          <cell r="A863">
            <v>1997</v>
          </cell>
          <cell r="C863" t="str">
            <v>NH</v>
          </cell>
          <cell r="E863">
            <v>1189425</v>
          </cell>
        </row>
        <row r="864">
          <cell r="A864">
            <v>1997</v>
          </cell>
          <cell r="C864" t="str">
            <v>NJ</v>
          </cell>
          <cell r="E864">
            <v>8218808</v>
          </cell>
        </row>
        <row r="865">
          <cell r="A865">
            <v>1997</v>
          </cell>
          <cell r="C865" t="str">
            <v>NM</v>
          </cell>
          <cell r="E865">
            <v>1774839</v>
          </cell>
        </row>
        <row r="866">
          <cell r="A866">
            <v>1997</v>
          </cell>
          <cell r="C866" t="str">
            <v>NY</v>
          </cell>
          <cell r="E866">
            <v>18656546</v>
          </cell>
        </row>
        <row r="867">
          <cell r="A867">
            <v>1997</v>
          </cell>
          <cell r="C867" t="str">
            <v>NC</v>
          </cell>
          <cell r="E867">
            <v>7656825</v>
          </cell>
        </row>
        <row r="868">
          <cell r="A868">
            <v>1997</v>
          </cell>
          <cell r="C868" t="str">
            <v>ND</v>
          </cell>
          <cell r="E868">
            <v>649716</v>
          </cell>
        </row>
        <row r="869">
          <cell r="A869">
            <v>1997</v>
          </cell>
          <cell r="C869" t="str">
            <v>OH</v>
          </cell>
          <cell r="E869">
            <v>11277357</v>
          </cell>
        </row>
        <row r="870">
          <cell r="A870">
            <v>1997</v>
          </cell>
          <cell r="C870" t="str">
            <v>OK</v>
          </cell>
          <cell r="E870">
            <v>3372917</v>
          </cell>
        </row>
        <row r="871">
          <cell r="A871">
            <v>1997</v>
          </cell>
          <cell r="C871" t="str">
            <v>OR</v>
          </cell>
          <cell r="E871">
            <v>3304310</v>
          </cell>
        </row>
        <row r="872">
          <cell r="A872">
            <v>1997</v>
          </cell>
          <cell r="C872" t="str">
            <v>PA</v>
          </cell>
          <cell r="E872">
            <v>12227814</v>
          </cell>
        </row>
        <row r="873">
          <cell r="A873">
            <v>1997</v>
          </cell>
          <cell r="C873" t="str">
            <v>RI</v>
          </cell>
          <cell r="E873">
            <v>1025353</v>
          </cell>
        </row>
        <row r="874">
          <cell r="A874">
            <v>1997</v>
          </cell>
          <cell r="C874" t="str">
            <v>SC</v>
          </cell>
          <cell r="E874">
            <v>3859696</v>
          </cell>
        </row>
        <row r="875">
          <cell r="A875">
            <v>1997</v>
          </cell>
          <cell r="C875" t="str">
            <v>SD</v>
          </cell>
          <cell r="E875">
            <v>744223</v>
          </cell>
        </row>
        <row r="876">
          <cell r="A876">
            <v>1997</v>
          </cell>
          <cell r="C876" t="str">
            <v>TN</v>
          </cell>
          <cell r="E876">
            <v>5499233</v>
          </cell>
        </row>
        <row r="877">
          <cell r="A877">
            <v>1997</v>
          </cell>
          <cell r="C877" t="str">
            <v>TX</v>
          </cell>
          <cell r="E877">
            <v>19740317</v>
          </cell>
        </row>
        <row r="878">
          <cell r="A878">
            <v>1997</v>
          </cell>
          <cell r="C878" t="str">
            <v>US</v>
          </cell>
          <cell r="E878">
            <v>272646925</v>
          </cell>
        </row>
        <row r="879">
          <cell r="A879">
            <v>1997</v>
          </cell>
          <cell r="C879" t="str">
            <v>UT</v>
          </cell>
          <cell r="E879">
            <v>2119784</v>
          </cell>
        </row>
        <row r="880">
          <cell r="A880">
            <v>1997</v>
          </cell>
          <cell r="C880" t="str">
            <v>VT</v>
          </cell>
          <cell r="E880">
            <v>597239</v>
          </cell>
        </row>
        <row r="881">
          <cell r="A881">
            <v>1997</v>
          </cell>
          <cell r="C881" t="str">
            <v>VA</v>
          </cell>
          <cell r="E881">
            <v>6829183</v>
          </cell>
        </row>
        <row r="882">
          <cell r="A882">
            <v>1997</v>
          </cell>
          <cell r="C882" t="str">
            <v>WA</v>
          </cell>
          <cell r="E882">
            <v>5674747</v>
          </cell>
        </row>
        <row r="883">
          <cell r="A883">
            <v>1997</v>
          </cell>
          <cell r="C883" t="str">
            <v>WV</v>
          </cell>
          <cell r="E883">
            <v>1819113</v>
          </cell>
        </row>
        <row r="884">
          <cell r="A884">
            <v>1997</v>
          </cell>
          <cell r="C884" t="str">
            <v>WI</v>
          </cell>
          <cell r="E884">
            <v>5266213</v>
          </cell>
        </row>
        <row r="885">
          <cell r="A885">
            <v>1997</v>
          </cell>
          <cell r="C885" t="str">
            <v>WY</v>
          </cell>
          <cell r="E885">
            <v>489451</v>
          </cell>
        </row>
        <row r="886">
          <cell r="A886">
            <v>1996</v>
          </cell>
          <cell r="C886" t="str">
            <v>AL</v>
          </cell>
          <cell r="E886">
            <v>4331102</v>
          </cell>
        </row>
        <row r="887">
          <cell r="A887">
            <v>1996</v>
          </cell>
          <cell r="C887" t="str">
            <v>AK</v>
          </cell>
          <cell r="E887">
            <v>608569</v>
          </cell>
        </row>
        <row r="888">
          <cell r="A888">
            <v>1996</v>
          </cell>
          <cell r="C888" t="str">
            <v>AZ</v>
          </cell>
          <cell r="E888">
            <v>4586940</v>
          </cell>
        </row>
        <row r="889">
          <cell r="A889">
            <v>1996</v>
          </cell>
          <cell r="C889" t="str">
            <v>AR</v>
          </cell>
          <cell r="E889">
            <v>2572109</v>
          </cell>
        </row>
        <row r="890">
          <cell r="A890">
            <v>1996</v>
          </cell>
          <cell r="C890" t="str">
            <v>CA</v>
          </cell>
          <cell r="E890">
            <v>32018834</v>
          </cell>
        </row>
        <row r="891">
          <cell r="A891">
            <v>1996</v>
          </cell>
          <cell r="C891" t="str">
            <v>CO</v>
          </cell>
          <cell r="E891">
            <v>3919972</v>
          </cell>
        </row>
        <row r="892">
          <cell r="A892">
            <v>1996</v>
          </cell>
          <cell r="C892" t="str">
            <v>CT</v>
          </cell>
          <cell r="E892">
            <v>3336685</v>
          </cell>
        </row>
        <row r="893">
          <cell r="A893">
            <v>1996</v>
          </cell>
          <cell r="C893" t="str">
            <v>DE</v>
          </cell>
          <cell r="E893">
            <v>740977</v>
          </cell>
        </row>
        <row r="894">
          <cell r="A894">
            <v>1996</v>
          </cell>
          <cell r="C894" t="str">
            <v>DC</v>
          </cell>
          <cell r="E894">
            <v>572377</v>
          </cell>
        </row>
        <row r="895">
          <cell r="A895">
            <v>1996</v>
          </cell>
          <cell r="C895" t="str">
            <v>FL</v>
          </cell>
          <cell r="E895">
            <v>14853360</v>
          </cell>
        </row>
        <row r="896">
          <cell r="A896">
            <v>1996</v>
          </cell>
          <cell r="C896" t="str">
            <v>GA</v>
          </cell>
          <cell r="E896">
            <v>7501069</v>
          </cell>
        </row>
        <row r="897">
          <cell r="A897">
            <v>1996</v>
          </cell>
          <cell r="C897" t="str">
            <v>HI</v>
          </cell>
          <cell r="E897">
            <v>1203755</v>
          </cell>
        </row>
        <row r="898">
          <cell r="A898">
            <v>1996</v>
          </cell>
          <cell r="C898" t="str">
            <v>ID</v>
          </cell>
          <cell r="E898">
            <v>1203083</v>
          </cell>
        </row>
        <row r="899">
          <cell r="A899">
            <v>1996</v>
          </cell>
          <cell r="C899" t="str">
            <v>IL</v>
          </cell>
          <cell r="E899">
            <v>12101997</v>
          </cell>
        </row>
        <row r="900">
          <cell r="A900">
            <v>1996</v>
          </cell>
          <cell r="C900" t="str">
            <v>IN</v>
          </cell>
          <cell r="E900">
            <v>5906013</v>
          </cell>
        </row>
        <row r="901">
          <cell r="A901">
            <v>1996</v>
          </cell>
          <cell r="C901" t="str">
            <v>IA</v>
          </cell>
          <cell r="E901">
            <v>2880000</v>
          </cell>
        </row>
        <row r="902">
          <cell r="A902">
            <v>1996</v>
          </cell>
          <cell r="C902" t="str">
            <v>KS</v>
          </cell>
          <cell r="E902">
            <v>2614554</v>
          </cell>
        </row>
        <row r="903">
          <cell r="A903">
            <v>1996</v>
          </cell>
          <cell r="C903" t="str">
            <v>KY</v>
          </cell>
          <cell r="E903">
            <v>3919535</v>
          </cell>
        </row>
        <row r="904">
          <cell r="A904">
            <v>1996</v>
          </cell>
          <cell r="C904" t="str">
            <v>LA</v>
          </cell>
          <cell r="E904">
            <v>4398877</v>
          </cell>
        </row>
        <row r="905">
          <cell r="A905">
            <v>1996</v>
          </cell>
          <cell r="C905" t="str">
            <v>ME</v>
          </cell>
          <cell r="E905">
            <v>1249060</v>
          </cell>
        </row>
        <row r="906">
          <cell r="A906">
            <v>1996</v>
          </cell>
          <cell r="C906" t="str">
            <v>MD</v>
          </cell>
          <cell r="E906">
            <v>5111986</v>
          </cell>
        </row>
        <row r="907">
          <cell r="A907">
            <v>1996</v>
          </cell>
          <cell r="C907" t="str">
            <v>MA</v>
          </cell>
          <cell r="E907">
            <v>6179756</v>
          </cell>
        </row>
        <row r="908">
          <cell r="A908">
            <v>1996</v>
          </cell>
          <cell r="C908" t="str">
            <v>MI</v>
          </cell>
          <cell r="E908">
            <v>9758645</v>
          </cell>
        </row>
        <row r="909">
          <cell r="A909">
            <v>1996</v>
          </cell>
          <cell r="C909" t="str">
            <v>MN</v>
          </cell>
          <cell r="E909">
            <v>4712827</v>
          </cell>
        </row>
        <row r="910">
          <cell r="A910">
            <v>1996</v>
          </cell>
          <cell r="C910" t="str">
            <v>MS</v>
          </cell>
          <cell r="E910">
            <v>2748085</v>
          </cell>
        </row>
        <row r="911">
          <cell r="A911">
            <v>1996</v>
          </cell>
          <cell r="C911" t="str">
            <v>MO</v>
          </cell>
          <cell r="E911">
            <v>5431553</v>
          </cell>
        </row>
        <row r="912">
          <cell r="A912">
            <v>1996</v>
          </cell>
          <cell r="C912" t="str">
            <v>MT</v>
          </cell>
          <cell r="E912">
            <v>886254</v>
          </cell>
        </row>
        <row r="913">
          <cell r="A913">
            <v>1996</v>
          </cell>
          <cell r="C913" t="str">
            <v>NE</v>
          </cell>
          <cell r="E913">
            <v>1673740</v>
          </cell>
        </row>
        <row r="914">
          <cell r="A914">
            <v>1996</v>
          </cell>
          <cell r="C914" t="str">
            <v>NV</v>
          </cell>
          <cell r="E914">
            <v>1666320</v>
          </cell>
        </row>
        <row r="915">
          <cell r="A915">
            <v>1996</v>
          </cell>
          <cell r="C915" t="str">
            <v>NH</v>
          </cell>
          <cell r="E915">
            <v>1174719</v>
          </cell>
        </row>
        <row r="916">
          <cell r="A916">
            <v>1996</v>
          </cell>
          <cell r="C916" t="str">
            <v>NJ</v>
          </cell>
          <cell r="E916">
            <v>8149596</v>
          </cell>
        </row>
        <row r="917">
          <cell r="A917">
            <v>1996</v>
          </cell>
          <cell r="C917" t="str">
            <v>NM</v>
          </cell>
          <cell r="E917">
            <v>1752326</v>
          </cell>
        </row>
        <row r="918">
          <cell r="A918">
            <v>1996</v>
          </cell>
          <cell r="C918" t="str">
            <v>NY</v>
          </cell>
          <cell r="E918">
            <v>18588460</v>
          </cell>
        </row>
        <row r="919">
          <cell r="A919">
            <v>1996</v>
          </cell>
          <cell r="C919" t="str">
            <v>NC</v>
          </cell>
          <cell r="E919">
            <v>7500670</v>
          </cell>
        </row>
        <row r="920">
          <cell r="A920">
            <v>1996</v>
          </cell>
          <cell r="C920" t="str">
            <v>ND</v>
          </cell>
          <cell r="E920">
            <v>650382</v>
          </cell>
        </row>
        <row r="921">
          <cell r="A921">
            <v>1996</v>
          </cell>
          <cell r="C921" t="str">
            <v>OH</v>
          </cell>
          <cell r="E921">
            <v>11242827</v>
          </cell>
        </row>
        <row r="922">
          <cell r="A922">
            <v>1996</v>
          </cell>
          <cell r="C922" t="str">
            <v>OK</v>
          </cell>
          <cell r="E922">
            <v>3340129</v>
          </cell>
        </row>
        <row r="923">
          <cell r="A923">
            <v>1996</v>
          </cell>
          <cell r="C923" t="str">
            <v>OR</v>
          </cell>
          <cell r="E923">
            <v>3247111</v>
          </cell>
        </row>
        <row r="924">
          <cell r="A924">
            <v>1996</v>
          </cell>
          <cell r="C924" t="str">
            <v>PA</v>
          </cell>
          <cell r="E924">
            <v>12220464</v>
          </cell>
        </row>
        <row r="925">
          <cell r="A925">
            <v>1996</v>
          </cell>
          <cell r="C925" t="str">
            <v>RI</v>
          </cell>
          <cell r="E925">
            <v>1020893</v>
          </cell>
        </row>
        <row r="926">
          <cell r="A926">
            <v>1996</v>
          </cell>
          <cell r="C926" t="str">
            <v>SC</v>
          </cell>
          <cell r="E926">
            <v>3796200</v>
          </cell>
        </row>
        <row r="927">
          <cell r="A927">
            <v>1996</v>
          </cell>
          <cell r="C927" t="str">
            <v>SD</v>
          </cell>
          <cell r="E927">
            <v>742213</v>
          </cell>
        </row>
        <row r="928">
          <cell r="A928">
            <v>1996</v>
          </cell>
          <cell r="C928" t="str">
            <v>TN</v>
          </cell>
          <cell r="E928">
            <v>5416643</v>
          </cell>
        </row>
        <row r="929">
          <cell r="A929">
            <v>1996</v>
          </cell>
          <cell r="C929" t="str">
            <v>TX</v>
          </cell>
          <cell r="E929">
            <v>19340342</v>
          </cell>
        </row>
        <row r="930">
          <cell r="A930">
            <v>1996</v>
          </cell>
          <cell r="C930" t="str">
            <v>US</v>
          </cell>
          <cell r="E930">
            <v>269394284</v>
          </cell>
        </row>
        <row r="931">
          <cell r="A931">
            <v>1996</v>
          </cell>
          <cell r="C931" t="str">
            <v>UT</v>
          </cell>
          <cell r="E931">
            <v>2067976</v>
          </cell>
        </row>
        <row r="932">
          <cell r="A932">
            <v>1996</v>
          </cell>
          <cell r="C932" t="str">
            <v>VT</v>
          </cell>
          <cell r="E932">
            <v>593701</v>
          </cell>
        </row>
        <row r="933">
          <cell r="A933">
            <v>1996</v>
          </cell>
          <cell r="C933" t="str">
            <v>VA</v>
          </cell>
          <cell r="E933">
            <v>6750884</v>
          </cell>
        </row>
        <row r="934">
          <cell r="A934">
            <v>1996</v>
          </cell>
          <cell r="C934" t="str">
            <v>WA</v>
          </cell>
          <cell r="E934">
            <v>5569753</v>
          </cell>
        </row>
        <row r="935">
          <cell r="A935">
            <v>1996</v>
          </cell>
          <cell r="C935" t="str">
            <v>WV</v>
          </cell>
          <cell r="E935">
            <v>1822808</v>
          </cell>
        </row>
        <row r="936">
          <cell r="A936">
            <v>1996</v>
          </cell>
          <cell r="C936" t="str">
            <v>WI</v>
          </cell>
          <cell r="E936">
            <v>5229986</v>
          </cell>
        </row>
        <row r="937">
          <cell r="A937">
            <v>1996</v>
          </cell>
          <cell r="C937" t="str">
            <v>WY</v>
          </cell>
          <cell r="E937">
            <v>488167</v>
          </cell>
        </row>
        <row r="938">
          <cell r="A938">
            <v>1995</v>
          </cell>
          <cell r="C938" t="str">
            <v>AL</v>
          </cell>
          <cell r="E938">
            <v>4296800</v>
          </cell>
        </row>
        <row r="939">
          <cell r="A939">
            <v>1995</v>
          </cell>
          <cell r="C939" t="str">
            <v>AK</v>
          </cell>
          <cell r="E939">
            <v>604412</v>
          </cell>
        </row>
        <row r="940">
          <cell r="A940">
            <v>1995</v>
          </cell>
          <cell r="C940" t="str">
            <v>AZ</v>
          </cell>
          <cell r="E940">
            <v>4432499</v>
          </cell>
        </row>
        <row r="941">
          <cell r="A941">
            <v>1995</v>
          </cell>
          <cell r="C941" t="str">
            <v>AR</v>
          </cell>
          <cell r="E941">
            <v>2535399</v>
          </cell>
        </row>
        <row r="942">
          <cell r="A942">
            <v>1995</v>
          </cell>
          <cell r="C942" t="str">
            <v>CA</v>
          </cell>
          <cell r="E942">
            <v>31696582</v>
          </cell>
        </row>
        <row r="943">
          <cell r="A943">
            <v>1995</v>
          </cell>
          <cell r="C943" t="str">
            <v>CO</v>
          </cell>
          <cell r="E943">
            <v>3826653</v>
          </cell>
        </row>
        <row r="944">
          <cell r="A944">
            <v>1995</v>
          </cell>
          <cell r="C944" t="str">
            <v>CT</v>
          </cell>
          <cell r="E944">
            <v>3324144</v>
          </cell>
        </row>
        <row r="945">
          <cell r="A945">
            <v>1995</v>
          </cell>
          <cell r="C945" t="str">
            <v>DE</v>
          </cell>
          <cell r="E945">
            <v>729734</v>
          </cell>
        </row>
        <row r="946">
          <cell r="A946">
            <v>1995</v>
          </cell>
          <cell r="C946" t="str">
            <v>DC</v>
          </cell>
          <cell r="E946">
            <v>580517</v>
          </cell>
        </row>
        <row r="947">
          <cell r="A947">
            <v>1995</v>
          </cell>
          <cell r="C947" t="str">
            <v>FL</v>
          </cell>
          <cell r="E947">
            <v>14537875</v>
          </cell>
        </row>
        <row r="948">
          <cell r="A948">
            <v>1995</v>
          </cell>
          <cell r="C948" t="str">
            <v>GA</v>
          </cell>
          <cell r="E948">
            <v>7328413</v>
          </cell>
        </row>
        <row r="949">
          <cell r="A949">
            <v>1995</v>
          </cell>
          <cell r="C949" t="str">
            <v>HI</v>
          </cell>
          <cell r="E949">
            <v>1196854</v>
          </cell>
        </row>
        <row r="950">
          <cell r="A950">
            <v>1995</v>
          </cell>
          <cell r="C950" t="str">
            <v>ID</v>
          </cell>
          <cell r="E950">
            <v>1177322</v>
          </cell>
        </row>
        <row r="951">
          <cell r="A951">
            <v>1995</v>
          </cell>
          <cell r="C951" t="str">
            <v>IL</v>
          </cell>
          <cell r="E951">
            <v>12008437</v>
          </cell>
        </row>
        <row r="952">
          <cell r="A952">
            <v>1995</v>
          </cell>
          <cell r="C952" t="str">
            <v>IN</v>
          </cell>
          <cell r="E952">
            <v>5851459</v>
          </cell>
        </row>
        <row r="953">
          <cell r="A953">
            <v>1995</v>
          </cell>
          <cell r="C953" t="str">
            <v>IA</v>
          </cell>
          <cell r="E953">
            <v>2867373</v>
          </cell>
        </row>
        <row r="954">
          <cell r="A954">
            <v>1995</v>
          </cell>
          <cell r="C954" t="str">
            <v>KS</v>
          </cell>
          <cell r="E954">
            <v>2601007</v>
          </cell>
        </row>
        <row r="955">
          <cell r="A955">
            <v>1995</v>
          </cell>
          <cell r="C955" t="str">
            <v>KY</v>
          </cell>
          <cell r="E955">
            <v>3887427</v>
          </cell>
        </row>
        <row r="956">
          <cell r="A956">
            <v>1995</v>
          </cell>
          <cell r="C956" t="str">
            <v>LA</v>
          </cell>
          <cell r="E956">
            <v>4378779</v>
          </cell>
        </row>
        <row r="957">
          <cell r="A957">
            <v>1995</v>
          </cell>
          <cell r="C957" t="str">
            <v>ME</v>
          </cell>
          <cell r="E957">
            <v>1243480</v>
          </cell>
        </row>
        <row r="958">
          <cell r="A958">
            <v>1995</v>
          </cell>
          <cell r="C958" t="str">
            <v>MD</v>
          </cell>
          <cell r="E958">
            <v>5070033</v>
          </cell>
        </row>
        <row r="959">
          <cell r="A959">
            <v>1995</v>
          </cell>
          <cell r="C959" t="str">
            <v>MA</v>
          </cell>
          <cell r="E959">
            <v>6141445</v>
          </cell>
        </row>
        <row r="960">
          <cell r="A960">
            <v>1995</v>
          </cell>
          <cell r="C960" t="str">
            <v>MI</v>
          </cell>
          <cell r="E960">
            <v>9676211</v>
          </cell>
        </row>
        <row r="961">
          <cell r="A961">
            <v>1995</v>
          </cell>
          <cell r="C961" t="str">
            <v>MN</v>
          </cell>
          <cell r="E961">
            <v>4660180</v>
          </cell>
        </row>
        <row r="962">
          <cell r="A962">
            <v>1995</v>
          </cell>
          <cell r="C962" t="str">
            <v>MS</v>
          </cell>
          <cell r="E962">
            <v>2722659</v>
          </cell>
        </row>
        <row r="963">
          <cell r="A963">
            <v>1995</v>
          </cell>
          <cell r="C963" t="str">
            <v>MO</v>
          </cell>
          <cell r="E963">
            <v>5378247</v>
          </cell>
        </row>
        <row r="964">
          <cell r="A964">
            <v>1995</v>
          </cell>
          <cell r="C964" t="str">
            <v>MT</v>
          </cell>
          <cell r="E964">
            <v>876553</v>
          </cell>
        </row>
        <row r="965">
          <cell r="A965">
            <v>1995</v>
          </cell>
          <cell r="C965" t="str">
            <v>NE</v>
          </cell>
          <cell r="E965">
            <v>1656992</v>
          </cell>
        </row>
        <row r="966">
          <cell r="A966">
            <v>1995</v>
          </cell>
          <cell r="C966" t="str">
            <v>NV</v>
          </cell>
          <cell r="E966">
            <v>1581578</v>
          </cell>
        </row>
        <row r="967">
          <cell r="A967">
            <v>1995</v>
          </cell>
          <cell r="C967" t="str">
            <v>NH</v>
          </cell>
          <cell r="E967">
            <v>1157561</v>
          </cell>
        </row>
        <row r="968">
          <cell r="A968">
            <v>1995</v>
          </cell>
          <cell r="C968" t="str">
            <v>NJ</v>
          </cell>
          <cell r="E968">
            <v>8083242</v>
          </cell>
        </row>
        <row r="969">
          <cell r="A969">
            <v>1995</v>
          </cell>
          <cell r="C969" t="str">
            <v>NM</v>
          </cell>
          <cell r="E969">
            <v>1720394</v>
          </cell>
        </row>
        <row r="970">
          <cell r="A970">
            <v>1995</v>
          </cell>
          <cell r="C970" t="str">
            <v>NY</v>
          </cell>
          <cell r="E970">
            <v>18524104</v>
          </cell>
        </row>
        <row r="971">
          <cell r="A971">
            <v>1995</v>
          </cell>
          <cell r="C971" t="str">
            <v>NC</v>
          </cell>
          <cell r="E971">
            <v>7344674</v>
          </cell>
        </row>
        <row r="972">
          <cell r="A972">
            <v>1995</v>
          </cell>
          <cell r="C972" t="str">
            <v>ND</v>
          </cell>
          <cell r="E972">
            <v>647832</v>
          </cell>
        </row>
        <row r="973">
          <cell r="A973">
            <v>1995</v>
          </cell>
          <cell r="C973" t="str">
            <v>OH</v>
          </cell>
          <cell r="E973">
            <v>11202751</v>
          </cell>
        </row>
        <row r="974">
          <cell r="A974">
            <v>1995</v>
          </cell>
          <cell r="C974" t="str">
            <v>OK</v>
          </cell>
          <cell r="E974">
            <v>3308208</v>
          </cell>
        </row>
        <row r="975">
          <cell r="A975">
            <v>1995</v>
          </cell>
          <cell r="C975" t="str">
            <v>OR</v>
          </cell>
          <cell r="E975">
            <v>3184369</v>
          </cell>
        </row>
        <row r="976">
          <cell r="A976">
            <v>1995</v>
          </cell>
          <cell r="C976" t="str">
            <v>PA</v>
          </cell>
          <cell r="E976">
            <v>12198403</v>
          </cell>
        </row>
        <row r="977">
          <cell r="A977">
            <v>1995</v>
          </cell>
          <cell r="C977" t="str">
            <v>RI</v>
          </cell>
          <cell r="E977">
            <v>1017002</v>
          </cell>
        </row>
        <row r="978">
          <cell r="A978">
            <v>1995</v>
          </cell>
          <cell r="C978" t="str">
            <v>SC</v>
          </cell>
          <cell r="E978">
            <v>3748582</v>
          </cell>
        </row>
        <row r="979">
          <cell r="A979">
            <v>1995</v>
          </cell>
          <cell r="C979" t="str">
            <v>SD</v>
          </cell>
          <cell r="E979">
            <v>737925</v>
          </cell>
        </row>
        <row r="980">
          <cell r="A980">
            <v>1995</v>
          </cell>
          <cell r="C980" t="str">
            <v>TN</v>
          </cell>
          <cell r="E980">
            <v>5326936</v>
          </cell>
        </row>
        <row r="981">
          <cell r="A981">
            <v>1995</v>
          </cell>
          <cell r="C981" t="str">
            <v>TX</v>
          </cell>
          <cell r="E981">
            <v>18958751</v>
          </cell>
        </row>
        <row r="982">
          <cell r="A982">
            <v>1995</v>
          </cell>
          <cell r="C982" t="str">
            <v>US</v>
          </cell>
          <cell r="E982">
            <v>266278393</v>
          </cell>
        </row>
        <row r="983">
          <cell r="A983">
            <v>1995</v>
          </cell>
          <cell r="C983" t="str">
            <v>UT</v>
          </cell>
          <cell r="E983">
            <v>2014177</v>
          </cell>
        </row>
        <row r="984">
          <cell r="A984">
            <v>1995</v>
          </cell>
          <cell r="C984" t="str">
            <v>VT</v>
          </cell>
          <cell r="E984">
            <v>589002</v>
          </cell>
        </row>
        <row r="985">
          <cell r="A985">
            <v>1995</v>
          </cell>
          <cell r="C985" t="str">
            <v>VA</v>
          </cell>
          <cell r="E985">
            <v>6670693</v>
          </cell>
        </row>
        <row r="986">
          <cell r="A986">
            <v>1995</v>
          </cell>
          <cell r="C986" t="str">
            <v>WA</v>
          </cell>
          <cell r="E986">
            <v>5481027</v>
          </cell>
        </row>
        <row r="987">
          <cell r="A987">
            <v>1995</v>
          </cell>
          <cell r="C987" t="str">
            <v>WV</v>
          </cell>
          <cell r="E987">
            <v>1823700</v>
          </cell>
        </row>
        <row r="988">
          <cell r="A988">
            <v>1995</v>
          </cell>
          <cell r="C988" t="str">
            <v>WI</v>
          </cell>
          <cell r="E988">
            <v>5184836</v>
          </cell>
        </row>
        <row r="989">
          <cell r="A989">
            <v>1995</v>
          </cell>
          <cell r="C989" t="str">
            <v>WY</v>
          </cell>
          <cell r="E989">
            <v>485160</v>
          </cell>
        </row>
        <row r="990">
          <cell r="A990">
            <v>1994</v>
          </cell>
          <cell r="C990" t="str">
            <v>AL</v>
          </cell>
          <cell r="E990">
            <v>4260229</v>
          </cell>
        </row>
        <row r="991">
          <cell r="A991">
            <v>1994</v>
          </cell>
          <cell r="C991" t="str">
            <v>AK</v>
          </cell>
          <cell r="E991">
            <v>603308</v>
          </cell>
        </row>
        <row r="992">
          <cell r="A992">
            <v>1994</v>
          </cell>
          <cell r="C992" t="str">
            <v>AZ</v>
          </cell>
          <cell r="E992">
            <v>4245089</v>
          </cell>
        </row>
        <row r="993">
          <cell r="A993">
            <v>1994</v>
          </cell>
          <cell r="C993" t="str">
            <v>AR</v>
          </cell>
          <cell r="E993">
            <v>2494019</v>
          </cell>
        </row>
        <row r="994">
          <cell r="A994">
            <v>1994</v>
          </cell>
          <cell r="C994" t="str">
            <v>CA</v>
          </cell>
          <cell r="E994">
            <v>31484435</v>
          </cell>
        </row>
        <row r="995">
          <cell r="A995">
            <v>1994</v>
          </cell>
          <cell r="C995" t="str">
            <v>CO</v>
          </cell>
          <cell r="E995">
            <v>3724168</v>
          </cell>
        </row>
        <row r="996">
          <cell r="A996">
            <v>1994</v>
          </cell>
          <cell r="C996" t="str">
            <v>CT</v>
          </cell>
          <cell r="E996">
            <v>3316121</v>
          </cell>
        </row>
        <row r="997">
          <cell r="A997">
            <v>1994</v>
          </cell>
          <cell r="C997" t="str">
            <v>DE</v>
          </cell>
          <cell r="E997">
            <v>717545</v>
          </cell>
        </row>
        <row r="998">
          <cell r="A998">
            <v>1994</v>
          </cell>
          <cell r="C998" t="str">
            <v>DC</v>
          </cell>
          <cell r="E998">
            <v>589239</v>
          </cell>
        </row>
        <row r="999">
          <cell r="A999">
            <v>1994</v>
          </cell>
          <cell r="C999" t="str">
            <v>FL</v>
          </cell>
          <cell r="E999">
            <v>14239444</v>
          </cell>
        </row>
        <row r="1000">
          <cell r="A1000">
            <v>1994</v>
          </cell>
          <cell r="C1000" t="str">
            <v>GA</v>
          </cell>
          <cell r="E1000">
            <v>7157165</v>
          </cell>
        </row>
        <row r="1001">
          <cell r="A1001">
            <v>1994</v>
          </cell>
          <cell r="C1001" t="str">
            <v>HI</v>
          </cell>
          <cell r="E1001">
            <v>1187536</v>
          </cell>
        </row>
        <row r="1002">
          <cell r="A1002">
            <v>1994</v>
          </cell>
          <cell r="C1002" t="str">
            <v>ID</v>
          </cell>
          <cell r="E1002">
            <v>1145140</v>
          </cell>
        </row>
        <row r="1003">
          <cell r="A1003">
            <v>1994</v>
          </cell>
          <cell r="C1003" t="str">
            <v>IL</v>
          </cell>
          <cell r="E1003">
            <v>11912585</v>
          </cell>
        </row>
        <row r="1004">
          <cell r="A1004">
            <v>1994</v>
          </cell>
          <cell r="C1004" t="str">
            <v>IN</v>
          </cell>
          <cell r="E1004">
            <v>5793526</v>
          </cell>
        </row>
        <row r="1005">
          <cell r="A1005">
            <v>1994</v>
          </cell>
          <cell r="C1005" t="str">
            <v>IA</v>
          </cell>
          <cell r="E1005">
            <v>2850746</v>
          </cell>
        </row>
        <row r="1006">
          <cell r="A1006">
            <v>1994</v>
          </cell>
          <cell r="C1006" t="str">
            <v>KS</v>
          </cell>
          <cell r="E1006">
            <v>2580513</v>
          </cell>
        </row>
        <row r="1007">
          <cell r="A1007">
            <v>1994</v>
          </cell>
          <cell r="C1007" t="str">
            <v>KY</v>
          </cell>
          <cell r="E1007">
            <v>3849088</v>
          </cell>
        </row>
        <row r="1008">
          <cell r="A1008">
            <v>1994</v>
          </cell>
          <cell r="C1008" t="str">
            <v>LA</v>
          </cell>
          <cell r="E1008">
            <v>4347481</v>
          </cell>
        </row>
        <row r="1009">
          <cell r="A1009">
            <v>1994</v>
          </cell>
          <cell r="C1009" t="str">
            <v>ME</v>
          </cell>
          <cell r="E1009">
            <v>1242662</v>
          </cell>
        </row>
        <row r="1010">
          <cell r="A1010">
            <v>1994</v>
          </cell>
          <cell r="C1010" t="str">
            <v>MD</v>
          </cell>
          <cell r="E1010">
            <v>5023060</v>
          </cell>
        </row>
        <row r="1011">
          <cell r="A1011">
            <v>1994</v>
          </cell>
          <cell r="C1011" t="str">
            <v>MA</v>
          </cell>
          <cell r="E1011">
            <v>6095241</v>
          </cell>
        </row>
        <row r="1012">
          <cell r="A1012">
            <v>1994</v>
          </cell>
          <cell r="C1012" t="str">
            <v>MI</v>
          </cell>
          <cell r="E1012">
            <v>9597737</v>
          </cell>
        </row>
        <row r="1013">
          <cell r="A1013">
            <v>1994</v>
          </cell>
          <cell r="C1013" t="str">
            <v>MN</v>
          </cell>
          <cell r="E1013">
            <v>4610355</v>
          </cell>
        </row>
        <row r="1014">
          <cell r="A1014">
            <v>1994</v>
          </cell>
          <cell r="C1014" t="str">
            <v>MS</v>
          </cell>
          <cell r="E1014">
            <v>2688992</v>
          </cell>
        </row>
        <row r="1015">
          <cell r="A1015">
            <v>1994</v>
          </cell>
          <cell r="C1015" t="str">
            <v>MO</v>
          </cell>
          <cell r="E1015">
            <v>5324497</v>
          </cell>
        </row>
        <row r="1016">
          <cell r="A1016">
            <v>1994</v>
          </cell>
          <cell r="C1016" t="str">
            <v>MT</v>
          </cell>
          <cell r="E1016">
            <v>861306</v>
          </cell>
        </row>
        <row r="1017">
          <cell r="A1017">
            <v>1994</v>
          </cell>
          <cell r="C1017" t="str">
            <v>NE</v>
          </cell>
          <cell r="E1017">
            <v>1639041</v>
          </cell>
        </row>
        <row r="1018">
          <cell r="A1018">
            <v>1994</v>
          </cell>
          <cell r="C1018" t="str">
            <v>NV</v>
          </cell>
          <cell r="E1018">
            <v>1499298</v>
          </cell>
        </row>
        <row r="1019">
          <cell r="A1019">
            <v>1994</v>
          </cell>
          <cell r="C1019" t="str">
            <v>NH</v>
          </cell>
          <cell r="E1019">
            <v>1142560</v>
          </cell>
        </row>
        <row r="1020">
          <cell r="A1020">
            <v>1994</v>
          </cell>
          <cell r="C1020" t="str">
            <v>NJ</v>
          </cell>
          <cell r="E1020">
            <v>8014306</v>
          </cell>
        </row>
        <row r="1021">
          <cell r="A1021">
            <v>1994</v>
          </cell>
          <cell r="C1021" t="str">
            <v>NM</v>
          </cell>
          <cell r="E1021">
            <v>1682398</v>
          </cell>
        </row>
        <row r="1022">
          <cell r="A1022">
            <v>1994</v>
          </cell>
          <cell r="C1022" t="str">
            <v>NY</v>
          </cell>
          <cell r="E1022">
            <v>18459470</v>
          </cell>
        </row>
        <row r="1023">
          <cell r="A1023">
            <v>1994</v>
          </cell>
          <cell r="C1023" t="str">
            <v>NC</v>
          </cell>
          <cell r="E1023">
            <v>7187398</v>
          </cell>
        </row>
        <row r="1024">
          <cell r="A1024">
            <v>1994</v>
          </cell>
          <cell r="C1024" t="str">
            <v>ND</v>
          </cell>
          <cell r="E1024">
            <v>644804</v>
          </cell>
        </row>
        <row r="1025">
          <cell r="A1025">
            <v>1994</v>
          </cell>
          <cell r="C1025" t="str">
            <v>OH</v>
          </cell>
          <cell r="E1025">
            <v>11152454</v>
          </cell>
        </row>
        <row r="1026">
          <cell r="A1026">
            <v>1994</v>
          </cell>
          <cell r="C1026" t="str">
            <v>OK</v>
          </cell>
          <cell r="E1026">
            <v>3280940</v>
          </cell>
        </row>
        <row r="1027">
          <cell r="A1027">
            <v>1994</v>
          </cell>
          <cell r="C1027" t="str">
            <v>OR</v>
          </cell>
          <cell r="E1027">
            <v>3121264</v>
          </cell>
        </row>
        <row r="1028">
          <cell r="A1028">
            <v>1994</v>
          </cell>
          <cell r="C1028" t="str">
            <v>PA</v>
          </cell>
          <cell r="E1028">
            <v>12166050</v>
          </cell>
        </row>
        <row r="1029">
          <cell r="A1029">
            <v>1994</v>
          </cell>
          <cell r="C1029" t="str">
            <v>RI</v>
          </cell>
          <cell r="E1029">
            <v>1015960</v>
          </cell>
        </row>
        <row r="1030">
          <cell r="A1030">
            <v>1994</v>
          </cell>
          <cell r="C1030" t="str">
            <v>SC</v>
          </cell>
          <cell r="E1030">
            <v>3705397</v>
          </cell>
        </row>
        <row r="1031">
          <cell r="A1031">
            <v>1994</v>
          </cell>
          <cell r="C1031" t="str">
            <v>SD</v>
          </cell>
          <cell r="E1031">
            <v>730790</v>
          </cell>
        </row>
        <row r="1032">
          <cell r="A1032">
            <v>1994</v>
          </cell>
          <cell r="C1032" t="str">
            <v>TN</v>
          </cell>
          <cell r="E1032">
            <v>5231438</v>
          </cell>
        </row>
        <row r="1033">
          <cell r="A1033">
            <v>1994</v>
          </cell>
          <cell r="C1033" t="str">
            <v>TX</v>
          </cell>
          <cell r="E1033">
            <v>18564062</v>
          </cell>
        </row>
        <row r="1034">
          <cell r="A1034">
            <v>1994</v>
          </cell>
          <cell r="C1034" t="str">
            <v>US</v>
          </cell>
          <cell r="E1034">
            <v>263125821</v>
          </cell>
        </row>
        <row r="1035">
          <cell r="A1035">
            <v>1994</v>
          </cell>
          <cell r="C1035" t="str">
            <v>UT</v>
          </cell>
          <cell r="E1035">
            <v>1960446</v>
          </cell>
        </row>
        <row r="1036">
          <cell r="A1036">
            <v>1994</v>
          </cell>
          <cell r="C1036" t="str">
            <v>VT</v>
          </cell>
          <cell r="E1036">
            <v>583836</v>
          </cell>
        </row>
        <row r="1037">
          <cell r="A1037">
            <v>1994</v>
          </cell>
          <cell r="C1037" t="str">
            <v>VA</v>
          </cell>
          <cell r="E1037">
            <v>6593139</v>
          </cell>
        </row>
        <row r="1038">
          <cell r="A1038">
            <v>1994</v>
          </cell>
          <cell r="C1038" t="str">
            <v>WA</v>
          </cell>
          <cell r="E1038">
            <v>5375161</v>
          </cell>
        </row>
        <row r="1039">
          <cell r="A1039">
            <v>1994</v>
          </cell>
          <cell r="C1039" t="str">
            <v>WV</v>
          </cell>
          <cell r="E1039">
            <v>1820421</v>
          </cell>
        </row>
        <row r="1040">
          <cell r="A1040">
            <v>1994</v>
          </cell>
          <cell r="C1040" t="str">
            <v>WI</v>
          </cell>
          <cell r="E1040">
            <v>5133678</v>
          </cell>
        </row>
        <row r="1041">
          <cell r="A1041">
            <v>1994</v>
          </cell>
          <cell r="C1041" t="str">
            <v>WY</v>
          </cell>
          <cell r="E1041">
            <v>480283</v>
          </cell>
        </row>
        <row r="1042">
          <cell r="A1042">
            <v>1993</v>
          </cell>
          <cell r="C1042" t="str">
            <v>AL</v>
          </cell>
          <cell r="E1042">
            <v>4214202</v>
          </cell>
        </row>
        <row r="1043">
          <cell r="A1043">
            <v>1993</v>
          </cell>
          <cell r="C1043" t="str">
            <v>AK</v>
          </cell>
          <cell r="E1043">
            <v>599432</v>
          </cell>
        </row>
        <row r="1044">
          <cell r="A1044">
            <v>1993</v>
          </cell>
          <cell r="C1044" t="str">
            <v>AZ</v>
          </cell>
          <cell r="E1044">
            <v>4065440</v>
          </cell>
        </row>
        <row r="1045">
          <cell r="A1045">
            <v>1993</v>
          </cell>
          <cell r="C1045" t="str">
            <v>AR</v>
          </cell>
          <cell r="E1045">
            <v>2456303</v>
          </cell>
        </row>
        <row r="1046">
          <cell r="A1046">
            <v>1993</v>
          </cell>
          <cell r="C1046" t="str">
            <v>CA</v>
          </cell>
          <cell r="E1046">
            <v>31274928</v>
          </cell>
        </row>
        <row r="1047">
          <cell r="A1047">
            <v>1993</v>
          </cell>
          <cell r="C1047" t="str">
            <v>CO</v>
          </cell>
          <cell r="E1047">
            <v>3613734</v>
          </cell>
        </row>
        <row r="1048">
          <cell r="A1048">
            <v>1993</v>
          </cell>
          <cell r="C1048" t="str">
            <v>CT</v>
          </cell>
          <cell r="E1048">
            <v>3309175</v>
          </cell>
        </row>
        <row r="1049">
          <cell r="A1049">
            <v>1993</v>
          </cell>
          <cell r="C1049" t="str">
            <v>DE</v>
          </cell>
          <cell r="E1049">
            <v>706378</v>
          </cell>
        </row>
        <row r="1050">
          <cell r="A1050">
            <v>1993</v>
          </cell>
          <cell r="C1050" t="str">
            <v>DC</v>
          </cell>
          <cell r="E1050">
            <v>595301</v>
          </cell>
        </row>
        <row r="1051">
          <cell r="A1051">
            <v>1993</v>
          </cell>
          <cell r="C1051" t="str">
            <v>FL</v>
          </cell>
          <cell r="E1051">
            <v>13927185</v>
          </cell>
        </row>
        <row r="1052">
          <cell r="A1052">
            <v>1993</v>
          </cell>
          <cell r="C1052" t="str">
            <v>GA</v>
          </cell>
          <cell r="E1052">
            <v>6978240</v>
          </cell>
        </row>
        <row r="1053">
          <cell r="A1053">
            <v>1993</v>
          </cell>
          <cell r="C1053" t="str">
            <v>HI</v>
          </cell>
          <cell r="E1053">
            <v>1172838</v>
          </cell>
        </row>
        <row r="1054">
          <cell r="A1054">
            <v>1993</v>
          </cell>
          <cell r="C1054" t="str">
            <v>ID</v>
          </cell>
          <cell r="E1054">
            <v>1108768</v>
          </cell>
        </row>
        <row r="1055">
          <cell r="A1055">
            <v>1993</v>
          </cell>
          <cell r="C1055" t="str">
            <v>IL</v>
          </cell>
          <cell r="E1055">
            <v>11809579</v>
          </cell>
        </row>
        <row r="1056">
          <cell r="A1056">
            <v>1993</v>
          </cell>
          <cell r="C1056" t="str">
            <v>IN</v>
          </cell>
          <cell r="E1056">
            <v>5739019</v>
          </cell>
        </row>
        <row r="1057">
          <cell r="A1057">
            <v>1993</v>
          </cell>
          <cell r="C1057" t="str">
            <v>IA</v>
          </cell>
          <cell r="E1057">
            <v>2836972</v>
          </cell>
        </row>
        <row r="1058">
          <cell r="A1058">
            <v>1993</v>
          </cell>
          <cell r="C1058" t="str">
            <v>KS</v>
          </cell>
          <cell r="E1058">
            <v>2556547</v>
          </cell>
        </row>
        <row r="1059">
          <cell r="A1059">
            <v>1993</v>
          </cell>
          <cell r="C1059" t="str">
            <v>KY</v>
          </cell>
          <cell r="E1059">
            <v>3812206</v>
          </cell>
        </row>
        <row r="1060">
          <cell r="A1060">
            <v>1993</v>
          </cell>
          <cell r="C1060" t="str">
            <v>LA</v>
          </cell>
          <cell r="E1060">
            <v>4316428</v>
          </cell>
        </row>
        <row r="1061">
          <cell r="A1061">
            <v>1993</v>
          </cell>
          <cell r="C1061" t="str">
            <v>ME</v>
          </cell>
          <cell r="E1061">
            <v>1242302</v>
          </cell>
        </row>
        <row r="1062">
          <cell r="A1062">
            <v>1993</v>
          </cell>
          <cell r="C1062" t="str">
            <v>MD</v>
          </cell>
          <cell r="E1062">
            <v>4971889</v>
          </cell>
        </row>
        <row r="1063">
          <cell r="A1063">
            <v>1993</v>
          </cell>
          <cell r="C1063" t="str">
            <v>MA</v>
          </cell>
          <cell r="E1063">
            <v>6060569</v>
          </cell>
        </row>
        <row r="1064">
          <cell r="A1064">
            <v>1993</v>
          </cell>
          <cell r="C1064" t="str">
            <v>MI</v>
          </cell>
          <cell r="E1064">
            <v>9540114</v>
          </cell>
        </row>
        <row r="1065">
          <cell r="A1065">
            <v>1993</v>
          </cell>
          <cell r="C1065" t="str">
            <v>MN</v>
          </cell>
          <cell r="E1065">
            <v>4555954</v>
          </cell>
        </row>
        <row r="1066">
          <cell r="A1066">
            <v>1993</v>
          </cell>
          <cell r="C1066" t="str">
            <v>MS</v>
          </cell>
          <cell r="E1066">
            <v>2655100</v>
          </cell>
        </row>
        <row r="1067">
          <cell r="A1067">
            <v>1993</v>
          </cell>
          <cell r="C1067" t="str">
            <v>MO</v>
          </cell>
          <cell r="E1067">
            <v>5271175</v>
          </cell>
        </row>
        <row r="1068">
          <cell r="A1068">
            <v>1993</v>
          </cell>
          <cell r="C1068" t="str">
            <v>MT</v>
          </cell>
          <cell r="E1068">
            <v>844761</v>
          </cell>
        </row>
        <row r="1069">
          <cell r="A1069">
            <v>1993</v>
          </cell>
          <cell r="C1069" t="str">
            <v>NE</v>
          </cell>
          <cell r="E1069">
            <v>1625590</v>
          </cell>
        </row>
        <row r="1070">
          <cell r="A1070">
            <v>1993</v>
          </cell>
          <cell r="C1070" t="str">
            <v>NV</v>
          </cell>
          <cell r="E1070">
            <v>1411215</v>
          </cell>
        </row>
        <row r="1071">
          <cell r="A1071">
            <v>1993</v>
          </cell>
          <cell r="C1071" t="str">
            <v>NH</v>
          </cell>
          <cell r="E1071">
            <v>1129458</v>
          </cell>
        </row>
        <row r="1072">
          <cell r="A1072">
            <v>1993</v>
          </cell>
          <cell r="C1072" t="str">
            <v>NJ</v>
          </cell>
          <cell r="E1072">
            <v>7948915</v>
          </cell>
        </row>
        <row r="1073">
          <cell r="A1073">
            <v>1993</v>
          </cell>
          <cell r="C1073" t="str">
            <v>NM</v>
          </cell>
          <cell r="E1073">
            <v>1636453</v>
          </cell>
        </row>
        <row r="1074">
          <cell r="A1074">
            <v>1993</v>
          </cell>
          <cell r="C1074" t="str">
            <v>NY</v>
          </cell>
          <cell r="E1074">
            <v>18374954</v>
          </cell>
        </row>
        <row r="1075">
          <cell r="A1075">
            <v>1993</v>
          </cell>
          <cell r="C1075" t="str">
            <v>NC</v>
          </cell>
          <cell r="E1075">
            <v>7042818</v>
          </cell>
        </row>
        <row r="1076">
          <cell r="A1076">
            <v>1993</v>
          </cell>
          <cell r="C1076" t="str">
            <v>ND</v>
          </cell>
          <cell r="E1076">
            <v>641216</v>
          </cell>
        </row>
        <row r="1077">
          <cell r="A1077">
            <v>1993</v>
          </cell>
          <cell r="C1077" t="str">
            <v>OH</v>
          </cell>
          <cell r="E1077">
            <v>11101140</v>
          </cell>
        </row>
        <row r="1078">
          <cell r="A1078">
            <v>1993</v>
          </cell>
          <cell r="C1078" t="str">
            <v>OK</v>
          </cell>
          <cell r="E1078">
            <v>3252285</v>
          </cell>
        </row>
        <row r="1079">
          <cell r="A1079">
            <v>1993</v>
          </cell>
          <cell r="C1079" t="str">
            <v>OR</v>
          </cell>
          <cell r="E1079">
            <v>3060367</v>
          </cell>
        </row>
        <row r="1080">
          <cell r="A1080">
            <v>1993</v>
          </cell>
          <cell r="C1080" t="str">
            <v>PA</v>
          </cell>
          <cell r="E1080">
            <v>12119724</v>
          </cell>
        </row>
        <row r="1081">
          <cell r="A1081">
            <v>1993</v>
          </cell>
          <cell r="C1081" t="str">
            <v>RI</v>
          </cell>
          <cell r="E1081">
            <v>1015112</v>
          </cell>
        </row>
        <row r="1082">
          <cell r="A1082">
            <v>1993</v>
          </cell>
          <cell r="C1082" t="str">
            <v>SC</v>
          </cell>
          <cell r="E1082">
            <v>3663314</v>
          </cell>
        </row>
        <row r="1083">
          <cell r="A1083">
            <v>1993</v>
          </cell>
          <cell r="C1083" t="str">
            <v>SD</v>
          </cell>
          <cell r="E1083">
            <v>722159</v>
          </cell>
        </row>
        <row r="1084">
          <cell r="A1084">
            <v>1993</v>
          </cell>
          <cell r="C1084" t="str">
            <v>TN</v>
          </cell>
          <cell r="E1084">
            <v>5137584</v>
          </cell>
        </row>
        <row r="1085">
          <cell r="A1085">
            <v>1993</v>
          </cell>
          <cell r="C1085" t="str">
            <v>TX</v>
          </cell>
          <cell r="E1085">
            <v>18161612</v>
          </cell>
        </row>
        <row r="1086">
          <cell r="A1086">
            <v>1993</v>
          </cell>
          <cell r="C1086" t="str">
            <v>US</v>
          </cell>
          <cell r="E1086">
            <v>259918588</v>
          </cell>
        </row>
        <row r="1087">
          <cell r="A1087">
            <v>1993</v>
          </cell>
          <cell r="C1087" t="str">
            <v>UT</v>
          </cell>
          <cell r="E1087">
            <v>1898404</v>
          </cell>
        </row>
        <row r="1088">
          <cell r="A1088">
            <v>1993</v>
          </cell>
          <cell r="C1088" t="str">
            <v>VT</v>
          </cell>
          <cell r="E1088">
            <v>577748</v>
          </cell>
        </row>
        <row r="1089">
          <cell r="A1089">
            <v>1993</v>
          </cell>
          <cell r="C1089" t="str">
            <v>VA</v>
          </cell>
          <cell r="E1089">
            <v>6509630</v>
          </cell>
        </row>
        <row r="1090">
          <cell r="A1090">
            <v>1993</v>
          </cell>
          <cell r="C1090" t="str">
            <v>WA</v>
          </cell>
          <cell r="E1090">
            <v>5278842</v>
          </cell>
        </row>
        <row r="1091">
          <cell r="A1091">
            <v>1993</v>
          </cell>
          <cell r="C1091" t="str">
            <v>WV</v>
          </cell>
          <cell r="E1091">
            <v>1817539</v>
          </cell>
        </row>
        <row r="1092">
          <cell r="A1092">
            <v>1993</v>
          </cell>
          <cell r="C1092" t="str">
            <v>WI</v>
          </cell>
          <cell r="E1092">
            <v>5084889</v>
          </cell>
        </row>
        <row r="1093">
          <cell r="A1093">
            <v>1993</v>
          </cell>
          <cell r="C1093" t="str">
            <v>WY</v>
          </cell>
          <cell r="E1093">
            <v>473081</v>
          </cell>
        </row>
        <row r="1094">
          <cell r="A1094">
            <v>1992</v>
          </cell>
          <cell r="C1094" t="str">
            <v>AL</v>
          </cell>
          <cell r="E1094">
            <v>4154014</v>
          </cell>
        </row>
        <row r="1095">
          <cell r="A1095">
            <v>1992</v>
          </cell>
          <cell r="C1095" t="str">
            <v>AK</v>
          </cell>
          <cell r="E1095">
            <v>588736</v>
          </cell>
        </row>
        <row r="1096">
          <cell r="A1096">
            <v>1992</v>
          </cell>
          <cell r="C1096" t="str">
            <v>AZ</v>
          </cell>
          <cell r="E1096">
            <v>3915740</v>
          </cell>
        </row>
        <row r="1097">
          <cell r="A1097">
            <v>1992</v>
          </cell>
          <cell r="C1097" t="str">
            <v>AR</v>
          </cell>
          <cell r="E1097">
            <v>2415984</v>
          </cell>
        </row>
        <row r="1098">
          <cell r="A1098">
            <v>1992</v>
          </cell>
          <cell r="C1098" t="str">
            <v>CA</v>
          </cell>
          <cell r="E1098">
            <v>30974659</v>
          </cell>
        </row>
        <row r="1099">
          <cell r="A1099">
            <v>1992</v>
          </cell>
          <cell r="C1099" t="str">
            <v>CO</v>
          </cell>
          <cell r="E1099">
            <v>3495939</v>
          </cell>
        </row>
        <row r="1100">
          <cell r="A1100">
            <v>1992</v>
          </cell>
          <cell r="C1100" t="str">
            <v>CT</v>
          </cell>
          <cell r="E1100">
            <v>3300712</v>
          </cell>
        </row>
        <row r="1101">
          <cell r="A1101">
            <v>1992</v>
          </cell>
          <cell r="C1101" t="str">
            <v>DE</v>
          </cell>
          <cell r="E1101">
            <v>694925</v>
          </cell>
        </row>
        <row r="1102">
          <cell r="A1102">
            <v>1992</v>
          </cell>
          <cell r="C1102" t="str">
            <v>DC</v>
          </cell>
          <cell r="E1102">
            <v>597565</v>
          </cell>
        </row>
        <row r="1103">
          <cell r="A1103">
            <v>1992</v>
          </cell>
          <cell r="C1103" t="str">
            <v>FL</v>
          </cell>
          <cell r="E1103">
            <v>13650553</v>
          </cell>
        </row>
        <row r="1104">
          <cell r="A1104">
            <v>1992</v>
          </cell>
          <cell r="C1104" t="str">
            <v>GA</v>
          </cell>
          <cell r="E1104">
            <v>6817203</v>
          </cell>
        </row>
        <row r="1105">
          <cell r="A1105">
            <v>1992</v>
          </cell>
          <cell r="C1105" t="str">
            <v>HI</v>
          </cell>
          <cell r="E1105">
            <v>1158613</v>
          </cell>
        </row>
        <row r="1106">
          <cell r="A1106">
            <v>1992</v>
          </cell>
          <cell r="C1106" t="str">
            <v>ID</v>
          </cell>
          <cell r="E1106">
            <v>1071685</v>
          </cell>
        </row>
        <row r="1107">
          <cell r="A1107">
            <v>1992</v>
          </cell>
          <cell r="C1107" t="str">
            <v>IL</v>
          </cell>
          <cell r="E1107">
            <v>11694184</v>
          </cell>
        </row>
        <row r="1108">
          <cell r="A1108">
            <v>1992</v>
          </cell>
          <cell r="C1108" t="str">
            <v>IN</v>
          </cell>
          <cell r="E1108">
            <v>5674547</v>
          </cell>
        </row>
        <row r="1109">
          <cell r="A1109">
            <v>1992</v>
          </cell>
          <cell r="C1109" t="str">
            <v>IA</v>
          </cell>
          <cell r="E1109">
            <v>2818401</v>
          </cell>
        </row>
        <row r="1110">
          <cell r="A1110">
            <v>1992</v>
          </cell>
          <cell r="C1110" t="str">
            <v>KS</v>
          </cell>
          <cell r="E1110">
            <v>2532394</v>
          </cell>
        </row>
        <row r="1111">
          <cell r="A1111">
            <v>1992</v>
          </cell>
          <cell r="C1111" t="str">
            <v>KY</v>
          </cell>
          <cell r="E1111">
            <v>3765469</v>
          </cell>
        </row>
        <row r="1112">
          <cell r="A1112">
            <v>1992</v>
          </cell>
          <cell r="C1112" t="str">
            <v>LA</v>
          </cell>
          <cell r="E1112">
            <v>4293003</v>
          </cell>
        </row>
        <row r="1113">
          <cell r="A1113">
            <v>1992</v>
          </cell>
          <cell r="C1113" t="str">
            <v>ME</v>
          </cell>
          <cell r="E1113">
            <v>1238508</v>
          </cell>
        </row>
        <row r="1114">
          <cell r="A1114">
            <v>1992</v>
          </cell>
          <cell r="C1114" t="str">
            <v>MD</v>
          </cell>
          <cell r="E1114">
            <v>4923368</v>
          </cell>
        </row>
        <row r="1115">
          <cell r="A1115">
            <v>1992</v>
          </cell>
          <cell r="C1115" t="str">
            <v>MA</v>
          </cell>
          <cell r="E1115">
            <v>6028709</v>
          </cell>
        </row>
        <row r="1116">
          <cell r="A1116">
            <v>1992</v>
          </cell>
          <cell r="C1116" t="str">
            <v>MI</v>
          </cell>
          <cell r="E1116">
            <v>9479065</v>
          </cell>
        </row>
        <row r="1117">
          <cell r="A1117">
            <v>1992</v>
          </cell>
          <cell r="C1117" t="str">
            <v>MN</v>
          </cell>
          <cell r="E1117">
            <v>4495572</v>
          </cell>
        </row>
        <row r="1118">
          <cell r="A1118">
            <v>1992</v>
          </cell>
          <cell r="C1118" t="str">
            <v>MS</v>
          </cell>
          <cell r="E1118">
            <v>2623734</v>
          </cell>
        </row>
        <row r="1119">
          <cell r="A1119">
            <v>1992</v>
          </cell>
          <cell r="C1119" t="str">
            <v>MO</v>
          </cell>
          <cell r="E1119">
            <v>5217101</v>
          </cell>
        </row>
        <row r="1120">
          <cell r="A1120">
            <v>1992</v>
          </cell>
          <cell r="C1120" t="str">
            <v>MT</v>
          </cell>
          <cell r="E1120">
            <v>825770</v>
          </cell>
        </row>
        <row r="1121">
          <cell r="A1121">
            <v>1992</v>
          </cell>
          <cell r="C1121" t="str">
            <v>NE</v>
          </cell>
          <cell r="E1121">
            <v>1611687</v>
          </cell>
        </row>
        <row r="1122">
          <cell r="A1122">
            <v>1992</v>
          </cell>
          <cell r="C1122" t="str">
            <v>NV</v>
          </cell>
          <cell r="E1122">
            <v>1351367</v>
          </cell>
        </row>
        <row r="1123">
          <cell r="A1123">
            <v>1992</v>
          </cell>
          <cell r="C1123" t="str">
            <v>NH</v>
          </cell>
          <cell r="E1123">
            <v>1117784</v>
          </cell>
        </row>
        <row r="1124">
          <cell r="A1124">
            <v>1992</v>
          </cell>
          <cell r="C1124" t="str">
            <v>NJ</v>
          </cell>
          <cell r="E1124">
            <v>7880508</v>
          </cell>
        </row>
        <row r="1125">
          <cell r="A1125">
            <v>1992</v>
          </cell>
          <cell r="C1125" t="str">
            <v>NM</v>
          </cell>
          <cell r="E1125">
            <v>1595442</v>
          </cell>
        </row>
        <row r="1126">
          <cell r="A1126">
            <v>1992</v>
          </cell>
          <cell r="C1126" t="str">
            <v>NY</v>
          </cell>
          <cell r="E1126">
            <v>18246653</v>
          </cell>
        </row>
        <row r="1127">
          <cell r="A1127">
            <v>1992</v>
          </cell>
          <cell r="C1127" t="str">
            <v>NC</v>
          </cell>
          <cell r="E1127">
            <v>6897214</v>
          </cell>
        </row>
        <row r="1128">
          <cell r="A1128">
            <v>1992</v>
          </cell>
          <cell r="C1128" t="str">
            <v>ND</v>
          </cell>
          <cell r="E1128">
            <v>638223</v>
          </cell>
        </row>
        <row r="1129">
          <cell r="A1129">
            <v>1992</v>
          </cell>
          <cell r="C1129" t="str">
            <v>OH</v>
          </cell>
          <cell r="E1129">
            <v>11029431</v>
          </cell>
        </row>
        <row r="1130">
          <cell r="A1130">
            <v>1992</v>
          </cell>
          <cell r="C1130" t="str">
            <v>OK</v>
          </cell>
          <cell r="E1130">
            <v>3220517</v>
          </cell>
        </row>
        <row r="1131">
          <cell r="A1131">
            <v>1992</v>
          </cell>
          <cell r="C1131" t="str">
            <v>OR</v>
          </cell>
          <cell r="E1131">
            <v>2991755</v>
          </cell>
        </row>
        <row r="1132">
          <cell r="A1132">
            <v>1992</v>
          </cell>
          <cell r="C1132" t="str">
            <v>PA</v>
          </cell>
          <cell r="E1132">
            <v>12049450</v>
          </cell>
        </row>
        <row r="1133">
          <cell r="A1133">
            <v>1992</v>
          </cell>
          <cell r="C1133" t="str">
            <v>RI</v>
          </cell>
          <cell r="E1133">
            <v>1012581</v>
          </cell>
        </row>
        <row r="1134">
          <cell r="A1134">
            <v>1992</v>
          </cell>
          <cell r="C1134" t="str">
            <v>SC</v>
          </cell>
          <cell r="E1134">
            <v>3620464</v>
          </cell>
        </row>
        <row r="1135">
          <cell r="A1135">
            <v>1992</v>
          </cell>
          <cell r="C1135" t="str">
            <v>SD</v>
          </cell>
          <cell r="E1135">
            <v>712801</v>
          </cell>
        </row>
        <row r="1136">
          <cell r="A1136">
            <v>1992</v>
          </cell>
          <cell r="C1136" t="str">
            <v>TN</v>
          </cell>
          <cell r="E1136">
            <v>5049742</v>
          </cell>
        </row>
        <row r="1137">
          <cell r="A1137">
            <v>1992</v>
          </cell>
          <cell r="C1137" t="str">
            <v>TX</v>
          </cell>
          <cell r="E1137">
            <v>17759738</v>
          </cell>
        </row>
        <row r="1138">
          <cell r="A1138">
            <v>1992</v>
          </cell>
          <cell r="C1138" t="str">
            <v>US</v>
          </cell>
          <cell r="E1138">
            <v>256514224</v>
          </cell>
        </row>
        <row r="1139">
          <cell r="A1139">
            <v>1992</v>
          </cell>
          <cell r="C1139" t="str">
            <v>UT</v>
          </cell>
          <cell r="E1139">
            <v>1836799</v>
          </cell>
        </row>
        <row r="1140">
          <cell r="A1140">
            <v>1992</v>
          </cell>
          <cell r="C1140" t="str">
            <v>VT</v>
          </cell>
          <cell r="E1140">
            <v>572751</v>
          </cell>
        </row>
        <row r="1141">
          <cell r="A1141">
            <v>1992</v>
          </cell>
          <cell r="C1141" t="str">
            <v>VA</v>
          </cell>
          <cell r="E1141">
            <v>6414307</v>
          </cell>
        </row>
        <row r="1142">
          <cell r="A1142">
            <v>1992</v>
          </cell>
          <cell r="C1142" t="str">
            <v>WA</v>
          </cell>
          <cell r="E1142">
            <v>5160757</v>
          </cell>
        </row>
        <row r="1143">
          <cell r="A1143">
            <v>1992</v>
          </cell>
          <cell r="C1143" t="str">
            <v>WV</v>
          </cell>
          <cell r="E1143">
            <v>1806451</v>
          </cell>
        </row>
        <row r="1144">
          <cell r="A1144">
            <v>1992</v>
          </cell>
          <cell r="C1144" t="str">
            <v>WI</v>
          </cell>
          <cell r="E1144">
            <v>5025398</v>
          </cell>
        </row>
        <row r="1145">
          <cell r="A1145">
            <v>1992</v>
          </cell>
          <cell r="C1145" t="str">
            <v>WY</v>
          </cell>
          <cell r="E1145">
            <v>466251</v>
          </cell>
        </row>
        <row r="1146">
          <cell r="A1146">
            <v>1991</v>
          </cell>
          <cell r="C1146" t="str">
            <v>AL</v>
          </cell>
          <cell r="E1146">
            <v>4099156</v>
          </cell>
        </row>
        <row r="1147">
          <cell r="A1147">
            <v>1991</v>
          </cell>
          <cell r="C1147" t="str">
            <v>AK</v>
          </cell>
          <cell r="E1147">
            <v>570193</v>
          </cell>
        </row>
        <row r="1148">
          <cell r="A1148">
            <v>1991</v>
          </cell>
          <cell r="C1148" t="str">
            <v>AZ</v>
          </cell>
          <cell r="E1148">
            <v>3788576</v>
          </cell>
        </row>
        <row r="1149">
          <cell r="A1149">
            <v>1991</v>
          </cell>
          <cell r="C1149" t="str">
            <v>AR</v>
          </cell>
          <cell r="E1149">
            <v>2383144</v>
          </cell>
        </row>
        <row r="1150">
          <cell r="A1150">
            <v>1991</v>
          </cell>
          <cell r="C1150" t="str">
            <v>CA</v>
          </cell>
          <cell r="E1150">
            <v>30470736</v>
          </cell>
        </row>
        <row r="1151">
          <cell r="A1151">
            <v>1991</v>
          </cell>
          <cell r="C1151" t="str">
            <v>CO</v>
          </cell>
          <cell r="E1151">
            <v>3387119</v>
          </cell>
        </row>
        <row r="1152">
          <cell r="A1152">
            <v>1991</v>
          </cell>
          <cell r="C1152" t="str">
            <v>CT</v>
          </cell>
          <cell r="E1152">
            <v>3302895</v>
          </cell>
        </row>
        <row r="1153">
          <cell r="A1153">
            <v>1991</v>
          </cell>
          <cell r="C1153" t="str">
            <v>DE</v>
          </cell>
          <cell r="E1153">
            <v>683080</v>
          </cell>
        </row>
        <row r="1154">
          <cell r="A1154">
            <v>1991</v>
          </cell>
          <cell r="C1154" t="str">
            <v>DC</v>
          </cell>
          <cell r="E1154">
            <v>600870</v>
          </cell>
        </row>
        <row r="1155">
          <cell r="A1155">
            <v>1991</v>
          </cell>
          <cell r="C1155" t="str">
            <v>FL</v>
          </cell>
          <cell r="E1155">
            <v>13369798</v>
          </cell>
        </row>
        <row r="1156">
          <cell r="A1156">
            <v>1991</v>
          </cell>
          <cell r="C1156" t="str">
            <v>GA</v>
          </cell>
          <cell r="E1156">
            <v>6653005</v>
          </cell>
        </row>
        <row r="1157">
          <cell r="A1157">
            <v>1991</v>
          </cell>
          <cell r="C1157" t="str">
            <v>HI</v>
          </cell>
          <cell r="E1157">
            <v>1136754</v>
          </cell>
        </row>
        <row r="1158">
          <cell r="A1158">
            <v>1991</v>
          </cell>
          <cell r="C1158" t="str">
            <v>ID</v>
          </cell>
          <cell r="E1158">
            <v>1041316</v>
          </cell>
        </row>
        <row r="1159">
          <cell r="A1159">
            <v>1991</v>
          </cell>
          <cell r="C1159" t="str">
            <v>IL</v>
          </cell>
          <cell r="E1159">
            <v>11568964</v>
          </cell>
        </row>
        <row r="1160">
          <cell r="A1160">
            <v>1991</v>
          </cell>
          <cell r="C1160" t="str">
            <v>IN</v>
          </cell>
          <cell r="E1160">
            <v>5616388</v>
          </cell>
        </row>
        <row r="1161">
          <cell r="A1161">
            <v>1991</v>
          </cell>
          <cell r="C1161" t="str">
            <v>IA</v>
          </cell>
          <cell r="E1161">
            <v>2797613</v>
          </cell>
        </row>
        <row r="1162">
          <cell r="A1162">
            <v>1991</v>
          </cell>
          <cell r="C1162" t="str">
            <v>KS</v>
          </cell>
          <cell r="E1162">
            <v>2498722</v>
          </cell>
        </row>
        <row r="1163">
          <cell r="A1163">
            <v>1991</v>
          </cell>
          <cell r="C1163" t="str">
            <v>KY</v>
          </cell>
          <cell r="E1163">
            <v>3722328</v>
          </cell>
        </row>
        <row r="1164">
          <cell r="A1164">
            <v>1991</v>
          </cell>
          <cell r="C1164" t="str">
            <v>LA</v>
          </cell>
          <cell r="E1164">
            <v>4253279</v>
          </cell>
        </row>
        <row r="1165">
          <cell r="A1165">
            <v>1991</v>
          </cell>
          <cell r="C1165" t="str">
            <v>ME</v>
          </cell>
          <cell r="E1165">
            <v>1237081</v>
          </cell>
        </row>
        <row r="1166">
          <cell r="A1166">
            <v>1991</v>
          </cell>
          <cell r="C1166" t="str">
            <v>MD</v>
          </cell>
          <cell r="E1166">
            <v>4867641</v>
          </cell>
        </row>
        <row r="1167">
          <cell r="A1167">
            <v>1991</v>
          </cell>
          <cell r="C1167" t="str">
            <v>MA</v>
          </cell>
          <cell r="E1167">
            <v>6018470</v>
          </cell>
        </row>
        <row r="1168">
          <cell r="A1168">
            <v>1991</v>
          </cell>
          <cell r="C1168" t="str">
            <v>MI</v>
          </cell>
          <cell r="E1168">
            <v>9400446</v>
          </cell>
        </row>
        <row r="1169">
          <cell r="A1169">
            <v>1991</v>
          </cell>
          <cell r="C1169" t="str">
            <v>MN</v>
          </cell>
          <cell r="E1169">
            <v>4440859</v>
          </cell>
        </row>
        <row r="1170">
          <cell r="A1170">
            <v>1991</v>
          </cell>
          <cell r="C1170" t="str">
            <v>MS</v>
          </cell>
          <cell r="E1170">
            <v>2598733</v>
          </cell>
        </row>
        <row r="1171">
          <cell r="A1171">
            <v>1991</v>
          </cell>
          <cell r="C1171" t="str">
            <v>MO</v>
          </cell>
          <cell r="E1171">
            <v>5170800</v>
          </cell>
        </row>
        <row r="1172">
          <cell r="A1172">
            <v>1991</v>
          </cell>
          <cell r="C1172" t="str">
            <v>MT</v>
          </cell>
          <cell r="E1172">
            <v>809680</v>
          </cell>
        </row>
        <row r="1173">
          <cell r="A1173">
            <v>1991</v>
          </cell>
          <cell r="C1173" t="str">
            <v>NE</v>
          </cell>
          <cell r="E1173">
            <v>1595919</v>
          </cell>
        </row>
        <row r="1174">
          <cell r="A1174">
            <v>1991</v>
          </cell>
          <cell r="C1174" t="str">
            <v>NV</v>
          </cell>
          <cell r="E1174">
            <v>1296171</v>
          </cell>
        </row>
        <row r="1175">
          <cell r="A1175">
            <v>1991</v>
          </cell>
          <cell r="C1175" t="str">
            <v>NH</v>
          </cell>
          <cell r="E1175">
            <v>1109929</v>
          </cell>
        </row>
        <row r="1176">
          <cell r="A1176">
            <v>1991</v>
          </cell>
          <cell r="C1176" t="str">
            <v>NJ</v>
          </cell>
          <cell r="E1176">
            <v>7814676</v>
          </cell>
        </row>
        <row r="1177">
          <cell r="A1177">
            <v>1991</v>
          </cell>
          <cell r="C1177" t="str">
            <v>NM</v>
          </cell>
          <cell r="E1177">
            <v>1555305</v>
          </cell>
        </row>
        <row r="1178">
          <cell r="A1178">
            <v>1991</v>
          </cell>
          <cell r="C1178" t="str">
            <v>NY</v>
          </cell>
          <cell r="E1178">
            <v>18122510</v>
          </cell>
        </row>
        <row r="1179">
          <cell r="A1179">
            <v>1991</v>
          </cell>
          <cell r="C1179" t="str">
            <v>NC</v>
          </cell>
          <cell r="E1179">
            <v>6784280</v>
          </cell>
        </row>
        <row r="1180">
          <cell r="A1180">
            <v>1991</v>
          </cell>
          <cell r="C1180" t="str">
            <v>ND</v>
          </cell>
          <cell r="E1180">
            <v>635753</v>
          </cell>
        </row>
        <row r="1181">
          <cell r="A1181">
            <v>1991</v>
          </cell>
          <cell r="C1181" t="str">
            <v>OH</v>
          </cell>
          <cell r="E1181">
            <v>10945762</v>
          </cell>
        </row>
        <row r="1182">
          <cell r="A1182">
            <v>1991</v>
          </cell>
          <cell r="C1182" t="str">
            <v>OK</v>
          </cell>
          <cell r="E1182">
            <v>3175440</v>
          </cell>
        </row>
        <row r="1183">
          <cell r="A1183">
            <v>1991</v>
          </cell>
          <cell r="C1183" t="str">
            <v>OR</v>
          </cell>
          <cell r="E1183">
            <v>2928507</v>
          </cell>
        </row>
        <row r="1184">
          <cell r="A1184">
            <v>1991</v>
          </cell>
          <cell r="C1184" t="str">
            <v>PA</v>
          </cell>
          <cell r="E1184">
            <v>11982164</v>
          </cell>
        </row>
        <row r="1185">
          <cell r="A1185">
            <v>1991</v>
          </cell>
          <cell r="C1185" t="str">
            <v>RI</v>
          </cell>
          <cell r="E1185">
            <v>1010649</v>
          </cell>
        </row>
        <row r="1186">
          <cell r="A1186">
            <v>1991</v>
          </cell>
          <cell r="C1186" t="str">
            <v>SC</v>
          </cell>
          <cell r="E1186">
            <v>3570404</v>
          </cell>
        </row>
        <row r="1187">
          <cell r="A1187">
            <v>1991</v>
          </cell>
          <cell r="C1187" t="str">
            <v>SD</v>
          </cell>
          <cell r="E1187">
            <v>703669</v>
          </cell>
        </row>
        <row r="1188">
          <cell r="A1188">
            <v>1991</v>
          </cell>
          <cell r="C1188" t="str">
            <v>TN</v>
          </cell>
          <cell r="E1188">
            <v>4966587</v>
          </cell>
        </row>
        <row r="1189">
          <cell r="A1189">
            <v>1991</v>
          </cell>
          <cell r="C1189" t="str">
            <v>TX</v>
          </cell>
          <cell r="E1189">
            <v>17398005</v>
          </cell>
        </row>
        <row r="1190">
          <cell r="A1190">
            <v>1991</v>
          </cell>
          <cell r="C1190" t="str">
            <v>US</v>
          </cell>
          <cell r="E1190">
            <v>252980941</v>
          </cell>
        </row>
        <row r="1191">
          <cell r="A1191">
            <v>1991</v>
          </cell>
          <cell r="C1191" t="str">
            <v>UT</v>
          </cell>
          <cell r="E1191">
            <v>1779780</v>
          </cell>
        </row>
        <row r="1192">
          <cell r="A1192">
            <v>1991</v>
          </cell>
          <cell r="C1192" t="str">
            <v>VT</v>
          </cell>
          <cell r="E1192">
            <v>568606</v>
          </cell>
        </row>
        <row r="1193">
          <cell r="A1193">
            <v>1991</v>
          </cell>
          <cell r="C1193" t="str">
            <v>VA</v>
          </cell>
          <cell r="E1193">
            <v>6301217</v>
          </cell>
        </row>
        <row r="1194">
          <cell r="A1194">
            <v>1991</v>
          </cell>
          <cell r="C1194" t="str">
            <v>WA</v>
          </cell>
          <cell r="E1194">
            <v>5025624</v>
          </cell>
        </row>
        <row r="1195">
          <cell r="A1195">
            <v>1991</v>
          </cell>
          <cell r="C1195" t="str">
            <v>WV</v>
          </cell>
          <cell r="E1195">
            <v>1798735</v>
          </cell>
        </row>
        <row r="1196">
          <cell r="A1196">
            <v>1991</v>
          </cell>
          <cell r="C1196" t="str">
            <v>WI</v>
          </cell>
          <cell r="E1196">
            <v>4964343</v>
          </cell>
        </row>
        <row r="1197">
          <cell r="A1197">
            <v>1991</v>
          </cell>
          <cell r="C1197" t="str">
            <v>WY</v>
          </cell>
          <cell r="E1197">
            <v>459260</v>
          </cell>
        </row>
        <row r="1198">
          <cell r="A1198">
            <v>1990</v>
          </cell>
          <cell r="C1198" t="str">
            <v>AL</v>
          </cell>
          <cell r="E1198">
            <v>4050055</v>
          </cell>
        </row>
        <row r="1199">
          <cell r="A1199">
            <v>1990</v>
          </cell>
          <cell r="C1199" t="str">
            <v>AK</v>
          </cell>
          <cell r="E1199">
            <v>553290</v>
          </cell>
        </row>
        <row r="1200">
          <cell r="A1200">
            <v>1990</v>
          </cell>
          <cell r="C1200" t="str">
            <v>AZ</v>
          </cell>
          <cell r="E1200">
            <v>3684097</v>
          </cell>
        </row>
        <row r="1201">
          <cell r="A1201">
            <v>1990</v>
          </cell>
          <cell r="C1201" t="str">
            <v>AR</v>
          </cell>
          <cell r="E1201">
            <v>2356586</v>
          </cell>
        </row>
        <row r="1202">
          <cell r="A1202">
            <v>1990</v>
          </cell>
          <cell r="C1202" t="str">
            <v>CA</v>
          </cell>
          <cell r="E1202">
            <v>29959515</v>
          </cell>
        </row>
        <row r="1203">
          <cell r="A1203">
            <v>1990</v>
          </cell>
          <cell r="C1203" t="str">
            <v>CO</v>
          </cell>
          <cell r="E1203">
            <v>3307618</v>
          </cell>
        </row>
        <row r="1204">
          <cell r="A1204">
            <v>1990</v>
          </cell>
          <cell r="C1204" t="str">
            <v>CT</v>
          </cell>
          <cell r="E1204">
            <v>3291967</v>
          </cell>
        </row>
        <row r="1205">
          <cell r="A1205">
            <v>1990</v>
          </cell>
          <cell r="C1205" t="str">
            <v>DE</v>
          </cell>
          <cell r="E1205">
            <v>669567</v>
          </cell>
        </row>
        <row r="1206">
          <cell r="A1206">
            <v>1990</v>
          </cell>
          <cell r="C1206" t="str">
            <v>DC</v>
          </cell>
          <cell r="E1206">
            <v>605321</v>
          </cell>
        </row>
        <row r="1207">
          <cell r="A1207">
            <v>1990</v>
          </cell>
          <cell r="C1207" t="str">
            <v>FL</v>
          </cell>
          <cell r="E1207">
            <v>13033307</v>
          </cell>
        </row>
        <row r="1208">
          <cell r="A1208">
            <v>1990</v>
          </cell>
          <cell r="C1208" t="str">
            <v>GA</v>
          </cell>
          <cell r="E1208">
            <v>6512602</v>
          </cell>
        </row>
        <row r="1209">
          <cell r="A1209">
            <v>1990</v>
          </cell>
          <cell r="C1209" t="str">
            <v>HI</v>
          </cell>
          <cell r="E1209">
            <v>1113491</v>
          </cell>
        </row>
        <row r="1210">
          <cell r="A1210">
            <v>1990</v>
          </cell>
          <cell r="C1210" t="str">
            <v>ID</v>
          </cell>
          <cell r="E1210">
            <v>1012384</v>
          </cell>
        </row>
        <row r="1211">
          <cell r="A1211">
            <v>1990</v>
          </cell>
          <cell r="C1211" t="str">
            <v>IL</v>
          </cell>
          <cell r="E1211">
            <v>11453316</v>
          </cell>
        </row>
        <row r="1212">
          <cell r="A1212">
            <v>1990</v>
          </cell>
          <cell r="C1212" t="str">
            <v>IN</v>
          </cell>
          <cell r="E1212">
            <v>5557798</v>
          </cell>
        </row>
        <row r="1213">
          <cell r="A1213">
            <v>1990</v>
          </cell>
          <cell r="C1213" t="str">
            <v>IA</v>
          </cell>
          <cell r="E1213">
            <v>2781018</v>
          </cell>
        </row>
        <row r="1214">
          <cell r="A1214">
            <v>1990</v>
          </cell>
          <cell r="C1214" t="str">
            <v>KS</v>
          </cell>
          <cell r="E1214">
            <v>2481349</v>
          </cell>
        </row>
        <row r="1215">
          <cell r="A1215">
            <v>1990</v>
          </cell>
          <cell r="C1215" t="str">
            <v>KY</v>
          </cell>
          <cell r="E1215">
            <v>3694048</v>
          </cell>
        </row>
        <row r="1216">
          <cell r="A1216">
            <v>1990</v>
          </cell>
          <cell r="C1216" t="str">
            <v>LA</v>
          </cell>
          <cell r="E1216">
            <v>4221532</v>
          </cell>
        </row>
        <row r="1217">
          <cell r="A1217">
            <v>1990</v>
          </cell>
          <cell r="C1217" t="str">
            <v>ME</v>
          </cell>
          <cell r="E1217">
            <v>1231719</v>
          </cell>
        </row>
        <row r="1218">
          <cell r="A1218">
            <v>1990</v>
          </cell>
          <cell r="C1218" t="str">
            <v>MD</v>
          </cell>
          <cell r="E1218">
            <v>4799770</v>
          </cell>
        </row>
        <row r="1219">
          <cell r="A1219">
            <v>1990</v>
          </cell>
          <cell r="C1219" t="str">
            <v>MA</v>
          </cell>
          <cell r="E1219">
            <v>6022639</v>
          </cell>
        </row>
        <row r="1220">
          <cell r="A1220">
            <v>1990</v>
          </cell>
          <cell r="C1220" t="str">
            <v>MI</v>
          </cell>
          <cell r="E1220">
            <v>9311319</v>
          </cell>
        </row>
        <row r="1221">
          <cell r="A1221">
            <v>1990</v>
          </cell>
          <cell r="C1221" t="str">
            <v>MN</v>
          </cell>
          <cell r="E1221">
            <v>4389857</v>
          </cell>
        </row>
        <row r="1222">
          <cell r="A1222">
            <v>1990</v>
          </cell>
          <cell r="C1222" t="str">
            <v>MS</v>
          </cell>
          <cell r="E1222">
            <v>2578897</v>
          </cell>
        </row>
        <row r="1223">
          <cell r="A1223">
            <v>1990</v>
          </cell>
          <cell r="C1223" t="str">
            <v>MO</v>
          </cell>
          <cell r="E1223">
            <v>5128880</v>
          </cell>
        </row>
        <row r="1224">
          <cell r="A1224">
            <v>1990</v>
          </cell>
          <cell r="C1224" t="str">
            <v>MT</v>
          </cell>
          <cell r="E1224">
            <v>800204</v>
          </cell>
        </row>
        <row r="1225">
          <cell r="A1225">
            <v>1990</v>
          </cell>
          <cell r="C1225" t="str">
            <v>NE</v>
          </cell>
          <cell r="E1225">
            <v>1581660</v>
          </cell>
        </row>
        <row r="1226">
          <cell r="A1226">
            <v>1990</v>
          </cell>
          <cell r="C1226" t="str">
            <v>NV</v>
          </cell>
          <cell r="E1226">
            <v>1220695</v>
          </cell>
        </row>
        <row r="1227">
          <cell r="A1227">
            <v>1990</v>
          </cell>
          <cell r="C1227" t="str">
            <v>NH</v>
          </cell>
          <cell r="E1227">
            <v>1112384</v>
          </cell>
        </row>
        <row r="1228">
          <cell r="A1228">
            <v>1990</v>
          </cell>
          <cell r="C1228" t="str">
            <v>NJ</v>
          </cell>
          <cell r="E1228">
            <v>7762963</v>
          </cell>
        </row>
        <row r="1229">
          <cell r="A1229">
            <v>1990</v>
          </cell>
          <cell r="C1229" t="str">
            <v>NM</v>
          </cell>
          <cell r="E1229">
            <v>1521574</v>
          </cell>
        </row>
        <row r="1230">
          <cell r="A1230">
            <v>1990</v>
          </cell>
          <cell r="C1230" t="str">
            <v>NY</v>
          </cell>
          <cell r="E1230">
            <v>18020784</v>
          </cell>
        </row>
        <row r="1231">
          <cell r="A1231">
            <v>1990</v>
          </cell>
          <cell r="C1231" t="str">
            <v>NC</v>
          </cell>
          <cell r="E1231">
            <v>6664016</v>
          </cell>
        </row>
        <row r="1232">
          <cell r="A1232">
            <v>1990</v>
          </cell>
          <cell r="C1232" t="str">
            <v>ND</v>
          </cell>
          <cell r="E1232">
            <v>637685</v>
          </cell>
        </row>
        <row r="1233">
          <cell r="A1233">
            <v>1990</v>
          </cell>
          <cell r="C1233" t="str">
            <v>OH</v>
          </cell>
          <cell r="E1233">
            <v>10864162</v>
          </cell>
        </row>
        <row r="1234">
          <cell r="A1234">
            <v>1990</v>
          </cell>
          <cell r="C1234" t="str">
            <v>OK</v>
          </cell>
          <cell r="E1234">
            <v>3148825</v>
          </cell>
        </row>
        <row r="1235">
          <cell r="A1235">
            <v>1990</v>
          </cell>
          <cell r="C1235" t="str">
            <v>OR</v>
          </cell>
          <cell r="E1235">
            <v>2860375</v>
          </cell>
        </row>
        <row r="1236">
          <cell r="A1236">
            <v>1990</v>
          </cell>
          <cell r="C1236" t="str">
            <v>PA</v>
          </cell>
          <cell r="E1236">
            <v>11903299</v>
          </cell>
        </row>
        <row r="1237">
          <cell r="A1237">
            <v>1990</v>
          </cell>
          <cell r="C1237" t="str">
            <v>RI</v>
          </cell>
          <cell r="E1237">
            <v>1005995</v>
          </cell>
        </row>
        <row r="1238">
          <cell r="A1238">
            <v>1990</v>
          </cell>
          <cell r="C1238" t="str">
            <v>SC</v>
          </cell>
          <cell r="E1238">
            <v>3501155</v>
          </cell>
        </row>
        <row r="1239">
          <cell r="A1239">
            <v>1990</v>
          </cell>
          <cell r="C1239" t="str">
            <v>SD</v>
          </cell>
          <cell r="E1239">
            <v>697101</v>
          </cell>
        </row>
        <row r="1240">
          <cell r="A1240">
            <v>1990</v>
          </cell>
          <cell r="C1240" t="str">
            <v>TN</v>
          </cell>
          <cell r="E1240">
            <v>4894492</v>
          </cell>
        </row>
        <row r="1241">
          <cell r="A1241">
            <v>1990</v>
          </cell>
          <cell r="C1241" t="str">
            <v>TX</v>
          </cell>
          <cell r="E1241">
            <v>17056755</v>
          </cell>
        </row>
        <row r="1242">
          <cell r="A1242">
            <v>1990</v>
          </cell>
          <cell r="C1242" t="str">
            <v>US</v>
          </cell>
          <cell r="E1242">
            <v>249622814</v>
          </cell>
        </row>
        <row r="1243">
          <cell r="A1243">
            <v>1990</v>
          </cell>
          <cell r="C1243" t="str">
            <v>UT</v>
          </cell>
          <cell r="E1243">
            <v>1731223</v>
          </cell>
        </row>
        <row r="1244">
          <cell r="A1244">
            <v>1990</v>
          </cell>
          <cell r="C1244" t="str">
            <v>VT</v>
          </cell>
          <cell r="E1244">
            <v>564798</v>
          </cell>
        </row>
        <row r="1245">
          <cell r="A1245">
            <v>1990</v>
          </cell>
          <cell r="C1245" t="str">
            <v>VA</v>
          </cell>
          <cell r="E1245">
            <v>6216884</v>
          </cell>
        </row>
        <row r="1246">
          <cell r="A1246">
            <v>1990</v>
          </cell>
          <cell r="C1246" t="str">
            <v>WA</v>
          </cell>
          <cell r="E1246">
            <v>4903043</v>
          </cell>
        </row>
        <row r="1247">
          <cell r="A1247">
            <v>1990</v>
          </cell>
          <cell r="C1247" t="str">
            <v>WV</v>
          </cell>
          <cell r="E1247">
            <v>1792548</v>
          </cell>
        </row>
        <row r="1248">
          <cell r="A1248">
            <v>1990</v>
          </cell>
          <cell r="C1248" t="str">
            <v>WI</v>
          </cell>
          <cell r="E1248">
            <v>4904562</v>
          </cell>
        </row>
        <row r="1249">
          <cell r="A1249">
            <v>1990</v>
          </cell>
          <cell r="C1249" t="str">
            <v>WY</v>
          </cell>
          <cell r="E1249">
            <v>453690</v>
          </cell>
        </row>
        <row r="1250">
          <cell r="A1250">
            <v>1989</v>
          </cell>
          <cell r="C1250" t="str">
            <v>AL</v>
          </cell>
          <cell r="E1250">
            <v>4030219</v>
          </cell>
        </row>
        <row r="1251">
          <cell r="A1251">
            <v>1989</v>
          </cell>
          <cell r="C1251" t="str">
            <v>AK</v>
          </cell>
          <cell r="E1251">
            <v>547160</v>
          </cell>
        </row>
        <row r="1252">
          <cell r="A1252">
            <v>1989</v>
          </cell>
          <cell r="C1252" t="str">
            <v>AZ</v>
          </cell>
          <cell r="E1252">
            <v>3622184</v>
          </cell>
        </row>
        <row r="1253">
          <cell r="A1253">
            <v>1989</v>
          </cell>
          <cell r="C1253" t="str">
            <v>AR</v>
          </cell>
          <cell r="E1253">
            <v>2346354</v>
          </cell>
        </row>
        <row r="1254">
          <cell r="A1254">
            <v>1989</v>
          </cell>
          <cell r="C1254" t="str">
            <v>CA</v>
          </cell>
          <cell r="E1254">
            <v>29218165</v>
          </cell>
        </row>
        <row r="1255">
          <cell r="A1255">
            <v>1989</v>
          </cell>
          <cell r="C1255" t="str">
            <v>CO</v>
          </cell>
          <cell r="E1255">
            <v>3275815</v>
          </cell>
        </row>
        <row r="1256">
          <cell r="A1256">
            <v>1989</v>
          </cell>
          <cell r="C1256" t="str">
            <v>CT</v>
          </cell>
          <cell r="E1256">
            <v>3283404</v>
          </cell>
        </row>
        <row r="1257">
          <cell r="A1257">
            <v>1989</v>
          </cell>
          <cell r="C1257" t="str">
            <v>DE</v>
          </cell>
          <cell r="E1257">
            <v>658274</v>
          </cell>
        </row>
        <row r="1258">
          <cell r="A1258">
            <v>1989</v>
          </cell>
          <cell r="C1258" t="str">
            <v>DC</v>
          </cell>
          <cell r="E1258">
            <v>624168</v>
          </cell>
        </row>
        <row r="1259">
          <cell r="A1259">
            <v>1989</v>
          </cell>
          <cell r="C1259" t="str">
            <v>FL</v>
          </cell>
          <cell r="E1259">
            <v>12637718</v>
          </cell>
        </row>
        <row r="1260">
          <cell r="A1260">
            <v>1989</v>
          </cell>
          <cell r="C1260" t="str">
            <v>GA</v>
          </cell>
          <cell r="E1260">
            <v>6411117</v>
          </cell>
        </row>
        <row r="1261">
          <cell r="A1261">
            <v>1989</v>
          </cell>
          <cell r="C1261" t="str">
            <v>HI</v>
          </cell>
          <cell r="E1261">
            <v>1094588</v>
          </cell>
        </row>
        <row r="1262">
          <cell r="A1262">
            <v>1989</v>
          </cell>
          <cell r="C1262" t="str">
            <v>ID</v>
          </cell>
          <cell r="E1262">
            <v>994422</v>
          </cell>
        </row>
        <row r="1263">
          <cell r="A1263">
            <v>1989</v>
          </cell>
          <cell r="C1263" t="str">
            <v>IL</v>
          </cell>
          <cell r="E1263">
            <v>11409782</v>
          </cell>
        </row>
        <row r="1264">
          <cell r="A1264">
            <v>1989</v>
          </cell>
          <cell r="C1264" t="str">
            <v>IN</v>
          </cell>
          <cell r="E1264">
            <v>5523679</v>
          </cell>
        </row>
        <row r="1265">
          <cell r="A1265">
            <v>1989</v>
          </cell>
          <cell r="C1265" t="str">
            <v>IA</v>
          </cell>
          <cell r="E1265">
            <v>2770590</v>
          </cell>
        </row>
        <row r="1266">
          <cell r="A1266">
            <v>1989</v>
          </cell>
          <cell r="C1266" t="str">
            <v>KS</v>
          </cell>
          <cell r="E1266">
            <v>2472838</v>
          </cell>
        </row>
        <row r="1267">
          <cell r="A1267">
            <v>1989</v>
          </cell>
          <cell r="C1267" t="str">
            <v>KY</v>
          </cell>
          <cell r="E1267">
            <v>3677318</v>
          </cell>
        </row>
        <row r="1268">
          <cell r="A1268">
            <v>1989</v>
          </cell>
          <cell r="C1268" t="str">
            <v>LA</v>
          </cell>
          <cell r="E1268">
            <v>4252896</v>
          </cell>
        </row>
        <row r="1269">
          <cell r="A1269">
            <v>1989</v>
          </cell>
          <cell r="C1269" t="str">
            <v>ME</v>
          </cell>
          <cell r="E1269">
            <v>1219961</v>
          </cell>
        </row>
        <row r="1270">
          <cell r="A1270">
            <v>1989</v>
          </cell>
          <cell r="C1270" t="str">
            <v>MD</v>
          </cell>
          <cell r="E1270">
            <v>4727303</v>
          </cell>
        </row>
        <row r="1271">
          <cell r="A1271">
            <v>1989</v>
          </cell>
          <cell r="C1271" t="str">
            <v>MA</v>
          </cell>
          <cell r="E1271">
            <v>6015478</v>
          </cell>
        </row>
        <row r="1272">
          <cell r="A1272">
            <v>1989</v>
          </cell>
          <cell r="C1272" t="str">
            <v>MI</v>
          </cell>
          <cell r="E1272">
            <v>9253298</v>
          </cell>
        </row>
        <row r="1273">
          <cell r="A1273">
            <v>1989</v>
          </cell>
          <cell r="C1273" t="str">
            <v>MN</v>
          </cell>
          <cell r="E1273">
            <v>4338056</v>
          </cell>
        </row>
        <row r="1274">
          <cell r="A1274">
            <v>1989</v>
          </cell>
          <cell r="C1274" t="str">
            <v>MS</v>
          </cell>
          <cell r="E1274">
            <v>2574272</v>
          </cell>
        </row>
        <row r="1275">
          <cell r="A1275">
            <v>1989</v>
          </cell>
          <cell r="C1275" t="str">
            <v>MO</v>
          </cell>
          <cell r="E1275">
            <v>5095844</v>
          </cell>
        </row>
        <row r="1276">
          <cell r="A1276">
            <v>1989</v>
          </cell>
          <cell r="C1276" t="str">
            <v>MT</v>
          </cell>
          <cell r="E1276">
            <v>799634</v>
          </cell>
        </row>
        <row r="1277">
          <cell r="A1277">
            <v>1989</v>
          </cell>
          <cell r="C1277" t="str">
            <v>NE</v>
          </cell>
          <cell r="E1277">
            <v>1574858</v>
          </cell>
        </row>
        <row r="1278">
          <cell r="A1278">
            <v>1989</v>
          </cell>
          <cell r="C1278" t="str">
            <v>NV</v>
          </cell>
          <cell r="E1278">
            <v>1137382</v>
          </cell>
        </row>
        <row r="1279">
          <cell r="A1279">
            <v>1989</v>
          </cell>
          <cell r="C1279" t="str">
            <v>NH</v>
          </cell>
          <cell r="E1279">
            <v>1104523</v>
          </cell>
        </row>
        <row r="1280">
          <cell r="A1280">
            <v>1989</v>
          </cell>
          <cell r="C1280" t="str">
            <v>NJ</v>
          </cell>
          <cell r="E1280">
            <v>7726086</v>
          </cell>
        </row>
        <row r="1281">
          <cell r="A1281">
            <v>1989</v>
          </cell>
          <cell r="C1281" t="str">
            <v>NM</v>
          </cell>
          <cell r="E1281">
            <v>1503901</v>
          </cell>
        </row>
        <row r="1282">
          <cell r="A1282">
            <v>1989</v>
          </cell>
          <cell r="C1282" t="str">
            <v>NY</v>
          </cell>
          <cell r="E1282">
            <v>17983084</v>
          </cell>
        </row>
        <row r="1283">
          <cell r="A1283">
            <v>1989</v>
          </cell>
          <cell r="C1283" t="str">
            <v>NC</v>
          </cell>
          <cell r="E1283">
            <v>6565462</v>
          </cell>
        </row>
        <row r="1284">
          <cell r="A1284">
            <v>1989</v>
          </cell>
          <cell r="C1284" t="str">
            <v>ND</v>
          </cell>
          <cell r="E1284">
            <v>646351</v>
          </cell>
        </row>
        <row r="1285">
          <cell r="A1285">
            <v>1989</v>
          </cell>
          <cell r="C1285" t="str">
            <v>OH</v>
          </cell>
          <cell r="E1285">
            <v>10829216</v>
          </cell>
        </row>
        <row r="1286">
          <cell r="A1286">
            <v>1989</v>
          </cell>
          <cell r="C1286" t="str">
            <v>OK</v>
          </cell>
          <cell r="E1286">
            <v>3150304</v>
          </cell>
        </row>
        <row r="1287">
          <cell r="A1287">
            <v>1989</v>
          </cell>
          <cell r="C1287" t="str">
            <v>OR</v>
          </cell>
          <cell r="E1287">
            <v>2790579</v>
          </cell>
        </row>
        <row r="1288">
          <cell r="A1288">
            <v>1989</v>
          </cell>
          <cell r="C1288" t="str">
            <v>PA</v>
          </cell>
          <cell r="E1288">
            <v>11865992</v>
          </cell>
        </row>
        <row r="1289">
          <cell r="A1289">
            <v>1989</v>
          </cell>
          <cell r="C1289" t="str">
            <v>RI</v>
          </cell>
          <cell r="E1289">
            <v>1000666</v>
          </cell>
        </row>
        <row r="1290">
          <cell r="A1290">
            <v>1989</v>
          </cell>
          <cell r="C1290" t="str">
            <v>SC</v>
          </cell>
          <cell r="E1290">
            <v>3456777</v>
          </cell>
        </row>
        <row r="1291">
          <cell r="A1291">
            <v>1989</v>
          </cell>
          <cell r="C1291" t="str">
            <v>SD</v>
          </cell>
          <cell r="E1291">
            <v>696698</v>
          </cell>
        </row>
        <row r="1292">
          <cell r="A1292">
            <v>1989</v>
          </cell>
          <cell r="C1292" t="str">
            <v>TN</v>
          </cell>
          <cell r="E1292">
            <v>4854432</v>
          </cell>
        </row>
        <row r="1293">
          <cell r="A1293">
            <v>1989</v>
          </cell>
          <cell r="C1293" t="str">
            <v>TX</v>
          </cell>
          <cell r="E1293">
            <v>16806729</v>
          </cell>
        </row>
        <row r="1294">
          <cell r="A1294">
            <v>1989</v>
          </cell>
          <cell r="C1294" t="str">
            <v>US</v>
          </cell>
          <cell r="E1294">
            <v>246819222</v>
          </cell>
        </row>
        <row r="1295">
          <cell r="A1295">
            <v>1989</v>
          </cell>
          <cell r="C1295" t="str">
            <v>UT</v>
          </cell>
          <cell r="E1295">
            <v>1705865</v>
          </cell>
        </row>
        <row r="1296">
          <cell r="A1296">
            <v>1989</v>
          </cell>
          <cell r="C1296" t="str">
            <v>VT</v>
          </cell>
          <cell r="E1296">
            <v>557708</v>
          </cell>
        </row>
        <row r="1297">
          <cell r="A1297">
            <v>1989</v>
          </cell>
          <cell r="C1297" t="str">
            <v>VA</v>
          </cell>
          <cell r="E1297">
            <v>6120246</v>
          </cell>
        </row>
        <row r="1298">
          <cell r="A1298">
            <v>1989</v>
          </cell>
          <cell r="C1298" t="str">
            <v>WA</v>
          </cell>
          <cell r="E1298">
            <v>4746315</v>
          </cell>
        </row>
        <row r="1299">
          <cell r="A1299">
            <v>1989</v>
          </cell>
          <cell r="C1299" t="str">
            <v>WV</v>
          </cell>
          <cell r="E1299">
            <v>1806570</v>
          </cell>
        </row>
        <row r="1300">
          <cell r="A1300">
            <v>1989</v>
          </cell>
          <cell r="C1300" t="str">
            <v>WI</v>
          </cell>
          <cell r="E1300">
            <v>4856568</v>
          </cell>
        </row>
        <row r="1301">
          <cell r="A1301">
            <v>1989</v>
          </cell>
          <cell r="C1301" t="str">
            <v>WY</v>
          </cell>
          <cell r="E1301">
            <v>458373</v>
          </cell>
        </row>
        <row r="1302">
          <cell r="A1302">
            <v>1988</v>
          </cell>
          <cell r="C1302" t="str">
            <v>AL</v>
          </cell>
          <cell r="E1302">
            <v>4023842</v>
          </cell>
        </row>
        <row r="1303">
          <cell r="A1303">
            <v>1988</v>
          </cell>
          <cell r="C1303" t="str">
            <v>AK</v>
          </cell>
          <cell r="E1303">
            <v>541984</v>
          </cell>
        </row>
        <row r="1304">
          <cell r="A1304">
            <v>1988</v>
          </cell>
          <cell r="C1304" t="str">
            <v>AZ</v>
          </cell>
          <cell r="E1304">
            <v>3535183</v>
          </cell>
        </row>
        <row r="1305">
          <cell r="A1305">
            <v>1988</v>
          </cell>
          <cell r="C1305" t="str">
            <v>AR</v>
          </cell>
          <cell r="E1305">
            <v>2342655</v>
          </cell>
        </row>
        <row r="1306">
          <cell r="A1306">
            <v>1988</v>
          </cell>
          <cell r="C1306" t="str">
            <v>CA</v>
          </cell>
          <cell r="E1306">
            <v>28464250</v>
          </cell>
        </row>
        <row r="1307">
          <cell r="A1307">
            <v>1988</v>
          </cell>
          <cell r="C1307" t="str">
            <v>CO</v>
          </cell>
          <cell r="E1307">
            <v>3262280</v>
          </cell>
        </row>
        <row r="1308">
          <cell r="A1308">
            <v>1988</v>
          </cell>
          <cell r="C1308" t="str">
            <v>CT</v>
          </cell>
          <cell r="E1308">
            <v>3271954</v>
          </cell>
        </row>
        <row r="1309">
          <cell r="A1309">
            <v>1988</v>
          </cell>
          <cell r="C1309" t="str">
            <v>DE</v>
          </cell>
          <cell r="E1309">
            <v>647621</v>
          </cell>
        </row>
        <row r="1310">
          <cell r="A1310">
            <v>1988</v>
          </cell>
          <cell r="C1310" t="str">
            <v>DC</v>
          </cell>
          <cell r="E1310">
            <v>630432</v>
          </cell>
        </row>
        <row r="1311">
          <cell r="A1311">
            <v>1988</v>
          </cell>
          <cell r="C1311" t="str">
            <v>FL</v>
          </cell>
          <cell r="E1311">
            <v>12306400</v>
          </cell>
        </row>
        <row r="1312">
          <cell r="A1312">
            <v>1988</v>
          </cell>
          <cell r="C1312" t="str">
            <v>GA</v>
          </cell>
          <cell r="E1312">
            <v>6316139</v>
          </cell>
        </row>
        <row r="1313">
          <cell r="A1313">
            <v>1988</v>
          </cell>
          <cell r="C1313" t="str">
            <v>HI</v>
          </cell>
          <cell r="E1313">
            <v>1079827</v>
          </cell>
        </row>
        <row r="1314">
          <cell r="A1314">
            <v>1988</v>
          </cell>
          <cell r="C1314" t="str">
            <v>ID</v>
          </cell>
          <cell r="E1314">
            <v>985661</v>
          </cell>
        </row>
        <row r="1315">
          <cell r="A1315">
            <v>1988</v>
          </cell>
          <cell r="C1315" t="str">
            <v>IL</v>
          </cell>
          <cell r="E1315">
            <v>11390186</v>
          </cell>
        </row>
        <row r="1316">
          <cell r="A1316">
            <v>1988</v>
          </cell>
          <cell r="C1316" t="str">
            <v>IN</v>
          </cell>
          <cell r="E1316">
            <v>5491733</v>
          </cell>
        </row>
        <row r="1317">
          <cell r="A1317">
            <v>1988</v>
          </cell>
          <cell r="C1317" t="str">
            <v>IA</v>
          </cell>
          <cell r="E1317">
            <v>2768393</v>
          </cell>
        </row>
        <row r="1318">
          <cell r="A1318">
            <v>1988</v>
          </cell>
          <cell r="C1318" t="str">
            <v>KS</v>
          </cell>
          <cell r="E1318">
            <v>2461995</v>
          </cell>
        </row>
        <row r="1319">
          <cell r="A1319">
            <v>1988</v>
          </cell>
          <cell r="C1319" t="str">
            <v>KY</v>
          </cell>
          <cell r="E1319">
            <v>3680002</v>
          </cell>
        </row>
        <row r="1320">
          <cell r="A1320">
            <v>1988</v>
          </cell>
          <cell r="C1320" t="str">
            <v>LA</v>
          </cell>
          <cell r="E1320">
            <v>4288859</v>
          </cell>
        </row>
        <row r="1321">
          <cell r="A1321">
            <v>1988</v>
          </cell>
          <cell r="C1321" t="str">
            <v>ME</v>
          </cell>
          <cell r="E1321">
            <v>1203840</v>
          </cell>
        </row>
        <row r="1322">
          <cell r="A1322">
            <v>1988</v>
          </cell>
          <cell r="C1322" t="str">
            <v>MD</v>
          </cell>
          <cell r="E1322">
            <v>4657903</v>
          </cell>
        </row>
        <row r="1323">
          <cell r="A1323">
            <v>1988</v>
          </cell>
          <cell r="C1323" t="str">
            <v>MA</v>
          </cell>
          <cell r="E1323">
            <v>5979983</v>
          </cell>
        </row>
        <row r="1324">
          <cell r="A1324">
            <v>1988</v>
          </cell>
          <cell r="C1324" t="str">
            <v>MI</v>
          </cell>
          <cell r="E1324">
            <v>9218002</v>
          </cell>
        </row>
        <row r="1325">
          <cell r="A1325">
            <v>1988</v>
          </cell>
          <cell r="C1325" t="str">
            <v>MN</v>
          </cell>
          <cell r="E1325">
            <v>4296163</v>
          </cell>
        </row>
        <row r="1326">
          <cell r="A1326">
            <v>1988</v>
          </cell>
          <cell r="C1326" t="str">
            <v>MS</v>
          </cell>
          <cell r="E1326">
            <v>2580349</v>
          </cell>
        </row>
        <row r="1327">
          <cell r="A1327">
            <v>1988</v>
          </cell>
          <cell r="C1327" t="str">
            <v>MO</v>
          </cell>
          <cell r="E1327">
            <v>5081737</v>
          </cell>
        </row>
        <row r="1328">
          <cell r="A1328">
            <v>1988</v>
          </cell>
          <cell r="C1328" t="str">
            <v>MT</v>
          </cell>
          <cell r="E1328">
            <v>800200</v>
          </cell>
        </row>
        <row r="1329">
          <cell r="A1329">
            <v>1988</v>
          </cell>
          <cell r="C1329" t="str">
            <v>NE</v>
          </cell>
          <cell r="E1329">
            <v>1571477</v>
          </cell>
        </row>
        <row r="1330">
          <cell r="A1330">
            <v>1988</v>
          </cell>
          <cell r="C1330" t="str">
            <v>NV</v>
          </cell>
          <cell r="E1330">
            <v>1075023</v>
          </cell>
        </row>
        <row r="1331">
          <cell r="A1331">
            <v>1988</v>
          </cell>
          <cell r="C1331" t="str">
            <v>NH</v>
          </cell>
          <cell r="E1331">
            <v>1082576</v>
          </cell>
        </row>
        <row r="1332">
          <cell r="A1332">
            <v>1988</v>
          </cell>
          <cell r="C1332" t="str">
            <v>NJ</v>
          </cell>
          <cell r="E1332">
            <v>7712333</v>
          </cell>
        </row>
        <row r="1333">
          <cell r="A1333">
            <v>1988</v>
          </cell>
          <cell r="C1333" t="str">
            <v>NM</v>
          </cell>
          <cell r="E1333">
            <v>1490336</v>
          </cell>
        </row>
        <row r="1334">
          <cell r="A1334">
            <v>1988</v>
          </cell>
          <cell r="C1334" t="str">
            <v>NY</v>
          </cell>
          <cell r="E1334">
            <v>17941309</v>
          </cell>
        </row>
        <row r="1335">
          <cell r="A1335">
            <v>1988</v>
          </cell>
          <cell r="C1335" t="str">
            <v>NC</v>
          </cell>
          <cell r="E1335">
            <v>6480591</v>
          </cell>
        </row>
        <row r="1336">
          <cell r="A1336">
            <v>1988</v>
          </cell>
          <cell r="C1336" t="str">
            <v>ND</v>
          </cell>
          <cell r="E1336">
            <v>655330</v>
          </cell>
        </row>
        <row r="1337">
          <cell r="A1337">
            <v>1988</v>
          </cell>
          <cell r="C1337" t="str">
            <v>OH</v>
          </cell>
          <cell r="E1337">
            <v>10798554</v>
          </cell>
        </row>
        <row r="1338">
          <cell r="A1338">
            <v>1988</v>
          </cell>
          <cell r="C1338" t="str">
            <v>OK</v>
          </cell>
          <cell r="E1338">
            <v>3167064</v>
          </cell>
        </row>
        <row r="1339">
          <cell r="A1339">
            <v>1988</v>
          </cell>
          <cell r="C1339" t="str">
            <v>OR</v>
          </cell>
          <cell r="E1339">
            <v>2741297</v>
          </cell>
        </row>
        <row r="1340">
          <cell r="A1340">
            <v>1988</v>
          </cell>
          <cell r="C1340" t="str">
            <v>PA</v>
          </cell>
          <cell r="E1340">
            <v>11845755</v>
          </cell>
        </row>
        <row r="1341">
          <cell r="A1341">
            <v>1988</v>
          </cell>
          <cell r="C1341" t="str">
            <v>RI</v>
          </cell>
          <cell r="E1341">
            <v>996407</v>
          </cell>
        </row>
        <row r="1342">
          <cell r="A1342">
            <v>1988</v>
          </cell>
          <cell r="C1342" t="str">
            <v>SC</v>
          </cell>
          <cell r="E1342">
            <v>3412097</v>
          </cell>
        </row>
        <row r="1343">
          <cell r="A1343">
            <v>1988</v>
          </cell>
          <cell r="C1343" t="str">
            <v>SD</v>
          </cell>
          <cell r="E1343">
            <v>698160</v>
          </cell>
        </row>
        <row r="1344">
          <cell r="A1344">
            <v>1988</v>
          </cell>
          <cell r="C1344" t="str">
            <v>TN</v>
          </cell>
          <cell r="E1344">
            <v>4822438</v>
          </cell>
        </row>
        <row r="1345">
          <cell r="A1345">
            <v>1988</v>
          </cell>
          <cell r="C1345" t="str">
            <v>TX</v>
          </cell>
          <cell r="E1345">
            <v>16667040</v>
          </cell>
        </row>
        <row r="1346">
          <cell r="A1346">
            <v>1988</v>
          </cell>
          <cell r="C1346" t="str">
            <v>US</v>
          </cell>
          <cell r="E1346">
            <v>244499004</v>
          </cell>
        </row>
        <row r="1347">
          <cell r="A1347">
            <v>1988</v>
          </cell>
          <cell r="C1347" t="str">
            <v>UT</v>
          </cell>
          <cell r="E1347">
            <v>1689372</v>
          </cell>
        </row>
        <row r="1348">
          <cell r="A1348">
            <v>1988</v>
          </cell>
          <cell r="C1348" t="str">
            <v>VT</v>
          </cell>
          <cell r="E1348">
            <v>549763</v>
          </cell>
        </row>
        <row r="1349">
          <cell r="A1349">
            <v>1988</v>
          </cell>
          <cell r="C1349" t="str">
            <v>VA</v>
          </cell>
          <cell r="E1349">
            <v>6036908</v>
          </cell>
        </row>
        <row r="1350">
          <cell r="A1350">
            <v>1988</v>
          </cell>
          <cell r="C1350" t="str">
            <v>WA</v>
          </cell>
          <cell r="E1350">
            <v>4639894</v>
          </cell>
        </row>
        <row r="1351">
          <cell r="A1351">
            <v>1988</v>
          </cell>
          <cell r="C1351" t="str">
            <v>WV</v>
          </cell>
          <cell r="E1351">
            <v>1830213</v>
          </cell>
        </row>
        <row r="1352">
          <cell r="A1352">
            <v>1988</v>
          </cell>
          <cell r="C1352" t="str">
            <v>WI</v>
          </cell>
          <cell r="E1352">
            <v>4822391</v>
          </cell>
        </row>
        <row r="1353">
          <cell r="A1353">
            <v>1988</v>
          </cell>
          <cell r="C1353" t="str">
            <v>WY</v>
          </cell>
          <cell r="E1353">
            <v>465103</v>
          </cell>
        </row>
        <row r="1354">
          <cell r="A1354">
            <v>1987</v>
          </cell>
          <cell r="C1354" t="str">
            <v>AL</v>
          </cell>
          <cell r="E1354">
            <v>4015262</v>
          </cell>
        </row>
        <row r="1355">
          <cell r="A1355">
            <v>1987</v>
          </cell>
          <cell r="C1355" t="str">
            <v>AK</v>
          </cell>
          <cell r="E1355">
            <v>539310</v>
          </cell>
        </row>
        <row r="1356">
          <cell r="A1356">
            <v>1987</v>
          </cell>
          <cell r="C1356" t="str">
            <v>AZ</v>
          </cell>
          <cell r="E1356">
            <v>3437103</v>
          </cell>
        </row>
        <row r="1357">
          <cell r="A1357">
            <v>1987</v>
          </cell>
          <cell r="C1357" t="str">
            <v>AR</v>
          </cell>
          <cell r="E1357">
            <v>2342357</v>
          </cell>
        </row>
        <row r="1358">
          <cell r="A1358">
            <v>1987</v>
          </cell>
          <cell r="C1358" t="str">
            <v>CA</v>
          </cell>
          <cell r="E1358">
            <v>27777160</v>
          </cell>
        </row>
        <row r="1359">
          <cell r="A1359">
            <v>1987</v>
          </cell>
          <cell r="C1359" t="str">
            <v>CO</v>
          </cell>
          <cell r="E1359">
            <v>3260477</v>
          </cell>
        </row>
        <row r="1360">
          <cell r="A1360">
            <v>1987</v>
          </cell>
          <cell r="C1360" t="str">
            <v>CT</v>
          </cell>
          <cell r="E1360">
            <v>3247290</v>
          </cell>
        </row>
        <row r="1361">
          <cell r="A1361">
            <v>1987</v>
          </cell>
          <cell r="C1361" t="str">
            <v>DE</v>
          </cell>
          <cell r="E1361">
            <v>636946</v>
          </cell>
        </row>
        <row r="1362">
          <cell r="A1362">
            <v>1987</v>
          </cell>
          <cell r="C1362" t="str">
            <v>DC</v>
          </cell>
          <cell r="E1362">
            <v>636930</v>
          </cell>
        </row>
        <row r="1363">
          <cell r="A1363">
            <v>1987</v>
          </cell>
          <cell r="C1363" t="str">
            <v>FL</v>
          </cell>
          <cell r="E1363">
            <v>11997282</v>
          </cell>
        </row>
        <row r="1364">
          <cell r="A1364">
            <v>1987</v>
          </cell>
          <cell r="C1364" t="str">
            <v>GA</v>
          </cell>
          <cell r="E1364">
            <v>6208479</v>
          </cell>
        </row>
        <row r="1365">
          <cell r="A1365">
            <v>1987</v>
          </cell>
          <cell r="C1365" t="str">
            <v>HI</v>
          </cell>
          <cell r="E1365">
            <v>1067917</v>
          </cell>
        </row>
        <row r="1366">
          <cell r="A1366">
            <v>1987</v>
          </cell>
          <cell r="C1366" t="str">
            <v>ID</v>
          </cell>
          <cell r="E1366">
            <v>984997</v>
          </cell>
        </row>
        <row r="1367">
          <cell r="A1367">
            <v>1987</v>
          </cell>
          <cell r="C1367" t="str">
            <v>IL</v>
          </cell>
          <cell r="E1367">
            <v>11391176</v>
          </cell>
        </row>
        <row r="1368">
          <cell r="A1368">
            <v>1987</v>
          </cell>
          <cell r="C1368" t="str">
            <v>IN</v>
          </cell>
          <cell r="E1368">
            <v>5473023</v>
          </cell>
        </row>
        <row r="1369">
          <cell r="A1369">
            <v>1987</v>
          </cell>
          <cell r="C1369" t="str">
            <v>IA</v>
          </cell>
          <cell r="E1369">
            <v>2767006</v>
          </cell>
        </row>
        <row r="1370">
          <cell r="A1370">
            <v>1987</v>
          </cell>
          <cell r="C1370" t="str">
            <v>KS</v>
          </cell>
          <cell r="E1370">
            <v>2445367</v>
          </cell>
        </row>
        <row r="1371">
          <cell r="A1371">
            <v>1987</v>
          </cell>
          <cell r="C1371" t="str">
            <v>KY</v>
          </cell>
          <cell r="E1371">
            <v>3683330</v>
          </cell>
        </row>
        <row r="1372">
          <cell r="A1372">
            <v>1987</v>
          </cell>
          <cell r="C1372" t="str">
            <v>LA</v>
          </cell>
          <cell r="E1372">
            <v>4344151</v>
          </cell>
        </row>
        <row r="1373">
          <cell r="A1373">
            <v>1987</v>
          </cell>
          <cell r="C1373" t="str">
            <v>ME</v>
          </cell>
          <cell r="E1373">
            <v>1184577</v>
          </cell>
        </row>
        <row r="1374">
          <cell r="A1374">
            <v>1987</v>
          </cell>
          <cell r="C1374" t="str">
            <v>MD</v>
          </cell>
          <cell r="E1374">
            <v>4565558</v>
          </cell>
        </row>
        <row r="1375">
          <cell r="A1375">
            <v>1987</v>
          </cell>
          <cell r="C1375" t="str">
            <v>MA</v>
          </cell>
          <cell r="E1375">
            <v>5935205</v>
          </cell>
        </row>
        <row r="1376">
          <cell r="A1376">
            <v>1987</v>
          </cell>
          <cell r="C1376" t="str">
            <v>MI</v>
          </cell>
          <cell r="E1376">
            <v>9187484</v>
          </cell>
        </row>
        <row r="1377">
          <cell r="A1377">
            <v>1987</v>
          </cell>
          <cell r="C1377" t="str">
            <v>MN</v>
          </cell>
          <cell r="E1377">
            <v>4235136</v>
          </cell>
        </row>
        <row r="1378">
          <cell r="A1378">
            <v>1987</v>
          </cell>
          <cell r="C1378" t="str">
            <v>MS</v>
          </cell>
          <cell r="E1378">
            <v>2588545</v>
          </cell>
        </row>
        <row r="1379">
          <cell r="A1379">
            <v>1987</v>
          </cell>
          <cell r="C1379" t="str">
            <v>MO</v>
          </cell>
          <cell r="E1379">
            <v>5056702</v>
          </cell>
        </row>
        <row r="1380">
          <cell r="A1380">
            <v>1987</v>
          </cell>
          <cell r="C1380" t="str">
            <v>MT</v>
          </cell>
          <cell r="E1380">
            <v>805064</v>
          </cell>
        </row>
        <row r="1381">
          <cell r="A1381">
            <v>1987</v>
          </cell>
          <cell r="C1381" t="str">
            <v>NE</v>
          </cell>
          <cell r="E1381">
            <v>1566544</v>
          </cell>
        </row>
        <row r="1382">
          <cell r="A1382">
            <v>1987</v>
          </cell>
          <cell r="C1382" t="str">
            <v>NV</v>
          </cell>
          <cell r="E1382">
            <v>1023374</v>
          </cell>
        </row>
        <row r="1383">
          <cell r="A1383">
            <v>1987</v>
          </cell>
          <cell r="C1383" t="str">
            <v>NH</v>
          </cell>
          <cell r="E1383">
            <v>1054289</v>
          </cell>
        </row>
        <row r="1384">
          <cell r="A1384">
            <v>1987</v>
          </cell>
          <cell r="C1384" t="str">
            <v>NJ</v>
          </cell>
          <cell r="E1384">
            <v>7670741</v>
          </cell>
        </row>
        <row r="1385">
          <cell r="A1385">
            <v>1987</v>
          </cell>
          <cell r="C1385" t="str">
            <v>NM</v>
          </cell>
          <cell r="E1385">
            <v>1478519</v>
          </cell>
        </row>
        <row r="1386">
          <cell r="A1386">
            <v>1987</v>
          </cell>
          <cell r="C1386" t="str">
            <v>NY</v>
          </cell>
          <cell r="E1386">
            <v>17868844</v>
          </cell>
        </row>
        <row r="1387">
          <cell r="A1387">
            <v>1987</v>
          </cell>
          <cell r="C1387" t="str">
            <v>NC</v>
          </cell>
          <cell r="E1387">
            <v>6403693</v>
          </cell>
        </row>
        <row r="1388">
          <cell r="A1388">
            <v>1987</v>
          </cell>
          <cell r="C1388" t="str">
            <v>ND</v>
          </cell>
          <cell r="E1388">
            <v>661141</v>
          </cell>
        </row>
        <row r="1389">
          <cell r="A1389">
            <v>1987</v>
          </cell>
          <cell r="C1389" t="str">
            <v>OH</v>
          </cell>
          <cell r="E1389">
            <v>10760081</v>
          </cell>
        </row>
        <row r="1390">
          <cell r="A1390">
            <v>1987</v>
          </cell>
          <cell r="C1390" t="str">
            <v>OK</v>
          </cell>
          <cell r="E1390">
            <v>3210124</v>
          </cell>
        </row>
        <row r="1391">
          <cell r="A1391">
            <v>1987</v>
          </cell>
          <cell r="C1391" t="str">
            <v>OR</v>
          </cell>
          <cell r="E1391">
            <v>2700996</v>
          </cell>
        </row>
        <row r="1392">
          <cell r="A1392">
            <v>1987</v>
          </cell>
          <cell r="C1392" t="str">
            <v>PA</v>
          </cell>
          <cell r="E1392">
            <v>11810869</v>
          </cell>
        </row>
        <row r="1393">
          <cell r="A1393">
            <v>1987</v>
          </cell>
          <cell r="C1393" t="str">
            <v>RI</v>
          </cell>
          <cell r="E1393">
            <v>989605</v>
          </cell>
        </row>
        <row r="1394">
          <cell r="A1394">
            <v>1987</v>
          </cell>
          <cell r="C1394" t="str">
            <v>SC</v>
          </cell>
          <cell r="E1394">
            <v>3380507</v>
          </cell>
        </row>
        <row r="1395">
          <cell r="A1395">
            <v>1987</v>
          </cell>
          <cell r="C1395" t="str">
            <v>SD</v>
          </cell>
          <cell r="E1395">
            <v>696034</v>
          </cell>
        </row>
        <row r="1396">
          <cell r="A1396">
            <v>1987</v>
          </cell>
          <cell r="C1396" t="str">
            <v>TN</v>
          </cell>
          <cell r="E1396">
            <v>4782939</v>
          </cell>
        </row>
        <row r="1397">
          <cell r="A1397">
            <v>1987</v>
          </cell>
          <cell r="C1397" t="str">
            <v>TX</v>
          </cell>
          <cell r="E1397">
            <v>16621767</v>
          </cell>
        </row>
        <row r="1398">
          <cell r="A1398">
            <v>1987</v>
          </cell>
          <cell r="C1398" t="str">
            <v>US</v>
          </cell>
          <cell r="E1398">
            <v>242288936</v>
          </cell>
        </row>
        <row r="1399">
          <cell r="A1399">
            <v>1987</v>
          </cell>
          <cell r="C1399" t="str">
            <v>UT</v>
          </cell>
          <cell r="E1399">
            <v>1678120</v>
          </cell>
        </row>
        <row r="1400">
          <cell r="A1400">
            <v>1987</v>
          </cell>
          <cell r="C1400" t="str">
            <v>VT</v>
          </cell>
          <cell r="E1400">
            <v>540267</v>
          </cell>
        </row>
        <row r="1401">
          <cell r="A1401">
            <v>1987</v>
          </cell>
          <cell r="C1401" t="str">
            <v>VA</v>
          </cell>
          <cell r="E1401">
            <v>5932273</v>
          </cell>
        </row>
        <row r="1402">
          <cell r="A1402">
            <v>1987</v>
          </cell>
          <cell r="C1402" t="str">
            <v>WA</v>
          </cell>
          <cell r="E1402">
            <v>4531903</v>
          </cell>
        </row>
        <row r="1403">
          <cell r="A1403">
            <v>1987</v>
          </cell>
          <cell r="C1403" t="str">
            <v>WV</v>
          </cell>
          <cell r="E1403">
            <v>1857583</v>
          </cell>
        </row>
        <row r="1404">
          <cell r="A1404">
            <v>1987</v>
          </cell>
          <cell r="C1404" t="str">
            <v>WI</v>
          </cell>
          <cell r="E1404">
            <v>4777923</v>
          </cell>
        </row>
        <row r="1405">
          <cell r="A1405">
            <v>1987</v>
          </cell>
          <cell r="C1405" t="str">
            <v>WY</v>
          </cell>
          <cell r="E1405">
            <v>476966</v>
          </cell>
        </row>
        <row r="1406">
          <cell r="A1406">
            <v>1986</v>
          </cell>
          <cell r="C1406" t="str">
            <v>AL</v>
          </cell>
          <cell r="E1406">
            <v>3991569</v>
          </cell>
        </row>
        <row r="1407">
          <cell r="A1407">
            <v>1986</v>
          </cell>
          <cell r="C1407" t="str">
            <v>AK</v>
          </cell>
          <cell r="E1407">
            <v>544269</v>
          </cell>
        </row>
        <row r="1408">
          <cell r="A1408">
            <v>1986</v>
          </cell>
          <cell r="C1408" t="str">
            <v>AZ</v>
          </cell>
          <cell r="E1408">
            <v>3308261</v>
          </cell>
        </row>
        <row r="1409">
          <cell r="A1409">
            <v>1986</v>
          </cell>
          <cell r="C1409" t="str">
            <v>AR</v>
          </cell>
          <cell r="E1409">
            <v>2331988</v>
          </cell>
        </row>
        <row r="1410">
          <cell r="A1410">
            <v>1986</v>
          </cell>
          <cell r="C1410" t="str">
            <v>CA</v>
          </cell>
          <cell r="E1410">
            <v>27102238</v>
          </cell>
        </row>
        <row r="1411">
          <cell r="A1411">
            <v>1986</v>
          </cell>
          <cell r="C1411" t="str">
            <v>CO</v>
          </cell>
          <cell r="E1411">
            <v>3237448</v>
          </cell>
        </row>
        <row r="1412">
          <cell r="A1412">
            <v>1986</v>
          </cell>
          <cell r="C1412" t="str">
            <v>CT</v>
          </cell>
          <cell r="E1412">
            <v>3223741</v>
          </cell>
        </row>
        <row r="1413">
          <cell r="A1413">
            <v>1986</v>
          </cell>
          <cell r="C1413" t="str">
            <v>DE</v>
          </cell>
          <cell r="E1413">
            <v>627559</v>
          </cell>
        </row>
        <row r="1414">
          <cell r="A1414">
            <v>1986</v>
          </cell>
          <cell r="C1414" t="str">
            <v>DC</v>
          </cell>
          <cell r="E1414">
            <v>638269</v>
          </cell>
        </row>
        <row r="1415">
          <cell r="A1415">
            <v>1986</v>
          </cell>
          <cell r="C1415" t="str">
            <v>FL</v>
          </cell>
          <cell r="E1415">
            <v>11667503</v>
          </cell>
        </row>
        <row r="1416">
          <cell r="A1416">
            <v>1986</v>
          </cell>
          <cell r="C1416" t="str">
            <v>GA</v>
          </cell>
          <cell r="E1416">
            <v>6084645</v>
          </cell>
        </row>
        <row r="1417">
          <cell r="A1417">
            <v>1986</v>
          </cell>
          <cell r="C1417" t="str">
            <v>HI</v>
          </cell>
          <cell r="E1417">
            <v>1051762</v>
          </cell>
        </row>
        <row r="1418">
          <cell r="A1418">
            <v>1986</v>
          </cell>
          <cell r="C1418" t="str">
            <v>ID</v>
          </cell>
          <cell r="E1418">
            <v>990222</v>
          </cell>
        </row>
        <row r="1419">
          <cell r="A1419">
            <v>1986</v>
          </cell>
          <cell r="C1419" t="str">
            <v>IL</v>
          </cell>
          <cell r="E1419">
            <v>11387256</v>
          </cell>
        </row>
        <row r="1420">
          <cell r="A1420">
            <v>1986</v>
          </cell>
          <cell r="C1420" t="str">
            <v>IN</v>
          </cell>
          <cell r="E1420">
            <v>5454103</v>
          </cell>
        </row>
        <row r="1421">
          <cell r="A1421">
            <v>1986</v>
          </cell>
          <cell r="C1421" t="str">
            <v>IA</v>
          </cell>
          <cell r="E1421">
            <v>2791969</v>
          </cell>
        </row>
        <row r="1422">
          <cell r="A1422">
            <v>1986</v>
          </cell>
          <cell r="C1422" t="str">
            <v>KS</v>
          </cell>
          <cell r="E1422">
            <v>2432614</v>
          </cell>
        </row>
        <row r="1423">
          <cell r="A1423">
            <v>1986</v>
          </cell>
          <cell r="C1423" t="str">
            <v>KY</v>
          </cell>
          <cell r="E1423">
            <v>3687805</v>
          </cell>
        </row>
        <row r="1424">
          <cell r="A1424">
            <v>1986</v>
          </cell>
          <cell r="C1424" t="str">
            <v>LA</v>
          </cell>
          <cell r="E1424">
            <v>4406922</v>
          </cell>
        </row>
        <row r="1425">
          <cell r="A1425">
            <v>1986</v>
          </cell>
          <cell r="C1425" t="str">
            <v>ME</v>
          </cell>
          <cell r="E1425">
            <v>1170126</v>
          </cell>
        </row>
        <row r="1426">
          <cell r="A1426">
            <v>1986</v>
          </cell>
          <cell r="C1426" t="str">
            <v>MD</v>
          </cell>
          <cell r="E1426">
            <v>4486956</v>
          </cell>
        </row>
        <row r="1427">
          <cell r="A1427">
            <v>1986</v>
          </cell>
          <cell r="C1427" t="str">
            <v>MA</v>
          </cell>
          <cell r="E1427">
            <v>5902677</v>
          </cell>
        </row>
        <row r="1428">
          <cell r="A1428">
            <v>1986</v>
          </cell>
          <cell r="C1428" t="str">
            <v>MI</v>
          </cell>
          <cell r="E1428">
            <v>9127774</v>
          </cell>
        </row>
        <row r="1429">
          <cell r="A1429">
            <v>1986</v>
          </cell>
          <cell r="C1429" t="str">
            <v>MN</v>
          </cell>
          <cell r="E1429">
            <v>4205213</v>
          </cell>
        </row>
        <row r="1430">
          <cell r="A1430">
            <v>1986</v>
          </cell>
          <cell r="C1430" t="str">
            <v>MS</v>
          </cell>
          <cell r="E1430">
            <v>2593596</v>
          </cell>
        </row>
        <row r="1431">
          <cell r="A1431">
            <v>1986</v>
          </cell>
          <cell r="C1431" t="str">
            <v>MO</v>
          </cell>
          <cell r="E1431">
            <v>5023055</v>
          </cell>
        </row>
        <row r="1432">
          <cell r="A1432">
            <v>1986</v>
          </cell>
          <cell r="C1432" t="str">
            <v>MT</v>
          </cell>
          <cell r="E1432">
            <v>813738</v>
          </cell>
        </row>
        <row r="1433">
          <cell r="A1433">
            <v>1986</v>
          </cell>
          <cell r="C1433" t="str">
            <v>NE</v>
          </cell>
          <cell r="E1433">
            <v>1574328</v>
          </cell>
        </row>
        <row r="1434">
          <cell r="A1434">
            <v>1986</v>
          </cell>
          <cell r="C1434" t="str">
            <v>NV</v>
          </cell>
          <cell r="E1434">
            <v>980614</v>
          </cell>
        </row>
        <row r="1435">
          <cell r="A1435">
            <v>1986</v>
          </cell>
          <cell r="C1435" t="str">
            <v>NH</v>
          </cell>
          <cell r="E1435">
            <v>1025054</v>
          </cell>
        </row>
        <row r="1436">
          <cell r="A1436">
            <v>1986</v>
          </cell>
          <cell r="C1436" t="str">
            <v>NJ</v>
          </cell>
          <cell r="E1436">
            <v>7622161</v>
          </cell>
        </row>
        <row r="1437">
          <cell r="A1437">
            <v>1986</v>
          </cell>
          <cell r="C1437" t="str">
            <v>NM</v>
          </cell>
          <cell r="E1437">
            <v>1462728</v>
          </cell>
        </row>
        <row r="1438">
          <cell r="A1438">
            <v>1986</v>
          </cell>
          <cell r="C1438" t="str">
            <v>NY</v>
          </cell>
          <cell r="E1438">
            <v>17833421</v>
          </cell>
        </row>
        <row r="1439">
          <cell r="A1439">
            <v>1986</v>
          </cell>
          <cell r="C1439" t="str">
            <v>NC</v>
          </cell>
          <cell r="E1439">
            <v>6321576</v>
          </cell>
        </row>
        <row r="1440">
          <cell r="A1440">
            <v>1986</v>
          </cell>
          <cell r="C1440" t="str">
            <v>ND</v>
          </cell>
          <cell r="E1440">
            <v>669513</v>
          </cell>
        </row>
        <row r="1441">
          <cell r="A1441">
            <v>1986</v>
          </cell>
          <cell r="C1441" t="str">
            <v>OH</v>
          </cell>
          <cell r="E1441">
            <v>10730272</v>
          </cell>
        </row>
        <row r="1442">
          <cell r="A1442">
            <v>1986</v>
          </cell>
          <cell r="C1442" t="str">
            <v>OK</v>
          </cell>
          <cell r="E1442">
            <v>3252735</v>
          </cell>
        </row>
        <row r="1443">
          <cell r="A1443">
            <v>1986</v>
          </cell>
          <cell r="C1443" t="str">
            <v>OR</v>
          </cell>
          <cell r="E1443">
            <v>2683526</v>
          </cell>
        </row>
        <row r="1444">
          <cell r="A1444">
            <v>1986</v>
          </cell>
          <cell r="C1444" t="str">
            <v>PA</v>
          </cell>
          <cell r="E1444">
            <v>11782754</v>
          </cell>
        </row>
        <row r="1445">
          <cell r="A1445">
            <v>1986</v>
          </cell>
          <cell r="C1445" t="str">
            <v>RI</v>
          </cell>
          <cell r="E1445">
            <v>977340</v>
          </cell>
        </row>
        <row r="1446">
          <cell r="A1446">
            <v>1986</v>
          </cell>
          <cell r="C1446" t="str">
            <v>SC</v>
          </cell>
          <cell r="E1446">
            <v>3342759</v>
          </cell>
        </row>
        <row r="1447">
          <cell r="A1447">
            <v>1986</v>
          </cell>
          <cell r="C1447" t="str">
            <v>SD</v>
          </cell>
          <cell r="E1447">
            <v>696036</v>
          </cell>
        </row>
        <row r="1448">
          <cell r="A1448">
            <v>1986</v>
          </cell>
          <cell r="C1448" t="str">
            <v>TN</v>
          </cell>
          <cell r="E1448">
            <v>4738708</v>
          </cell>
        </row>
        <row r="1449">
          <cell r="A1449">
            <v>1986</v>
          </cell>
          <cell r="C1449" t="str">
            <v>TX</v>
          </cell>
          <cell r="E1449">
            <v>16561103</v>
          </cell>
        </row>
        <row r="1450">
          <cell r="A1450">
            <v>1986</v>
          </cell>
          <cell r="C1450" t="str">
            <v>US</v>
          </cell>
          <cell r="E1450">
            <v>240132831</v>
          </cell>
        </row>
        <row r="1451">
          <cell r="A1451">
            <v>1986</v>
          </cell>
          <cell r="C1451" t="str">
            <v>UT</v>
          </cell>
          <cell r="E1451">
            <v>1662833</v>
          </cell>
        </row>
        <row r="1452">
          <cell r="A1452">
            <v>1986</v>
          </cell>
          <cell r="C1452" t="str">
            <v>VT</v>
          </cell>
          <cell r="E1452">
            <v>534066</v>
          </cell>
        </row>
        <row r="1453">
          <cell r="A1453">
            <v>1986</v>
          </cell>
          <cell r="C1453" t="str">
            <v>VA</v>
          </cell>
          <cell r="E1453">
            <v>5811692</v>
          </cell>
        </row>
        <row r="1454">
          <cell r="A1454">
            <v>1986</v>
          </cell>
          <cell r="C1454" t="str">
            <v>WA</v>
          </cell>
          <cell r="E1454">
            <v>4452724</v>
          </cell>
        </row>
        <row r="1455">
          <cell r="A1455">
            <v>1986</v>
          </cell>
          <cell r="C1455" t="str">
            <v>WV</v>
          </cell>
          <cell r="E1455">
            <v>1882352</v>
          </cell>
        </row>
        <row r="1456">
          <cell r="A1456">
            <v>1986</v>
          </cell>
          <cell r="C1456" t="str">
            <v>WI</v>
          </cell>
          <cell r="E1456">
            <v>4755625</v>
          </cell>
        </row>
        <row r="1457">
          <cell r="A1457">
            <v>1986</v>
          </cell>
          <cell r="C1457" t="str">
            <v>WY</v>
          </cell>
          <cell r="E1457">
            <v>495633</v>
          </cell>
        </row>
        <row r="1458">
          <cell r="A1458">
            <v>1985</v>
          </cell>
          <cell r="C1458" t="str">
            <v>AL</v>
          </cell>
          <cell r="E1458">
            <v>3972520</v>
          </cell>
        </row>
        <row r="1459">
          <cell r="A1459">
            <v>1985</v>
          </cell>
          <cell r="C1459" t="str">
            <v>AK</v>
          </cell>
          <cell r="E1459">
            <v>532496</v>
          </cell>
        </row>
        <row r="1460">
          <cell r="A1460">
            <v>1985</v>
          </cell>
          <cell r="C1460" t="str">
            <v>AZ</v>
          </cell>
          <cell r="E1460">
            <v>3183539</v>
          </cell>
        </row>
        <row r="1461">
          <cell r="A1461">
            <v>1985</v>
          </cell>
          <cell r="C1461" t="str">
            <v>AR</v>
          </cell>
          <cell r="E1461">
            <v>2327046</v>
          </cell>
        </row>
        <row r="1462">
          <cell r="A1462">
            <v>1985</v>
          </cell>
          <cell r="C1462" t="str">
            <v>CA</v>
          </cell>
          <cell r="E1462">
            <v>26441107</v>
          </cell>
        </row>
        <row r="1463">
          <cell r="A1463">
            <v>1985</v>
          </cell>
          <cell r="C1463" t="str">
            <v>CO</v>
          </cell>
          <cell r="E1463">
            <v>3208726</v>
          </cell>
        </row>
        <row r="1464">
          <cell r="A1464">
            <v>1985</v>
          </cell>
          <cell r="C1464" t="str">
            <v>CT</v>
          </cell>
          <cell r="E1464">
            <v>3201131</v>
          </cell>
        </row>
        <row r="1465">
          <cell r="A1465">
            <v>1985</v>
          </cell>
          <cell r="C1465" t="str">
            <v>DE</v>
          </cell>
          <cell r="E1465">
            <v>618279</v>
          </cell>
        </row>
        <row r="1466">
          <cell r="A1466">
            <v>1985</v>
          </cell>
          <cell r="C1466" t="str">
            <v>DC</v>
          </cell>
          <cell r="E1466">
            <v>634549</v>
          </cell>
        </row>
        <row r="1467">
          <cell r="A1467">
            <v>1985</v>
          </cell>
          <cell r="C1467" t="str">
            <v>FL</v>
          </cell>
          <cell r="E1467">
            <v>11351120</v>
          </cell>
        </row>
        <row r="1468">
          <cell r="A1468">
            <v>1985</v>
          </cell>
          <cell r="C1468" t="str">
            <v>GA</v>
          </cell>
          <cell r="E1468">
            <v>5962639</v>
          </cell>
        </row>
        <row r="1469">
          <cell r="A1469">
            <v>1985</v>
          </cell>
          <cell r="C1469" t="str">
            <v>HI</v>
          </cell>
          <cell r="E1469">
            <v>1039698</v>
          </cell>
        </row>
        <row r="1470">
          <cell r="A1470">
            <v>1985</v>
          </cell>
          <cell r="C1470" t="str">
            <v>ID</v>
          </cell>
          <cell r="E1470">
            <v>994052</v>
          </cell>
        </row>
        <row r="1471">
          <cell r="A1471">
            <v>1985</v>
          </cell>
          <cell r="C1471" t="str">
            <v>IL</v>
          </cell>
          <cell r="E1471">
            <v>11399803</v>
          </cell>
        </row>
        <row r="1472">
          <cell r="A1472">
            <v>1985</v>
          </cell>
          <cell r="C1472" t="str">
            <v>IN</v>
          </cell>
          <cell r="E1472">
            <v>5459214</v>
          </cell>
        </row>
        <row r="1473">
          <cell r="A1473">
            <v>1985</v>
          </cell>
          <cell r="C1473" t="str">
            <v>IA</v>
          </cell>
          <cell r="E1473">
            <v>2829684</v>
          </cell>
        </row>
        <row r="1474">
          <cell r="A1474">
            <v>1985</v>
          </cell>
          <cell r="C1474" t="str">
            <v>KS</v>
          </cell>
          <cell r="E1474">
            <v>2427401</v>
          </cell>
        </row>
        <row r="1475">
          <cell r="A1475">
            <v>1985</v>
          </cell>
          <cell r="C1475" t="str">
            <v>KY</v>
          </cell>
          <cell r="E1475">
            <v>3694816</v>
          </cell>
        </row>
        <row r="1476">
          <cell r="A1476">
            <v>1985</v>
          </cell>
          <cell r="C1476" t="str">
            <v>LA</v>
          </cell>
          <cell r="E1476">
            <v>4408113</v>
          </cell>
        </row>
        <row r="1477">
          <cell r="A1477">
            <v>1985</v>
          </cell>
          <cell r="C1477" t="str">
            <v>ME</v>
          </cell>
          <cell r="E1477">
            <v>1162935</v>
          </cell>
        </row>
        <row r="1478">
          <cell r="A1478">
            <v>1985</v>
          </cell>
          <cell r="C1478" t="str">
            <v>MD</v>
          </cell>
          <cell r="E1478">
            <v>4413072</v>
          </cell>
        </row>
        <row r="1479">
          <cell r="A1479">
            <v>1985</v>
          </cell>
          <cell r="C1479" t="str">
            <v>MA</v>
          </cell>
          <cell r="E1479">
            <v>5880734</v>
          </cell>
        </row>
        <row r="1480">
          <cell r="A1480">
            <v>1985</v>
          </cell>
          <cell r="C1480" t="str">
            <v>MI</v>
          </cell>
          <cell r="E1480">
            <v>9076287</v>
          </cell>
        </row>
        <row r="1481">
          <cell r="A1481">
            <v>1985</v>
          </cell>
          <cell r="C1481" t="str">
            <v>MN</v>
          </cell>
          <cell r="E1481">
            <v>4184301</v>
          </cell>
        </row>
        <row r="1482">
          <cell r="A1482">
            <v>1985</v>
          </cell>
          <cell r="C1482" t="str">
            <v>MS</v>
          </cell>
          <cell r="E1482">
            <v>2588103</v>
          </cell>
        </row>
        <row r="1483">
          <cell r="A1483">
            <v>1985</v>
          </cell>
          <cell r="C1483" t="str">
            <v>MO</v>
          </cell>
          <cell r="E1483">
            <v>5000260</v>
          </cell>
        </row>
        <row r="1484">
          <cell r="A1484">
            <v>1985</v>
          </cell>
          <cell r="C1484" t="str">
            <v>MT</v>
          </cell>
          <cell r="E1484">
            <v>822320</v>
          </cell>
        </row>
        <row r="1485">
          <cell r="A1485">
            <v>1985</v>
          </cell>
          <cell r="C1485" t="str">
            <v>NE</v>
          </cell>
          <cell r="E1485">
            <v>1584661</v>
          </cell>
        </row>
        <row r="1486">
          <cell r="A1486">
            <v>1985</v>
          </cell>
          <cell r="C1486" t="str">
            <v>NV</v>
          </cell>
          <cell r="E1486">
            <v>951032</v>
          </cell>
        </row>
        <row r="1487">
          <cell r="A1487">
            <v>1985</v>
          </cell>
          <cell r="C1487" t="str">
            <v>NH</v>
          </cell>
          <cell r="E1487">
            <v>996753</v>
          </cell>
        </row>
        <row r="1488">
          <cell r="A1488">
            <v>1985</v>
          </cell>
          <cell r="C1488" t="str">
            <v>NJ</v>
          </cell>
          <cell r="E1488">
            <v>7565530</v>
          </cell>
        </row>
        <row r="1489">
          <cell r="A1489">
            <v>1985</v>
          </cell>
          <cell r="C1489" t="str">
            <v>NM</v>
          </cell>
          <cell r="E1489">
            <v>1438360</v>
          </cell>
        </row>
        <row r="1490">
          <cell r="A1490">
            <v>1985</v>
          </cell>
          <cell r="C1490" t="str">
            <v>NY</v>
          </cell>
          <cell r="E1490">
            <v>17791678</v>
          </cell>
        </row>
        <row r="1491">
          <cell r="A1491">
            <v>1985</v>
          </cell>
          <cell r="C1491" t="str">
            <v>NC</v>
          </cell>
          <cell r="E1491">
            <v>6253957</v>
          </cell>
        </row>
        <row r="1492">
          <cell r="A1492">
            <v>1985</v>
          </cell>
          <cell r="C1492" t="str">
            <v>ND</v>
          </cell>
          <cell r="E1492">
            <v>676979</v>
          </cell>
        </row>
        <row r="1493">
          <cell r="A1493">
            <v>1985</v>
          </cell>
          <cell r="C1493" t="str">
            <v>OH</v>
          </cell>
          <cell r="E1493">
            <v>10734926</v>
          </cell>
        </row>
        <row r="1494">
          <cell r="A1494">
            <v>1985</v>
          </cell>
          <cell r="C1494" t="str">
            <v>OK</v>
          </cell>
          <cell r="E1494">
            <v>3271333</v>
          </cell>
        </row>
        <row r="1495">
          <cell r="A1495">
            <v>1985</v>
          </cell>
          <cell r="C1495" t="str">
            <v>OR</v>
          </cell>
          <cell r="E1495">
            <v>2672648</v>
          </cell>
        </row>
        <row r="1496">
          <cell r="A1496">
            <v>1985</v>
          </cell>
          <cell r="C1496" t="str">
            <v>PA</v>
          </cell>
          <cell r="E1496">
            <v>11770865</v>
          </cell>
        </row>
        <row r="1497">
          <cell r="A1497">
            <v>1985</v>
          </cell>
          <cell r="C1497" t="str">
            <v>RI</v>
          </cell>
          <cell r="E1497">
            <v>968956</v>
          </cell>
        </row>
        <row r="1498">
          <cell r="A1498">
            <v>1985</v>
          </cell>
          <cell r="C1498" t="str">
            <v>SC</v>
          </cell>
          <cell r="E1498">
            <v>3303211</v>
          </cell>
        </row>
        <row r="1499">
          <cell r="A1499">
            <v>1985</v>
          </cell>
          <cell r="C1499" t="str">
            <v>SD</v>
          </cell>
          <cell r="E1499">
            <v>698404</v>
          </cell>
        </row>
        <row r="1500">
          <cell r="A1500">
            <v>1985</v>
          </cell>
          <cell r="C1500" t="str">
            <v>TN</v>
          </cell>
          <cell r="E1500">
            <v>4715292</v>
          </cell>
        </row>
        <row r="1501">
          <cell r="A1501">
            <v>1985</v>
          </cell>
          <cell r="C1501" t="str">
            <v>TX</v>
          </cell>
          <cell r="E1501">
            <v>16272722</v>
          </cell>
        </row>
        <row r="1502">
          <cell r="A1502">
            <v>1985</v>
          </cell>
          <cell r="C1502" t="str">
            <v>US</v>
          </cell>
          <cell r="E1502">
            <v>237923734</v>
          </cell>
        </row>
        <row r="1503">
          <cell r="A1503">
            <v>1985</v>
          </cell>
          <cell r="C1503" t="str">
            <v>UT</v>
          </cell>
          <cell r="E1503">
            <v>1642910</v>
          </cell>
        </row>
        <row r="1504">
          <cell r="A1504">
            <v>1985</v>
          </cell>
          <cell r="C1504" t="str">
            <v>VT</v>
          </cell>
          <cell r="E1504">
            <v>530035</v>
          </cell>
        </row>
        <row r="1505">
          <cell r="A1505">
            <v>1985</v>
          </cell>
          <cell r="C1505" t="str">
            <v>VA</v>
          </cell>
          <cell r="E1505">
            <v>5715149</v>
          </cell>
        </row>
        <row r="1506">
          <cell r="A1506">
            <v>1985</v>
          </cell>
          <cell r="C1506" t="str">
            <v>WA</v>
          </cell>
          <cell r="E1506">
            <v>4400096</v>
          </cell>
        </row>
        <row r="1507">
          <cell r="A1507">
            <v>1985</v>
          </cell>
          <cell r="C1507" t="str">
            <v>WV</v>
          </cell>
          <cell r="E1507">
            <v>1906831</v>
          </cell>
        </row>
        <row r="1508">
          <cell r="A1508">
            <v>1985</v>
          </cell>
          <cell r="C1508" t="str">
            <v>WI</v>
          </cell>
          <cell r="E1508">
            <v>4747765</v>
          </cell>
        </row>
        <row r="1509">
          <cell r="A1509">
            <v>1985</v>
          </cell>
          <cell r="C1509" t="str">
            <v>WY</v>
          </cell>
          <cell r="E1509">
            <v>499696</v>
          </cell>
        </row>
        <row r="1510">
          <cell r="A1510">
            <v>1984</v>
          </cell>
          <cell r="C1510" t="str">
            <v>AL</v>
          </cell>
          <cell r="E1510">
            <v>3951824</v>
          </cell>
        </row>
        <row r="1511">
          <cell r="A1511">
            <v>1984</v>
          </cell>
          <cell r="C1511" t="str">
            <v>AK</v>
          </cell>
          <cell r="E1511">
            <v>513704</v>
          </cell>
        </row>
        <row r="1512">
          <cell r="A1512">
            <v>1984</v>
          </cell>
          <cell r="C1512" t="str">
            <v>AZ</v>
          </cell>
          <cell r="E1512">
            <v>3067134</v>
          </cell>
        </row>
        <row r="1513">
          <cell r="A1513">
            <v>1984</v>
          </cell>
          <cell r="C1513" t="str">
            <v>AR</v>
          </cell>
          <cell r="E1513">
            <v>2319767</v>
          </cell>
        </row>
        <row r="1514">
          <cell r="A1514">
            <v>1984</v>
          </cell>
          <cell r="C1514" t="str">
            <v>CA</v>
          </cell>
          <cell r="E1514">
            <v>25844397</v>
          </cell>
        </row>
        <row r="1515">
          <cell r="A1515">
            <v>1984</v>
          </cell>
          <cell r="C1515" t="str">
            <v>CO</v>
          </cell>
          <cell r="E1515">
            <v>3169995</v>
          </cell>
        </row>
        <row r="1516">
          <cell r="A1516">
            <v>1984</v>
          </cell>
          <cell r="C1516" t="str">
            <v>CT</v>
          </cell>
          <cell r="E1516">
            <v>3180014</v>
          </cell>
        </row>
        <row r="1517">
          <cell r="A1517">
            <v>1984</v>
          </cell>
          <cell r="C1517" t="str">
            <v>DE</v>
          </cell>
          <cell r="E1517">
            <v>611565</v>
          </cell>
        </row>
        <row r="1518">
          <cell r="A1518">
            <v>1984</v>
          </cell>
          <cell r="C1518" t="str">
            <v>DC</v>
          </cell>
          <cell r="E1518">
            <v>633382</v>
          </cell>
        </row>
        <row r="1519">
          <cell r="A1519">
            <v>1984</v>
          </cell>
          <cell r="C1519" t="str">
            <v>FL</v>
          </cell>
          <cell r="E1519">
            <v>11039925</v>
          </cell>
        </row>
        <row r="1520">
          <cell r="A1520">
            <v>1984</v>
          </cell>
          <cell r="C1520" t="str">
            <v>GA</v>
          </cell>
          <cell r="E1520">
            <v>5834943</v>
          </cell>
        </row>
        <row r="1521">
          <cell r="A1521">
            <v>1984</v>
          </cell>
          <cell r="C1521" t="str">
            <v>HI</v>
          </cell>
          <cell r="E1521">
            <v>1027922</v>
          </cell>
        </row>
        <row r="1522">
          <cell r="A1522">
            <v>1984</v>
          </cell>
          <cell r="C1522" t="str">
            <v>ID</v>
          </cell>
          <cell r="E1522">
            <v>990841</v>
          </cell>
        </row>
        <row r="1523">
          <cell r="A1523">
            <v>1984</v>
          </cell>
          <cell r="C1523" t="str">
            <v>IL</v>
          </cell>
          <cell r="E1523">
            <v>11412128</v>
          </cell>
        </row>
        <row r="1524">
          <cell r="A1524">
            <v>1984</v>
          </cell>
          <cell r="C1524" t="str">
            <v>IN</v>
          </cell>
          <cell r="E1524">
            <v>5458322</v>
          </cell>
        </row>
        <row r="1525">
          <cell r="A1525">
            <v>1984</v>
          </cell>
          <cell r="C1525" t="str">
            <v>IA</v>
          </cell>
          <cell r="E1525">
            <v>2858615</v>
          </cell>
        </row>
        <row r="1526">
          <cell r="A1526">
            <v>1984</v>
          </cell>
          <cell r="C1526" t="str">
            <v>KS</v>
          </cell>
          <cell r="E1526">
            <v>2424088</v>
          </cell>
        </row>
        <row r="1527">
          <cell r="A1527">
            <v>1984</v>
          </cell>
          <cell r="C1527" t="str">
            <v>KY</v>
          </cell>
          <cell r="E1527">
            <v>3695459</v>
          </cell>
        </row>
        <row r="1528">
          <cell r="A1528">
            <v>1984</v>
          </cell>
          <cell r="C1528" t="str">
            <v>LA</v>
          </cell>
          <cell r="E1528">
            <v>4400474</v>
          </cell>
        </row>
        <row r="1529">
          <cell r="A1529">
            <v>1984</v>
          </cell>
          <cell r="C1529" t="str">
            <v>ME</v>
          </cell>
          <cell r="E1529">
            <v>1155634</v>
          </cell>
        </row>
        <row r="1530">
          <cell r="A1530">
            <v>1984</v>
          </cell>
          <cell r="C1530" t="str">
            <v>MD</v>
          </cell>
          <cell r="E1530">
            <v>4365246</v>
          </cell>
        </row>
        <row r="1531">
          <cell r="A1531">
            <v>1984</v>
          </cell>
          <cell r="C1531" t="str">
            <v>MA</v>
          </cell>
          <cell r="E1531">
            <v>5840774</v>
          </cell>
        </row>
        <row r="1532">
          <cell r="A1532">
            <v>1984</v>
          </cell>
          <cell r="C1532" t="str">
            <v>MI</v>
          </cell>
          <cell r="E1532">
            <v>9049454</v>
          </cell>
        </row>
        <row r="1533">
          <cell r="A1533">
            <v>1984</v>
          </cell>
          <cell r="C1533" t="str">
            <v>MN</v>
          </cell>
          <cell r="E1533">
            <v>4157704</v>
          </cell>
        </row>
        <row r="1534">
          <cell r="A1534">
            <v>1984</v>
          </cell>
          <cell r="C1534" t="str">
            <v>MS</v>
          </cell>
          <cell r="E1534">
            <v>2578053</v>
          </cell>
        </row>
        <row r="1535">
          <cell r="A1535">
            <v>1984</v>
          </cell>
          <cell r="C1535" t="str">
            <v>MO</v>
          </cell>
          <cell r="E1535">
            <v>4975276</v>
          </cell>
        </row>
        <row r="1536">
          <cell r="A1536">
            <v>1984</v>
          </cell>
          <cell r="C1536" t="str">
            <v>MT</v>
          </cell>
          <cell r="E1536">
            <v>820904</v>
          </cell>
        </row>
        <row r="1537">
          <cell r="A1537">
            <v>1984</v>
          </cell>
          <cell r="C1537" t="str">
            <v>NE</v>
          </cell>
          <cell r="E1537">
            <v>1588638</v>
          </cell>
        </row>
        <row r="1538">
          <cell r="A1538">
            <v>1984</v>
          </cell>
          <cell r="C1538" t="str">
            <v>NV</v>
          </cell>
          <cell r="E1538">
            <v>924921</v>
          </cell>
        </row>
        <row r="1539">
          <cell r="A1539">
            <v>1984</v>
          </cell>
          <cell r="C1539" t="str">
            <v>NH</v>
          </cell>
          <cell r="E1539">
            <v>976863</v>
          </cell>
        </row>
        <row r="1540">
          <cell r="A1540">
            <v>1984</v>
          </cell>
          <cell r="C1540" t="str">
            <v>NJ</v>
          </cell>
          <cell r="E1540">
            <v>7515474</v>
          </cell>
        </row>
        <row r="1541">
          <cell r="A1541">
            <v>1984</v>
          </cell>
          <cell r="C1541" t="str">
            <v>NM</v>
          </cell>
          <cell r="E1541">
            <v>1416719</v>
          </cell>
        </row>
        <row r="1542">
          <cell r="A1542">
            <v>1984</v>
          </cell>
          <cell r="C1542" t="str">
            <v>NY</v>
          </cell>
          <cell r="E1542">
            <v>17745676</v>
          </cell>
        </row>
        <row r="1543">
          <cell r="A1543">
            <v>1984</v>
          </cell>
          <cell r="C1543" t="str">
            <v>NC</v>
          </cell>
          <cell r="E1543">
            <v>6164004</v>
          </cell>
        </row>
        <row r="1544">
          <cell r="A1544">
            <v>1984</v>
          </cell>
          <cell r="C1544" t="str">
            <v>ND</v>
          </cell>
          <cell r="E1544">
            <v>680499</v>
          </cell>
        </row>
        <row r="1545">
          <cell r="A1545">
            <v>1984</v>
          </cell>
          <cell r="C1545" t="str">
            <v>OH</v>
          </cell>
          <cell r="E1545">
            <v>10737743</v>
          </cell>
        </row>
        <row r="1546">
          <cell r="A1546">
            <v>1984</v>
          </cell>
          <cell r="C1546" t="str">
            <v>OK</v>
          </cell>
          <cell r="E1546">
            <v>3285535</v>
          </cell>
        </row>
        <row r="1547">
          <cell r="A1547">
            <v>1984</v>
          </cell>
          <cell r="C1547" t="str">
            <v>OR</v>
          </cell>
          <cell r="E1547">
            <v>2666589</v>
          </cell>
        </row>
        <row r="1548">
          <cell r="A1548">
            <v>1984</v>
          </cell>
          <cell r="C1548" t="str">
            <v>PA</v>
          </cell>
          <cell r="E1548">
            <v>11815175</v>
          </cell>
        </row>
        <row r="1549">
          <cell r="A1549">
            <v>1984</v>
          </cell>
          <cell r="C1549" t="str">
            <v>RI</v>
          </cell>
          <cell r="E1549">
            <v>961895</v>
          </cell>
        </row>
        <row r="1550">
          <cell r="A1550">
            <v>1984</v>
          </cell>
          <cell r="C1550" t="str">
            <v>SC</v>
          </cell>
          <cell r="E1550">
            <v>3271864</v>
          </cell>
        </row>
        <row r="1551">
          <cell r="A1551">
            <v>1984</v>
          </cell>
          <cell r="C1551" t="str">
            <v>SD</v>
          </cell>
          <cell r="E1551">
            <v>697250</v>
          </cell>
        </row>
        <row r="1552">
          <cell r="A1552">
            <v>1984</v>
          </cell>
          <cell r="C1552" t="str">
            <v>TN</v>
          </cell>
          <cell r="E1552">
            <v>4686743</v>
          </cell>
        </row>
        <row r="1553">
          <cell r="A1553">
            <v>1984</v>
          </cell>
          <cell r="C1553" t="str">
            <v>TX</v>
          </cell>
          <cell r="E1553">
            <v>16007088</v>
          </cell>
        </row>
        <row r="1554">
          <cell r="A1554">
            <v>1984</v>
          </cell>
          <cell r="C1554" t="str">
            <v>US</v>
          </cell>
          <cell r="E1554">
            <v>235824907</v>
          </cell>
        </row>
        <row r="1555">
          <cell r="A1555">
            <v>1984</v>
          </cell>
          <cell r="C1555" t="str">
            <v>UT</v>
          </cell>
          <cell r="E1555">
            <v>1622342</v>
          </cell>
        </row>
        <row r="1556">
          <cell r="A1556">
            <v>1984</v>
          </cell>
          <cell r="C1556" t="str">
            <v>VT</v>
          </cell>
          <cell r="E1556">
            <v>526658</v>
          </cell>
        </row>
        <row r="1557">
          <cell r="A1557">
            <v>1984</v>
          </cell>
          <cell r="C1557" t="str">
            <v>VA</v>
          </cell>
          <cell r="E1557">
            <v>5643868</v>
          </cell>
        </row>
        <row r="1558">
          <cell r="A1558">
            <v>1984</v>
          </cell>
          <cell r="C1558" t="str">
            <v>WA</v>
          </cell>
          <cell r="E1558">
            <v>4343657</v>
          </cell>
        </row>
        <row r="1559">
          <cell r="A1559">
            <v>1984</v>
          </cell>
          <cell r="C1559" t="str">
            <v>WV</v>
          </cell>
          <cell r="E1559">
            <v>1927696</v>
          </cell>
        </row>
        <row r="1560">
          <cell r="A1560">
            <v>1984</v>
          </cell>
          <cell r="C1560" t="str">
            <v>WI</v>
          </cell>
          <cell r="E1560">
            <v>4735571</v>
          </cell>
        </row>
        <row r="1561">
          <cell r="A1561">
            <v>1984</v>
          </cell>
          <cell r="C1561" t="str">
            <v>WY</v>
          </cell>
          <cell r="E1561">
            <v>504895</v>
          </cell>
        </row>
        <row r="1562">
          <cell r="A1562">
            <v>1983</v>
          </cell>
          <cell r="C1562" t="str">
            <v>AL</v>
          </cell>
          <cell r="E1562">
            <v>3934100</v>
          </cell>
        </row>
        <row r="1563">
          <cell r="A1563">
            <v>1983</v>
          </cell>
          <cell r="C1563" t="str">
            <v>AK</v>
          </cell>
          <cell r="E1563">
            <v>488418</v>
          </cell>
        </row>
        <row r="1564">
          <cell r="A1564">
            <v>1983</v>
          </cell>
          <cell r="C1564" t="str">
            <v>AZ</v>
          </cell>
          <cell r="E1564">
            <v>2968924</v>
          </cell>
        </row>
        <row r="1565">
          <cell r="A1565">
            <v>1983</v>
          </cell>
          <cell r="C1565" t="str">
            <v>AR</v>
          </cell>
          <cell r="E1565">
            <v>2305766</v>
          </cell>
        </row>
        <row r="1566">
          <cell r="A1566">
            <v>1983</v>
          </cell>
          <cell r="C1566" t="str">
            <v>CA</v>
          </cell>
          <cell r="E1566">
            <v>25360023</v>
          </cell>
        </row>
        <row r="1567">
          <cell r="A1567">
            <v>1983</v>
          </cell>
          <cell r="C1567" t="str">
            <v>CO</v>
          </cell>
          <cell r="E1567">
            <v>3133634</v>
          </cell>
        </row>
        <row r="1568">
          <cell r="A1568">
            <v>1983</v>
          </cell>
          <cell r="C1568" t="str">
            <v>CT</v>
          </cell>
          <cell r="E1568">
            <v>3162355</v>
          </cell>
        </row>
        <row r="1569">
          <cell r="A1569">
            <v>1983</v>
          </cell>
          <cell r="C1569" t="str">
            <v>DE</v>
          </cell>
          <cell r="E1569">
            <v>605459</v>
          </cell>
        </row>
        <row r="1570">
          <cell r="A1570">
            <v>1983</v>
          </cell>
          <cell r="C1570" t="str">
            <v>DC</v>
          </cell>
          <cell r="E1570">
            <v>632433</v>
          </cell>
        </row>
        <row r="1571">
          <cell r="A1571">
            <v>1983</v>
          </cell>
          <cell r="C1571" t="str">
            <v>FL</v>
          </cell>
          <cell r="E1571">
            <v>10749849</v>
          </cell>
        </row>
        <row r="1572">
          <cell r="A1572">
            <v>1983</v>
          </cell>
          <cell r="C1572" t="str">
            <v>GA</v>
          </cell>
          <cell r="E1572">
            <v>5728248</v>
          </cell>
        </row>
        <row r="1573">
          <cell r="A1573">
            <v>1983</v>
          </cell>
          <cell r="C1573" t="str">
            <v>HI</v>
          </cell>
          <cell r="E1573">
            <v>1012717</v>
          </cell>
        </row>
        <row r="1574">
          <cell r="A1574">
            <v>1983</v>
          </cell>
          <cell r="C1574" t="str">
            <v>ID</v>
          </cell>
          <cell r="E1574">
            <v>981866</v>
          </cell>
        </row>
        <row r="1575">
          <cell r="A1575">
            <v>1983</v>
          </cell>
          <cell r="C1575" t="str">
            <v>IL</v>
          </cell>
          <cell r="E1575">
            <v>11408817</v>
          </cell>
        </row>
        <row r="1576">
          <cell r="A1576">
            <v>1983</v>
          </cell>
          <cell r="C1576" t="str">
            <v>IN</v>
          </cell>
          <cell r="E1576">
            <v>5450396</v>
          </cell>
        </row>
        <row r="1577">
          <cell r="A1577">
            <v>1983</v>
          </cell>
          <cell r="C1577" t="str">
            <v>IA</v>
          </cell>
          <cell r="E1577">
            <v>2870547</v>
          </cell>
        </row>
        <row r="1578">
          <cell r="A1578">
            <v>1983</v>
          </cell>
          <cell r="C1578" t="str">
            <v>KS</v>
          </cell>
          <cell r="E1578">
            <v>2415529</v>
          </cell>
        </row>
        <row r="1579">
          <cell r="A1579">
            <v>1983</v>
          </cell>
          <cell r="C1579" t="str">
            <v>KY</v>
          </cell>
          <cell r="E1579">
            <v>3694469</v>
          </cell>
        </row>
        <row r="1580">
          <cell r="A1580">
            <v>1983</v>
          </cell>
          <cell r="C1580" t="str">
            <v>LA</v>
          </cell>
          <cell r="E1580">
            <v>4395311</v>
          </cell>
        </row>
        <row r="1581">
          <cell r="A1581">
            <v>1983</v>
          </cell>
          <cell r="C1581" t="str">
            <v>ME</v>
          </cell>
          <cell r="E1581">
            <v>1144772</v>
          </cell>
        </row>
        <row r="1582">
          <cell r="A1582">
            <v>1983</v>
          </cell>
          <cell r="C1582" t="str">
            <v>MD</v>
          </cell>
          <cell r="E1582">
            <v>4313329</v>
          </cell>
        </row>
        <row r="1583">
          <cell r="A1583">
            <v>1983</v>
          </cell>
          <cell r="C1583" t="str">
            <v>MA</v>
          </cell>
          <cell r="E1583">
            <v>5799405</v>
          </cell>
        </row>
        <row r="1584">
          <cell r="A1584">
            <v>1983</v>
          </cell>
          <cell r="C1584" t="str">
            <v>MI</v>
          </cell>
          <cell r="E1584">
            <v>9047764</v>
          </cell>
        </row>
        <row r="1585">
          <cell r="A1585">
            <v>1983</v>
          </cell>
          <cell r="C1585" t="str">
            <v>MN</v>
          </cell>
          <cell r="E1585">
            <v>4141458</v>
          </cell>
        </row>
        <row r="1586">
          <cell r="A1586">
            <v>1983</v>
          </cell>
          <cell r="C1586" t="str">
            <v>MS</v>
          </cell>
          <cell r="E1586">
            <v>2567719</v>
          </cell>
        </row>
        <row r="1587">
          <cell r="A1587">
            <v>1983</v>
          </cell>
          <cell r="C1587" t="str">
            <v>MO</v>
          </cell>
          <cell r="E1587">
            <v>4943735</v>
          </cell>
        </row>
        <row r="1588">
          <cell r="A1588">
            <v>1983</v>
          </cell>
          <cell r="C1588" t="str">
            <v>MT</v>
          </cell>
          <cell r="E1588">
            <v>814029</v>
          </cell>
        </row>
        <row r="1589">
          <cell r="A1589">
            <v>1983</v>
          </cell>
          <cell r="C1589" t="str">
            <v>NE</v>
          </cell>
          <cell r="E1589">
            <v>1584293</v>
          </cell>
        </row>
        <row r="1590">
          <cell r="A1590">
            <v>1983</v>
          </cell>
          <cell r="C1590" t="str">
            <v>NV</v>
          </cell>
          <cell r="E1590">
            <v>901978</v>
          </cell>
        </row>
        <row r="1591">
          <cell r="A1591">
            <v>1983</v>
          </cell>
          <cell r="C1591" t="str">
            <v>NH</v>
          </cell>
          <cell r="E1591">
            <v>958134</v>
          </cell>
        </row>
        <row r="1592">
          <cell r="A1592">
            <v>1983</v>
          </cell>
          <cell r="C1592" t="str">
            <v>NJ</v>
          </cell>
          <cell r="E1592">
            <v>7467784</v>
          </cell>
        </row>
        <row r="1593">
          <cell r="A1593">
            <v>1983</v>
          </cell>
          <cell r="C1593" t="str">
            <v>NM</v>
          </cell>
          <cell r="E1593">
            <v>1394362</v>
          </cell>
        </row>
        <row r="1594">
          <cell r="A1594">
            <v>1983</v>
          </cell>
          <cell r="C1594" t="str">
            <v>NY</v>
          </cell>
          <cell r="E1594">
            <v>17686907</v>
          </cell>
        </row>
        <row r="1595">
          <cell r="A1595">
            <v>1983</v>
          </cell>
          <cell r="C1595" t="str">
            <v>NC</v>
          </cell>
          <cell r="E1595">
            <v>6077059</v>
          </cell>
        </row>
        <row r="1596">
          <cell r="A1596">
            <v>1983</v>
          </cell>
          <cell r="C1596" t="str">
            <v>ND</v>
          </cell>
          <cell r="E1596">
            <v>676687</v>
          </cell>
        </row>
        <row r="1597">
          <cell r="A1597">
            <v>1983</v>
          </cell>
          <cell r="C1597" t="str">
            <v>OH</v>
          </cell>
          <cell r="E1597">
            <v>10737631</v>
          </cell>
        </row>
        <row r="1598">
          <cell r="A1598">
            <v>1983</v>
          </cell>
          <cell r="C1598" t="str">
            <v>OK</v>
          </cell>
          <cell r="E1598">
            <v>3290404</v>
          </cell>
        </row>
        <row r="1599">
          <cell r="A1599">
            <v>1983</v>
          </cell>
          <cell r="C1599" t="str">
            <v>OR</v>
          </cell>
          <cell r="E1599">
            <v>2653071</v>
          </cell>
        </row>
        <row r="1600">
          <cell r="A1600">
            <v>1983</v>
          </cell>
          <cell r="C1600" t="str">
            <v>PA</v>
          </cell>
          <cell r="E1600">
            <v>11837726</v>
          </cell>
        </row>
        <row r="1601">
          <cell r="A1601">
            <v>1983</v>
          </cell>
          <cell r="C1601" t="str">
            <v>RI</v>
          </cell>
          <cell r="E1601">
            <v>956382</v>
          </cell>
        </row>
        <row r="1602">
          <cell r="A1602">
            <v>1983</v>
          </cell>
          <cell r="C1602" t="str">
            <v>SC</v>
          </cell>
          <cell r="E1602">
            <v>3234068</v>
          </cell>
        </row>
        <row r="1603">
          <cell r="A1603">
            <v>1983</v>
          </cell>
          <cell r="C1603" t="str">
            <v>SD</v>
          </cell>
          <cell r="E1603">
            <v>693009</v>
          </cell>
        </row>
        <row r="1604">
          <cell r="A1604">
            <v>1983</v>
          </cell>
          <cell r="C1604" t="str">
            <v>TN</v>
          </cell>
          <cell r="E1604">
            <v>4659757</v>
          </cell>
        </row>
        <row r="1605">
          <cell r="A1605">
            <v>1983</v>
          </cell>
          <cell r="C1605" t="str">
            <v>TX</v>
          </cell>
          <cell r="E1605">
            <v>15751674</v>
          </cell>
        </row>
        <row r="1606">
          <cell r="A1606">
            <v>1983</v>
          </cell>
          <cell r="C1606" t="str">
            <v>US</v>
          </cell>
          <cell r="E1606">
            <v>233792014</v>
          </cell>
        </row>
        <row r="1607">
          <cell r="A1607">
            <v>1983</v>
          </cell>
          <cell r="C1607" t="str">
            <v>UT</v>
          </cell>
          <cell r="E1607">
            <v>1594943</v>
          </cell>
        </row>
        <row r="1608">
          <cell r="A1608">
            <v>1983</v>
          </cell>
          <cell r="C1608" t="str">
            <v>VT</v>
          </cell>
          <cell r="E1608">
            <v>523302</v>
          </cell>
        </row>
        <row r="1609">
          <cell r="A1609">
            <v>1983</v>
          </cell>
          <cell r="C1609" t="str">
            <v>VA</v>
          </cell>
          <cell r="E1609">
            <v>5564662</v>
          </cell>
        </row>
        <row r="1610">
          <cell r="A1610">
            <v>1983</v>
          </cell>
          <cell r="C1610" t="str">
            <v>WA</v>
          </cell>
          <cell r="E1610">
            <v>4300269</v>
          </cell>
        </row>
        <row r="1611">
          <cell r="A1611">
            <v>1983</v>
          </cell>
          <cell r="C1611" t="str">
            <v>WV</v>
          </cell>
          <cell r="E1611">
            <v>1945058</v>
          </cell>
        </row>
        <row r="1612">
          <cell r="A1612">
            <v>1983</v>
          </cell>
          <cell r="C1612" t="str">
            <v>WI</v>
          </cell>
          <cell r="E1612">
            <v>4721438</v>
          </cell>
        </row>
        <row r="1613">
          <cell r="A1613">
            <v>1983</v>
          </cell>
          <cell r="C1613" t="str">
            <v>WY</v>
          </cell>
          <cell r="E1613">
            <v>510344</v>
          </cell>
        </row>
        <row r="1614">
          <cell r="A1614">
            <v>1982</v>
          </cell>
          <cell r="C1614" t="str">
            <v>AL</v>
          </cell>
          <cell r="E1614">
            <v>3925263</v>
          </cell>
        </row>
        <row r="1615">
          <cell r="A1615">
            <v>1982</v>
          </cell>
          <cell r="C1615" t="str">
            <v>AK</v>
          </cell>
          <cell r="E1615">
            <v>449606</v>
          </cell>
        </row>
        <row r="1616">
          <cell r="A1616">
            <v>1982</v>
          </cell>
          <cell r="C1616" t="str">
            <v>AZ</v>
          </cell>
          <cell r="E1616">
            <v>2889860</v>
          </cell>
        </row>
        <row r="1617">
          <cell r="A1617">
            <v>1982</v>
          </cell>
          <cell r="C1617" t="str">
            <v>AR</v>
          </cell>
          <cell r="E1617">
            <v>2294254</v>
          </cell>
        </row>
        <row r="1618">
          <cell r="A1618">
            <v>1982</v>
          </cell>
          <cell r="C1618" t="str">
            <v>CA</v>
          </cell>
          <cell r="E1618">
            <v>24820007</v>
          </cell>
        </row>
        <row r="1619">
          <cell r="A1619">
            <v>1982</v>
          </cell>
          <cell r="C1619" t="str">
            <v>CO</v>
          </cell>
          <cell r="E1619">
            <v>3061562</v>
          </cell>
        </row>
        <row r="1620">
          <cell r="A1620">
            <v>1982</v>
          </cell>
          <cell r="C1620" t="str">
            <v>CT</v>
          </cell>
          <cell r="E1620">
            <v>3139014</v>
          </cell>
        </row>
        <row r="1621">
          <cell r="A1621">
            <v>1982</v>
          </cell>
          <cell r="C1621" t="str">
            <v>DE</v>
          </cell>
          <cell r="E1621">
            <v>599148</v>
          </cell>
        </row>
        <row r="1622">
          <cell r="A1622">
            <v>1982</v>
          </cell>
          <cell r="C1622" t="str">
            <v>DC</v>
          </cell>
          <cell r="E1622">
            <v>634174</v>
          </cell>
        </row>
        <row r="1623">
          <cell r="A1623">
            <v>1982</v>
          </cell>
          <cell r="C1623" t="str">
            <v>FL</v>
          </cell>
          <cell r="E1623">
            <v>10471405</v>
          </cell>
        </row>
        <row r="1624">
          <cell r="A1624">
            <v>1982</v>
          </cell>
          <cell r="C1624" t="str">
            <v>GA</v>
          </cell>
          <cell r="E1624">
            <v>5649788</v>
          </cell>
        </row>
        <row r="1625">
          <cell r="A1625">
            <v>1982</v>
          </cell>
          <cell r="C1625" t="str">
            <v>HI</v>
          </cell>
          <cell r="E1625">
            <v>993780</v>
          </cell>
        </row>
        <row r="1626">
          <cell r="A1626">
            <v>1982</v>
          </cell>
          <cell r="C1626" t="str">
            <v>ID</v>
          </cell>
          <cell r="E1626">
            <v>973719</v>
          </cell>
        </row>
        <row r="1627">
          <cell r="A1627">
            <v>1982</v>
          </cell>
          <cell r="C1627" t="str">
            <v>IL</v>
          </cell>
          <cell r="E1627">
            <v>11423413</v>
          </cell>
        </row>
        <row r="1628">
          <cell r="A1628">
            <v>1982</v>
          </cell>
          <cell r="C1628" t="str">
            <v>IN</v>
          </cell>
          <cell r="E1628">
            <v>5467918</v>
          </cell>
        </row>
        <row r="1629">
          <cell r="A1629">
            <v>1982</v>
          </cell>
          <cell r="C1629" t="str">
            <v>IA</v>
          </cell>
          <cell r="E1629">
            <v>2888190</v>
          </cell>
        </row>
        <row r="1630">
          <cell r="A1630">
            <v>1982</v>
          </cell>
          <cell r="C1630" t="str">
            <v>KS</v>
          </cell>
          <cell r="E1630">
            <v>2401207</v>
          </cell>
        </row>
        <row r="1631">
          <cell r="A1631">
            <v>1982</v>
          </cell>
          <cell r="C1631" t="str">
            <v>KY</v>
          </cell>
          <cell r="E1631">
            <v>3683449</v>
          </cell>
        </row>
        <row r="1632">
          <cell r="A1632">
            <v>1982</v>
          </cell>
          <cell r="C1632" t="str">
            <v>LA</v>
          </cell>
          <cell r="E1632">
            <v>4352609</v>
          </cell>
        </row>
        <row r="1633">
          <cell r="A1633">
            <v>1982</v>
          </cell>
          <cell r="C1633" t="str">
            <v>ME</v>
          </cell>
          <cell r="E1633">
            <v>1136683</v>
          </cell>
        </row>
        <row r="1634">
          <cell r="A1634">
            <v>1982</v>
          </cell>
          <cell r="C1634" t="str">
            <v>MD</v>
          </cell>
          <cell r="E1634">
            <v>4282923</v>
          </cell>
        </row>
        <row r="1635">
          <cell r="A1635">
            <v>1982</v>
          </cell>
          <cell r="C1635" t="str">
            <v>MA</v>
          </cell>
          <cell r="E1635">
            <v>5771222</v>
          </cell>
        </row>
        <row r="1636">
          <cell r="A1636">
            <v>1982</v>
          </cell>
          <cell r="C1636" t="str">
            <v>MI</v>
          </cell>
          <cell r="E1636">
            <v>9115196</v>
          </cell>
        </row>
        <row r="1637">
          <cell r="A1637">
            <v>1982</v>
          </cell>
          <cell r="C1637" t="str">
            <v>MN</v>
          </cell>
          <cell r="E1637">
            <v>4131450</v>
          </cell>
        </row>
        <row r="1638">
          <cell r="A1638">
            <v>1982</v>
          </cell>
          <cell r="C1638" t="str">
            <v>MS</v>
          </cell>
          <cell r="E1638">
            <v>2556776</v>
          </cell>
        </row>
        <row r="1639">
          <cell r="A1639">
            <v>1982</v>
          </cell>
          <cell r="C1639" t="str">
            <v>MO</v>
          </cell>
          <cell r="E1639">
            <v>4929456</v>
          </cell>
        </row>
        <row r="1640">
          <cell r="A1640">
            <v>1982</v>
          </cell>
          <cell r="C1640" t="str">
            <v>MT</v>
          </cell>
          <cell r="E1640">
            <v>803984</v>
          </cell>
        </row>
        <row r="1641">
          <cell r="A1641">
            <v>1982</v>
          </cell>
          <cell r="C1641" t="str">
            <v>NE</v>
          </cell>
          <cell r="E1641">
            <v>1581776</v>
          </cell>
        </row>
        <row r="1642">
          <cell r="A1642">
            <v>1982</v>
          </cell>
          <cell r="C1642" t="str">
            <v>NV</v>
          </cell>
          <cell r="E1642">
            <v>881538</v>
          </cell>
        </row>
        <row r="1643">
          <cell r="A1643">
            <v>1982</v>
          </cell>
          <cell r="C1643" t="str">
            <v>NH</v>
          </cell>
          <cell r="E1643">
            <v>947720</v>
          </cell>
        </row>
        <row r="1644">
          <cell r="A1644">
            <v>1982</v>
          </cell>
          <cell r="C1644" t="str">
            <v>NJ</v>
          </cell>
          <cell r="E1644">
            <v>7430970</v>
          </cell>
        </row>
        <row r="1645">
          <cell r="A1645">
            <v>1982</v>
          </cell>
          <cell r="C1645" t="str">
            <v>NM</v>
          </cell>
          <cell r="E1645">
            <v>1363822</v>
          </cell>
        </row>
        <row r="1646">
          <cell r="A1646">
            <v>1982</v>
          </cell>
          <cell r="C1646" t="str">
            <v>NY</v>
          </cell>
          <cell r="E1646">
            <v>17589737</v>
          </cell>
        </row>
        <row r="1647">
          <cell r="A1647">
            <v>1982</v>
          </cell>
          <cell r="C1647" t="str">
            <v>NC</v>
          </cell>
          <cell r="E1647">
            <v>6019108</v>
          </cell>
        </row>
        <row r="1648">
          <cell r="A1648">
            <v>1982</v>
          </cell>
          <cell r="C1648" t="str">
            <v>ND</v>
          </cell>
          <cell r="E1648">
            <v>668972</v>
          </cell>
        </row>
        <row r="1649">
          <cell r="A1649">
            <v>1982</v>
          </cell>
          <cell r="C1649" t="str">
            <v>OH</v>
          </cell>
          <cell r="E1649">
            <v>10757085</v>
          </cell>
        </row>
        <row r="1650">
          <cell r="A1650">
            <v>1982</v>
          </cell>
          <cell r="C1650" t="str">
            <v>OK</v>
          </cell>
          <cell r="E1650">
            <v>3206129</v>
          </cell>
        </row>
        <row r="1651">
          <cell r="A1651">
            <v>1982</v>
          </cell>
          <cell r="C1651" t="str">
            <v>OR</v>
          </cell>
          <cell r="E1651">
            <v>2664919</v>
          </cell>
        </row>
        <row r="1652">
          <cell r="A1652">
            <v>1982</v>
          </cell>
          <cell r="C1652" t="str">
            <v>PA</v>
          </cell>
          <cell r="E1652">
            <v>11845146</v>
          </cell>
        </row>
        <row r="1653">
          <cell r="A1653">
            <v>1982</v>
          </cell>
          <cell r="C1653" t="str">
            <v>RI</v>
          </cell>
          <cell r="E1653">
            <v>954170</v>
          </cell>
        </row>
        <row r="1654">
          <cell r="A1654">
            <v>1982</v>
          </cell>
          <cell r="C1654" t="str">
            <v>SC</v>
          </cell>
          <cell r="E1654">
            <v>3207611</v>
          </cell>
        </row>
        <row r="1655">
          <cell r="A1655">
            <v>1982</v>
          </cell>
          <cell r="C1655" t="str">
            <v>SD</v>
          </cell>
          <cell r="E1655">
            <v>690597</v>
          </cell>
        </row>
        <row r="1656">
          <cell r="A1656">
            <v>1982</v>
          </cell>
          <cell r="C1656" t="str">
            <v>TN</v>
          </cell>
          <cell r="E1656">
            <v>4646043</v>
          </cell>
        </row>
        <row r="1657">
          <cell r="A1657">
            <v>1982</v>
          </cell>
          <cell r="C1657" t="str">
            <v>TX</v>
          </cell>
          <cell r="E1657">
            <v>15331408</v>
          </cell>
        </row>
        <row r="1658">
          <cell r="A1658">
            <v>1982</v>
          </cell>
          <cell r="C1658" t="str">
            <v>US</v>
          </cell>
          <cell r="E1658">
            <v>231664432</v>
          </cell>
        </row>
        <row r="1659">
          <cell r="A1659">
            <v>1982</v>
          </cell>
          <cell r="C1659" t="str">
            <v>UT</v>
          </cell>
          <cell r="E1659">
            <v>1558314</v>
          </cell>
        </row>
        <row r="1660">
          <cell r="A1660">
            <v>1982</v>
          </cell>
          <cell r="C1660" t="str">
            <v>VT</v>
          </cell>
          <cell r="E1660">
            <v>519108</v>
          </cell>
        </row>
        <row r="1661">
          <cell r="A1661">
            <v>1982</v>
          </cell>
          <cell r="C1661" t="str">
            <v>VA</v>
          </cell>
          <cell r="E1661">
            <v>5492785</v>
          </cell>
        </row>
        <row r="1662">
          <cell r="A1662">
            <v>1982</v>
          </cell>
          <cell r="C1662" t="str">
            <v>WA</v>
          </cell>
          <cell r="E1662">
            <v>4276551</v>
          </cell>
        </row>
        <row r="1663">
          <cell r="A1663">
            <v>1982</v>
          </cell>
          <cell r="C1663" t="str">
            <v>WV</v>
          </cell>
          <cell r="E1663">
            <v>1949605</v>
          </cell>
        </row>
        <row r="1664">
          <cell r="A1664">
            <v>1982</v>
          </cell>
          <cell r="C1664" t="str">
            <v>WI</v>
          </cell>
          <cell r="E1664">
            <v>4728862</v>
          </cell>
        </row>
        <row r="1665">
          <cell r="A1665">
            <v>1982</v>
          </cell>
          <cell r="C1665" t="str">
            <v>WY</v>
          </cell>
          <cell r="E1665">
            <v>506400</v>
          </cell>
        </row>
        <row r="1666">
          <cell r="A1666">
            <v>1981</v>
          </cell>
          <cell r="C1666" t="str">
            <v>AL</v>
          </cell>
          <cell r="E1666">
            <v>3918533</v>
          </cell>
        </row>
        <row r="1667">
          <cell r="A1667">
            <v>1981</v>
          </cell>
          <cell r="C1667" t="str">
            <v>AK</v>
          </cell>
          <cell r="E1667">
            <v>418493</v>
          </cell>
        </row>
        <row r="1668">
          <cell r="A1668">
            <v>1981</v>
          </cell>
          <cell r="C1668" t="str">
            <v>AZ</v>
          </cell>
          <cell r="E1668">
            <v>2810108</v>
          </cell>
        </row>
        <row r="1669">
          <cell r="A1669">
            <v>1981</v>
          </cell>
          <cell r="C1669" t="str">
            <v>AR</v>
          </cell>
          <cell r="E1669">
            <v>2293204</v>
          </cell>
        </row>
        <row r="1670">
          <cell r="A1670">
            <v>1981</v>
          </cell>
          <cell r="C1670" t="str">
            <v>CA</v>
          </cell>
          <cell r="E1670">
            <v>24285933</v>
          </cell>
        </row>
        <row r="1671">
          <cell r="A1671">
            <v>1981</v>
          </cell>
          <cell r="C1671" t="str">
            <v>CO</v>
          </cell>
          <cell r="E1671">
            <v>2977899</v>
          </cell>
        </row>
        <row r="1672">
          <cell r="A1672">
            <v>1981</v>
          </cell>
          <cell r="C1672" t="str">
            <v>CT</v>
          </cell>
          <cell r="E1672">
            <v>3128837</v>
          </cell>
        </row>
        <row r="1673">
          <cell r="A1673">
            <v>1981</v>
          </cell>
          <cell r="C1673" t="str">
            <v>DE</v>
          </cell>
          <cell r="E1673">
            <v>595974</v>
          </cell>
        </row>
        <row r="1674">
          <cell r="A1674">
            <v>1981</v>
          </cell>
          <cell r="C1674" t="str">
            <v>DC</v>
          </cell>
          <cell r="E1674">
            <v>636893</v>
          </cell>
        </row>
        <row r="1675">
          <cell r="A1675">
            <v>1981</v>
          </cell>
          <cell r="C1675" t="str">
            <v>FL</v>
          </cell>
          <cell r="E1675">
            <v>10192775</v>
          </cell>
        </row>
        <row r="1676">
          <cell r="A1676">
            <v>1981</v>
          </cell>
          <cell r="C1676" t="str">
            <v>GA</v>
          </cell>
          <cell r="E1676">
            <v>5568346</v>
          </cell>
        </row>
        <row r="1677">
          <cell r="A1677">
            <v>1981</v>
          </cell>
          <cell r="C1677" t="str">
            <v>HI</v>
          </cell>
          <cell r="E1677">
            <v>978195</v>
          </cell>
        </row>
        <row r="1678">
          <cell r="A1678">
            <v>1981</v>
          </cell>
          <cell r="C1678" t="str">
            <v>ID</v>
          </cell>
          <cell r="E1678">
            <v>962204</v>
          </cell>
        </row>
        <row r="1679">
          <cell r="A1679">
            <v>1981</v>
          </cell>
          <cell r="C1679" t="str">
            <v>IL</v>
          </cell>
          <cell r="E1679">
            <v>11443461</v>
          </cell>
        </row>
        <row r="1680">
          <cell r="A1680">
            <v>1981</v>
          </cell>
          <cell r="C1680" t="str">
            <v>IN</v>
          </cell>
          <cell r="E1680">
            <v>5480440</v>
          </cell>
        </row>
        <row r="1681">
          <cell r="A1681">
            <v>1981</v>
          </cell>
          <cell r="C1681" t="str">
            <v>IA</v>
          </cell>
          <cell r="E1681">
            <v>2907985</v>
          </cell>
        </row>
        <row r="1682">
          <cell r="A1682">
            <v>1981</v>
          </cell>
          <cell r="C1682" t="str">
            <v>KS</v>
          </cell>
          <cell r="E1682">
            <v>2384853</v>
          </cell>
        </row>
        <row r="1683">
          <cell r="A1683">
            <v>1981</v>
          </cell>
          <cell r="C1683" t="str">
            <v>KY</v>
          </cell>
          <cell r="E1683">
            <v>3670395</v>
          </cell>
        </row>
        <row r="1684">
          <cell r="A1684">
            <v>1981</v>
          </cell>
          <cell r="C1684" t="str">
            <v>LA</v>
          </cell>
          <cell r="E1684">
            <v>4283297</v>
          </cell>
        </row>
        <row r="1685">
          <cell r="A1685">
            <v>1981</v>
          </cell>
          <cell r="C1685" t="str">
            <v>ME</v>
          </cell>
          <cell r="E1685">
            <v>1133033</v>
          </cell>
        </row>
        <row r="1686">
          <cell r="A1686">
            <v>1981</v>
          </cell>
          <cell r="C1686" t="str">
            <v>MD</v>
          </cell>
          <cell r="E1686">
            <v>4261905</v>
          </cell>
        </row>
        <row r="1687">
          <cell r="A1687">
            <v>1981</v>
          </cell>
          <cell r="C1687" t="str">
            <v>MA</v>
          </cell>
          <cell r="E1687">
            <v>5768685</v>
          </cell>
        </row>
        <row r="1688">
          <cell r="A1688">
            <v>1981</v>
          </cell>
          <cell r="C1688" t="str">
            <v>MI</v>
          </cell>
          <cell r="E1688">
            <v>9209287</v>
          </cell>
        </row>
        <row r="1689">
          <cell r="A1689">
            <v>1981</v>
          </cell>
          <cell r="C1689" t="str">
            <v>MN</v>
          </cell>
          <cell r="E1689">
            <v>4111733</v>
          </cell>
        </row>
        <row r="1690">
          <cell r="A1690">
            <v>1981</v>
          </cell>
          <cell r="C1690" t="str">
            <v>MS</v>
          </cell>
          <cell r="E1690">
            <v>2539032</v>
          </cell>
        </row>
        <row r="1691">
          <cell r="A1691">
            <v>1981</v>
          </cell>
          <cell r="C1691" t="str">
            <v>MO</v>
          </cell>
          <cell r="E1691">
            <v>4932069</v>
          </cell>
        </row>
        <row r="1692">
          <cell r="A1692">
            <v>1981</v>
          </cell>
          <cell r="C1692" t="str">
            <v>MT</v>
          </cell>
          <cell r="E1692">
            <v>795325</v>
          </cell>
        </row>
        <row r="1693">
          <cell r="A1693">
            <v>1981</v>
          </cell>
          <cell r="C1693" t="str">
            <v>NE</v>
          </cell>
          <cell r="E1693">
            <v>1578517</v>
          </cell>
        </row>
        <row r="1694">
          <cell r="A1694">
            <v>1981</v>
          </cell>
          <cell r="C1694" t="str">
            <v>NV</v>
          </cell>
          <cell r="E1694">
            <v>847656</v>
          </cell>
        </row>
        <row r="1695">
          <cell r="A1695">
            <v>1981</v>
          </cell>
          <cell r="C1695" t="str">
            <v>NH</v>
          </cell>
          <cell r="E1695">
            <v>936621</v>
          </cell>
        </row>
        <row r="1696">
          <cell r="A1696">
            <v>1981</v>
          </cell>
          <cell r="C1696" t="str">
            <v>NJ</v>
          </cell>
          <cell r="E1696">
            <v>7407471</v>
          </cell>
        </row>
        <row r="1697">
          <cell r="A1697">
            <v>1981</v>
          </cell>
          <cell r="C1697" t="str">
            <v>NM</v>
          </cell>
          <cell r="E1697">
            <v>1332747</v>
          </cell>
        </row>
        <row r="1698">
          <cell r="A1698">
            <v>1981</v>
          </cell>
          <cell r="C1698" t="str">
            <v>NY</v>
          </cell>
          <cell r="E1698">
            <v>17567731</v>
          </cell>
        </row>
        <row r="1699">
          <cell r="A1699">
            <v>1981</v>
          </cell>
          <cell r="C1699" t="str">
            <v>NC</v>
          </cell>
          <cell r="E1699">
            <v>5956653</v>
          </cell>
        </row>
        <row r="1700">
          <cell r="A1700">
            <v>1981</v>
          </cell>
          <cell r="C1700" t="str">
            <v>ND</v>
          </cell>
          <cell r="E1700">
            <v>659504</v>
          </cell>
        </row>
        <row r="1701">
          <cell r="A1701">
            <v>1981</v>
          </cell>
          <cell r="C1701" t="str">
            <v>OH</v>
          </cell>
          <cell r="E1701">
            <v>10788336</v>
          </cell>
        </row>
        <row r="1702">
          <cell r="A1702">
            <v>1981</v>
          </cell>
          <cell r="C1702" t="str">
            <v>OK</v>
          </cell>
          <cell r="E1702">
            <v>3096159</v>
          </cell>
        </row>
        <row r="1703">
          <cell r="A1703">
            <v>1981</v>
          </cell>
          <cell r="C1703" t="str">
            <v>OR</v>
          </cell>
          <cell r="E1703">
            <v>2667985</v>
          </cell>
        </row>
        <row r="1704">
          <cell r="A1704">
            <v>1981</v>
          </cell>
          <cell r="C1704" t="str">
            <v>PA</v>
          </cell>
          <cell r="E1704">
            <v>11858569</v>
          </cell>
        </row>
        <row r="1705">
          <cell r="A1705">
            <v>1981</v>
          </cell>
          <cell r="C1705" t="str">
            <v>RI</v>
          </cell>
          <cell r="E1705">
            <v>953012</v>
          </cell>
        </row>
        <row r="1706">
          <cell r="A1706">
            <v>1981</v>
          </cell>
          <cell r="C1706" t="str">
            <v>SC</v>
          </cell>
          <cell r="E1706">
            <v>3179255</v>
          </cell>
        </row>
        <row r="1707">
          <cell r="A1707">
            <v>1981</v>
          </cell>
          <cell r="C1707" t="str">
            <v>SD</v>
          </cell>
          <cell r="E1707">
            <v>689584</v>
          </cell>
        </row>
        <row r="1708">
          <cell r="A1708">
            <v>1981</v>
          </cell>
          <cell r="C1708" t="str">
            <v>TN</v>
          </cell>
          <cell r="E1708">
            <v>4627662</v>
          </cell>
        </row>
        <row r="1709">
          <cell r="A1709">
            <v>1981</v>
          </cell>
          <cell r="C1709" t="str">
            <v>TX</v>
          </cell>
          <cell r="E1709">
            <v>14746318</v>
          </cell>
        </row>
        <row r="1710">
          <cell r="A1710">
            <v>1981</v>
          </cell>
          <cell r="C1710" t="str">
            <v>US</v>
          </cell>
          <cell r="E1710">
            <v>229465744</v>
          </cell>
        </row>
        <row r="1711">
          <cell r="A1711">
            <v>1981</v>
          </cell>
          <cell r="C1711" t="str">
            <v>UT</v>
          </cell>
          <cell r="E1711">
            <v>1515472</v>
          </cell>
        </row>
        <row r="1712">
          <cell r="A1712">
            <v>1981</v>
          </cell>
          <cell r="C1712" t="str">
            <v>VT</v>
          </cell>
          <cell r="E1712">
            <v>515594</v>
          </cell>
        </row>
        <row r="1713">
          <cell r="A1713">
            <v>1981</v>
          </cell>
          <cell r="C1713" t="str">
            <v>VA</v>
          </cell>
          <cell r="E1713">
            <v>5444094</v>
          </cell>
        </row>
        <row r="1714">
          <cell r="A1714">
            <v>1981</v>
          </cell>
          <cell r="C1714" t="str">
            <v>WA</v>
          </cell>
          <cell r="E1714">
            <v>4235728</v>
          </cell>
        </row>
        <row r="1715">
          <cell r="A1715">
            <v>1981</v>
          </cell>
          <cell r="C1715" t="str">
            <v>WV</v>
          </cell>
          <cell r="E1715">
            <v>1954125</v>
          </cell>
        </row>
        <row r="1716">
          <cell r="A1716">
            <v>1981</v>
          </cell>
          <cell r="C1716" t="str">
            <v>WI</v>
          </cell>
          <cell r="E1716">
            <v>4726345</v>
          </cell>
        </row>
        <row r="1717">
          <cell r="A1717">
            <v>1981</v>
          </cell>
          <cell r="C1717" t="str">
            <v>WY</v>
          </cell>
          <cell r="E1717">
            <v>491712</v>
          </cell>
        </row>
        <row r="1718">
          <cell r="A1718">
            <v>1980</v>
          </cell>
          <cell r="C1718" t="str">
            <v>AL</v>
          </cell>
          <cell r="E1718">
            <v>3900368</v>
          </cell>
        </row>
        <row r="1719">
          <cell r="A1719">
            <v>1980</v>
          </cell>
          <cell r="C1719" t="str">
            <v>AK</v>
          </cell>
          <cell r="E1719">
            <v>405315</v>
          </cell>
        </row>
        <row r="1720">
          <cell r="A1720">
            <v>1980</v>
          </cell>
          <cell r="C1720" t="str">
            <v>AZ</v>
          </cell>
          <cell r="E1720">
            <v>2737774</v>
          </cell>
        </row>
        <row r="1721">
          <cell r="A1721">
            <v>1980</v>
          </cell>
          <cell r="C1721" t="str">
            <v>AR</v>
          </cell>
          <cell r="E1721">
            <v>2288738</v>
          </cell>
        </row>
        <row r="1722">
          <cell r="A1722">
            <v>1980</v>
          </cell>
          <cell r="C1722" t="str">
            <v>CA</v>
          </cell>
          <cell r="E1722">
            <v>23800800</v>
          </cell>
        </row>
        <row r="1723">
          <cell r="A1723">
            <v>1980</v>
          </cell>
          <cell r="C1723" t="str">
            <v>CO</v>
          </cell>
          <cell r="E1723">
            <v>2908803</v>
          </cell>
        </row>
        <row r="1724">
          <cell r="A1724">
            <v>1980</v>
          </cell>
          <cell r="C1724" t="str">
            <v>CT</v>
          </cell>
          <cell r="E1724">
            <v>3113174</v>
          </cell>
        </row>
        <row r="1725">
          <cell r="A1725">
            <v>1980</v>
          </cell>
          <cell r="C1725" t="str">
            <v>DE</v>
          </cell>
          <cell r="E1725">
            <v>594919</v>
          </cell>
        </row>
        <row r="1726">
          <cell r="A1726">
            <v>1980</v>
          </cell>
          <cell r="C1726" t="str">
            <v>DC</v>
          </cell>
          <cell r="E1726">
            <v>638284</v>
          </cell>
        </row>
        <row r="1727">
          <cell r="A1727">
            <v>1980</v>
          </cell>
          <cell r="C1727" t="str">
            <v>FL</v>
          </cell>
          <cell r="E1727">
            <v>9839835</v>
          </cell>
        </row>
        <row r="1728">
          <cell r="A1728">
            <v>1980</v>
          </cell>
          <cell r="C1728" t="str">
            <v>GA</v>
          </cell>
          <cell r="E1728">
            <v>5486174</v>
          </cell>
        </row>
        <row r="1729">
          <cell r="A1729">
            <v>1980</v>
          </cell>
          <cell r="C1729" t="str">
            <v>HI</v>
          </cell>
          <cell r="E1729">
            <v>967710</v>
          </cell>
        </row>
        <row r="1730">
          <cell r="A1730">
            <v>1980</v>
          </cell>
          <cell r="C1730" t="str">
            <v>ID</v>
          </cell>
          <cell r="E1730">
            <v>947983</v>
          </cell>
        </row>
        <row r="1731">
          <cell r="A1731">
            <v>1980</v>
          </cell>
          <cell r="C1731" t="str">
            <v>IL</v>
          </cell>
          <cell r="E1731">
            <v>11434702</v>
          </cell>
        </row>
        <row r="1732">
          <cell r="A1732">
            <v>1980</v>
          </cell>
          <cell r="C1732" t="str">
            <v>IN</v>
          </cell>
          <cell r="E1732">
            <v>5490721</v>
          </cell>
        </row>
        <row r="1733">
          <cell r="A1733">
            <v>1980</v>
          </cell>
          <cell r="C1733" t="str">
            <v>IA</v>
          </cell>
          <cell r="E1733">
            <v>2914018</v>
          </cell>
        </row>
        <row r="1734">
          <cell r="A1734">
            <v>1980</v>
          </cell>
          <cell r="C1734" t="str">
            <v>KS</v>
          </cell>
          <cell r="E1734">
            <v>2369039</v>
          </cell>
        </row>
        <row r="1735">
          <cell r="A1735">
            <v>1980</v>
          </cell>
          <cell r="C1735" t="str">
            <v>KY</v>
          </cell>
          <cell r="E1735">
            <v>3664221</v>
          </cell>
        </row>
        <row r="1736">
          <cell r="A1736">
            <v>1980</v>
          </cell>
          <cell r="C1736" t="str">
            <v>LA</v>
          </cell>
          <cell r="E1736">
            <v>4223101</v>
          </cell>
        </row>
        <row r="1737">
          <cell r="A1737">
            <v>1980</v>
          </cell>
          <cell r="C1737" t="str">
            <v>ME</v>
          </cell>
          <cell r="E1737">
            <v>1126860</v>
          </cell>
        </row>
        <row r="1738">
          <cell r="A1738">
            <v>1980</v>
          </cell>
          <cell r="C1738" t="str">
            <v>MD</v>
          </cell>
          <cell r="E1738">
            <v>4227643</v>
          </cell>
        </row>
        <row r="1739">
          <cell r="A1739">
            <v>1980</v>
          </cell>
          <cell r="C1739" t="str">
            <v>MA</v>
          </cell>
          <cell r="E1739">
            <v>5746075</v>
          </cell>
        </row>
        <row r="1740">
          <cell r="A1740">
            <v>1980</v>
          </cell>
          <cell r="C1740" t="str">
            <v>MI</v>
          </cell>
          <cell r="E1740">
            <v>9255553</v>
          </cell>
        </row>
        <row r="1741">
          <cell r="A1741">
            <v>1980</v>
          </cell>
          <cell r="C1741" t="str">
            <v>MN</v>
          </cell>
          <cell r="E1741">
            <v>4085017</v>
          </cell>
        </row>
        <row r="1742">
          <cell r="A1742">
            <v>1980</v>
          </cell>
          <cell r="C1742" t="str">
            <v>MS</v>
          </cell>
          <cell r="E1742">
            <v>2525342</v>
          </cell>
        </row>
        <row r="1743">
          <cell r="A1743">
            <v>1980</v>
          </cell>
          <cell r="C1743" t="str">
            <v>MO</v>
          </cell>
          <cell r="E1743">
            <v>4921966</v>
          </cell>
        </row>
        <row r="1744">
          <cell r="A1744">
            <v>1980</v>
          </cell>
          <cell r="C1744" t="str">
            <v>MT</v>
          </cell>
          <cell r="E1744">
            <v>788752</v>
          </cell>
        </row>
        <row r="1745">
          <cell r="A1745">
            <v>1980</v>
          </cell>
          <cell r="C1745" t="str">
            <v>NE</v>
          </cell>
          <cell r="E1745">
            <v>1572296</v>
          </cell>
        </row>
        <row r="1746">
          <cell r="A1746">
            <v>1980</v>
          </cell>
          <cell r="C1746" t="str">
            <v>NV</v>
          </cell>
          <cell r="E1746">
            <v>810215</v>
          </cell>
        </row>
        <row r="1747">
          <cell r="A1747">
            <v>1980</v>
          </cell>
          <cell r="C1747" t="str">
            <v>NH</v>
          </cell>
          <cell r="E1747">
            <v>924250</v>
          </cell>
        </row>
        <row r="1748">
          <cell r="A1748">
            <v>1980</v>
          </cell>
          <cell r="C1748" t="str">
            <v>NJ</v>
          </cell>
          <cell r="E1748">
            <v>7376330</v>
          </cell>
        </row>
        <row r="1749">
          <cell r="A1749">
            <v>1980</v>
          </cell>
          <cell r="C1749" t="str">
            <v>NM</v>
          </cell>
          <cell r="E1749">
            <v>1309400</v>
          </cell>
        </row>
        <row r="1750">
          <cell r="A1750">
            <v>1980</v>
          </cell>
          <cell r="C1750" t="str">
            <v>NY</v>
          </cell>
          <cell r="E1750">
            <v>17566754</v>
          </cell>
        </row>
        <row r="1751">
          <cell r="A1751">
            <v>1980</v>
          </cell>
          <cell r="C1751" t="str">
            <v>NC</v>
          </cell>
          <cell r="E1751">
            <v>5898980</v>
          </cell>
        </row>
        <row r="1752">
          <cell r="A1752">
            <v>1980</v>
          </cell>
          <cell r="C1752" t="str">
            <v>ND</v>
          </cell>
          <cell r="E1752">
            <v>654380</v>
          </cell>
        </row>
        <row r="1753">
          <cell r="A1753">
            <v>1980</v>
          </cell>
          <cell r="C1753" t="str">
            <v>OH</v>
          </cell>
          <cell r="E1753">
            <v>10800650</v>
          </cell>
        </row>
        <row r="1754">
          <cell r="A1754">
            <v>1980</v>
          </cell>
          <cell r="C1754" t="str">
            <v>OK</v>
          </cell>
          <cell r="E1754">
            <v>3040758</v>
          </cell>
        </row>
        <row r="1755">
          <cell r="A1755">
            <v>1980</v>
          </cell>
          <cell r="C1755" t="str">
            <v>OR</v>
          </cell>
          <cell r="E1755">
            <v>2641218</v>
          </cell>
        </row>
        <row r="1756">
          <cell r="A1756">
            <v>1980</v>
          </cell>
          <cell r="C1756" t="str">
            <v>PA</v>
          </cell>
          <cell r="E1756">
            <v>11868305</v>
          </cell>
        </row>
        <row r="1757">
          <cell r="A1757">
            <v>1980</v>
          </cell>
          <cell r="C1757" t="str">
            <v>RI</v>
          </cell>
          <cell r="E1757">
            <v>948773</v>
          </cell>
        </row>
        <row r="1758">
          <cell r="A1758">
            <v>1980</v>
          </cell>
          <cell r="C1758" t="str">
            <v>SC</v>
          </cell>
          <cell r="E1758">
            <v>3134502</v>
          </cell>
        </row>
        <row r="1759">
          <cell r="A1759">
            <v>1980</v>
          </cell>
          <cell r="C1759" t="str">
            <v>SD</v>
          </cell>
          <cell r="E1759">
            <v>690851</v>
          </cell>
        </row>
        <row r="1760">
          <cell r="A1760">
            <v>1980</v>
          </cell>
          <cell r="C1760" t="str">
            <v>TN</v>
          </cell>
          <cell r="E1760">
            <v>4600252</v>
          </cell>
        </row>
        <row r="1761">
          <cell r="A1761">
            <v>1980</v>
          </cell>
          <cell r="C1761" t="str">
            <v>TX</v>
          </cell>
          <cell r="E1761">
            <v>14338208</v>
          </cell>
        </row>
        <row r="1762">
          <cell r="A1762">
            <v>1980</v>
          </cell>
          <cell r="C1762" t="str">
            <v>US</v>
          </cell>
          <cell r="E1762">
            <v>227224719</v>
          </cell>
        </row>
        <row r="1763">
          <cell r="A1763">
            <v>1980</v>
          </cell>
          <cell r="C1763" t="str">
            <v>UT</v>
          </cell>
          <cell r="E1763">
            <v>1472595</v>
          </cell>
        </row>
        <row r="1764">
          <cell r="A1764">
            <v>1980</v>
          </cell>
          <cell r="C1764" t="str">
            <v>VT</v>
          </cell>
          <cell r="E1764">
            <v>512524</v>
          </cell>
        </row>
        <row r="1765">
          <cell r="A1765">
            <v>1980</v>
          </cell>
          <cell r="C1765" t="str">
            <v>VA</v>
          </cell>
          <cell r="E1765">
            <v>5368334</v>
          </cell>
        </row>
        <row r="1766">
          <cell r="A1766">
            <v>1980</v>
          </cell>
          <cell r="C1766" t="str">
            <v>WA</v>
          </cell>
          <cell r="E1766">
            <v>4154678</v>
          </cell>
        </row>
        <row r="1767">
          <cell r="A1767">
            <v>1980</v>
          </cell>
          <cell r="C1767" t="str">
            <v>WV</v>
          </cell>
          <cell r="E1767">
            <v>1951349</v>
          </cell>
        </row>
        <row r="1768">
          <cell r="A1768">
            <v>1980</v>
          </cell>
          <cell r="C1768" t="str">
            <v>WI</v>
          </cell>
          <cell r="E1768">
            <v>4712045</v>
          </cell>
        </row>
        <row r="1769">
          <cell r="A1769">
            <v>1980</v>
          </cell>
          <cell r="C1769" t="str">
            <v>WY</v>
          </cell>
          <cell r="E1769">
            <v>474185</v>
          </cell>
        </row>
        <row r="1770">
          <cell r="A1770">
            <v>1979</v>
          </cell>
          <cell r="C1770" t="str">
            <v>AL</v>
          </cell>
          <cell r="E1770">
            <v>3869444</v>
          </cell>
        </row>
        <row r="1771">
          <cell r="A1771">
            <v>1979</v>
          </cell>
          <cell r="C1771" t="str">
            <v>AK</v>
          </cell>
          <cell r="E1771">
            <v>403544</v>
          </cell>
        </row>
        <row r="1772">
          <cell r="A1772">
            <v>1979</v>
          </cell>
          <cell r="C1772" t="str">
            <v>AZ</v>
          </cell>
          <cell r="E1772">
            <v>2638582</v>
          </cell>
        </row>
        <row r="1773">
          <cell r="A1773">
            <v>1979</v>
          </cell>
          <cell r="C1773" t="str">
            <v>AR</v>
          </cell>
          <cell r="E1773">
            <v>2269115</v>
          </cell>
        </row>
        <row r="1774">
          <cell r="A1774">
            <v>1979</v>
          </cell>
          <cell r="C1774" t="str">
            <v>CA</v>
          </cell>
          <cell r="E1774">
            <v>23255069</v>
          </cell>
        </row>
        <row r="1775">
          <cell r="A1775">
            <v>1979</v>
          </cell>
          <cell r="C1775" t="str">
            <v>CO</v>
          </cell>
          <cell r="E1775">
            <v>2849181</v>
          </cell>
        </row>
        <row r="1776">
          <cell r="A1776">
            <v>1979</v>
          </cell>
          <cell r="C1776" t="str">
            <v>CT</v>
          </cell>
          <cell r="E1776">
            <v>3099907</v>
          </cell>
        </row>
        <row r="1777">
          <cell r="A1777">
            <v>1979</v>
          </cell>
          <cell r="C1777" t="str">
            <v>DE</v>
          </cell>
          <cell r="E1777">
            <v>598830</v>
          </cell>
        </row>
        <row r="1778">
          <cell r="A1778">
            <v>1979</v>
          </cell>
          <cell r="C1778" t="str">
            <v>DC</v>
          </cell>
          <cell r="E1778">
            <v>655616</v>
          </cell>
        </row>
        <row r="1779">
          <cell r="A1779">
            <v>1979</v>
          </cell>
          <cell r="C1779" t="str">
            <v>FL</v>
          </cell>
          <cell r="E1779">
            <v>9470585</v>
          </cell>
        </row>
        <row r="1780">
          <cell r="A1780">
            <v>1979</v>
          </cell>
          <cell r="C1780" t="str">
            <v>GA</v>
          </cell>
          <cell r="E1780">
            <v>5391265</v>
          </cell>
        </row>
        <row r="1781">
          <cell r="A1781">
            <v>1979</v>
          </cell>
          <cell r="C1781" t="str">
            <v>HI</v>
          </cell>
          <cell r="E1781">
            <v>950050</v>
          </cell>
        </row>
        <row r="1782">
          <cell r="A1782">
            <v>1979</v>
          </cell>
          <cell r="C1782" t="str">
            <v>ID</v>
          </cell>
          <cell r="E1782">
            <v>932636</v>
          </cell>
        </row>
        <row r="1783">
          <cell r="A1783">
            <v>1979</v>
          </cell>
          <cell r="C1783" t="str">
            <v>IL</v>
          </cell>
          <cell r="E1783">
            <v>11422782</v>
          </cell>
        </row>
        <row r="1784">
          <cell r="A1784">
            <v>1979</v>
          </cell>
          <cell r="C1784" t="str">
            <v>IN</v>
          </cell>
          <cell r="E1784">
            <v>5474909</v>
          </cell>
        </row>
        <row r="1785">
          <cell r="A1785">
            <v>1979</v>
          </cell>
          <cell r="C1785" t="str">
            <v>IA</v>
          </cell>
          <cell r="E1785">
            <v>2916803</v>
          </cell>
        </row>
        <row r="1786">
          <cell r="A1786">
            <v>1979</v>
          </cell>
          <cell r="C1786" t="str">
            <v>KS</v>
          </cell>
          <cell r="E1786">
            <v>2347370</v>
          </cell>
        </row>
        <row r="1787">
          <cell r="A1787">
            <v>1979</v>
          </cell>
          <cell r="C1787" t="str">
            <v>KY</v>
          </cell>
          <cell r="E1787">
            <v>3643655</v>
          </cell>
        </row>
        <row r="1788">
          <cell r="A1788">
            <v>1979</v>
          </cell>
          <cell r="C1788" t="str">
            <v>LA</v>
          </cell>
          <cell r="E1788">
            <v>4139316</v>
          </cell>
        </row>
        <row r="1789">
          <cell r="A1789">
            <v>1979</v>
          </cell>
          <cell r="C1789" t="str">
            <v>ME</v>
          </cell>
          <cell r="E1789">
            <v>1124927</v>
          </cell>
        </row>
        <row r="1790">
          <cell r="A1790">
            <v>1979</v>
          </cell>
          <cell r="C1790" t="str">
            <v>MD</v>
          </cell>
          <cell r="E1790">
            <v>4223398</v>
          </cell>
        </row>
        <row r="1791">
          <cell r="A1791">
            <v>1979</v>
          </cell>
          <cell r="C1791" t="str">
            <v>MA</v>
          </cell>
          <cell r="E1791">
            <v>5746188</v>
          </cell>
        </row>
        <row r="1792">
          <cell r="A1792">
            <v>1979</v>
          </cell>
          <cell r="C1792" t="str">
            <v>MI</v>
          </cell>
          <cell r="E1792">
            <v>9248814</v>
          </cell>
        </row>
        <row r="1793">
          <cell r="A1793">
            <v>1979</v>
          </cell>
          <cell r="C1793" t="str">
            <v>MN</v>
          </cell>
          <cell r="E1793">
            <v>4038150</v>
          </cell>
        </row>
        <row r="1794">
          <cell r="A1794">
            <v>1979</v>
          </cell>
          <cell r="C1794" t="str">
            <v>MS</v>
          </cell>
          <cell r="E1794">
            <v>2507967</v>
          </cell>
        </row>
        <row r="1795">
          <cell r="A1795">
            <v>1979</v>
          </cell>
          <cell r="C1795" t="str">
            <v>MO</v>
          </cell>
          <cell r="E1795">
            <v>4889327</v>
          </cell>
        </row>
        <row r="1796">
          <cell r="A1796">
            <v>1979</v>
          </cell>
          <cell r="C1796" t="str">
            <v>MT</v>
          </cell>
          <cell r="E1796">
            <v>789167</v>
          </cell>
        </row>
        <row r="1797">
          <cell r="A1797">
            <v>1979</v>
          </cell>
          <cell r="C1797" t="str">
            <v>NE</v>
          </cell>
          <cell r="E1797">
            <v>1564356</v>
          </cell>
        </row>
        <row r="1798">
          <cell r="A1798">
            <v>1979</v>
          </cell>
          <cell r="C1798" t="str">
            <v>NV</v>
          </cell>
          <cell r="E1798">
            <v>765121</v>
          </cell>
        </row>
        <row r="1799">
          <cell r="A1799">
            <v>1979</v>
          </cell>
          <cell r="C1799" t="str">
            <v>NH</v>
          </cell>
          <cell r="E1799">
            <v>911893</v>
          </cell>
        </row>
        <row r="1800">
          <cell r="A1800">
            <v>1979</v>
          </cell>
          <cell r="C1800" t="str">
            <v>NJ</v>
          </cell>
          <cell r="E1800">
            <v>7373048</v>
          </cell>
        </row>
        <row r="1801">
          <cell r="A1801">
            <v>1979</v>
          </cell>
          <cell r="C1801" t="str">
            <v>NM</v>
          </cell>
          <cell r="E1801">
            <v>1280539</v>
          </cell>
        </row>
        <row r="1802">
          <cell r="A1802">
            <v>1979</v>
          </cell>
          <cell r="C1802" t="str">
            <v>NY</v>
          </cell>
          <cell r="E1802">
            <v>17633646</v>
          </cell>
        </row>
        <row r="1803">
          <cell r="A1803">
            <v>1979</v>
          </cell>
          <cell r="C1803" t="str">
            <v>NC</v>
          </cell>
          <cell r="E1803">
            <v>5801563</v>
          </cell>
        </row>
        <row r="1804">
          <cell r="A1804">
            <v>1979</v>
          </cell>
          <cell r="C1804" t="str">
            <v>ND</v>
          </cell>
          <cell r="E1804">
            <v>652152</v>
          </cell>
        </row>
        <row r="1805">
          <cell r="A1805">
            <v>1979</v>
          </cell>
          <cell r="C1805" t="str">
            <v>OH</v>
          </cell>
          <cell r="E1805">
            <v>10798562</v>
          </cell>
        </row>
        <row r="1806">
          <cell r="A1806">
            <v>1979</v>
          </cell>
          <cell r="C1806" t="str">
            <v>OK</v>
          </cell>
          <cell r="E1806">
            <v>2970080</v>
          </cell>
        </row>
        <row r="1807">
          <cell r="A1807">
            <v>1979</v>
          </cell>
          <cell r="C1807" t="str">
            <v>OR</v>
          </cell>
          <cell r="E1807">
            <v>2578312</v>
          </cell>
        </row>
        <row r="1808">
          <cell r="A1808">
            <v>1979</v>
          </cell>
          <cell r="C1808" t="str">
            <v>PA</v>
          </cell>
          <cell r="E1808">
            <v>11873563</v>
          </cell>
        </row>
        <row r="1809">
          <cell r="A1809">
            <v>1979</v>
          </cell>
          <cell r="C1809" t="str">
            <v>RI</v>
          </cell>
          <cell r="E1809">
            <v>956643</v>
          </cell>
        </row>
        <row r="1810">
          <cell r="A1810">
            <v>1979</v>
          </cell>
          <cell r="C1810" t="str">
            <v>SC</v>
          </cell>
          <cell r="E1810">
            <v>3086885</v>
          </cell>
        </row>
        <row r="1811">
          <cell r="A1811">
            <v>1979</v>
          </cell>
          <cell r="C1811" t="str">
            <v>SD</v>
          </cell>
          <cell r="E1811">
            <v>689018</v>
          </cell>
        </row>
        <row r="1812">
          <cell r="A1812">
            <v>1979</v>
          </cell>
          <cell r="C1812" t="str">
            <v>TN</v>
          </cell>
          <cell r="E1812">
            <v>4533297</v>
          </cell>
        </row>
        <row r="1813">
          <cell r="A1813">
            <v>1979</v>
          </cell>
          <cell r="C1813" t="str">
            <v>TX</v>
          </cell>
          <cell r="E1813">
            <v>13887312</v>
          </cell>
        </row>
        <row r="1814">
          <cell r="A1814">
            <v>1979</v>
          </cell>
          <cell r="C1814" t="str">
            <v>US</v>
          </cell>
          <cell r="E1814">
            <v>224568579</v>
          </cell>
        </row>
        <row r="1815">
          <cell r="A1815">
            <v>1979</v>
          </cell>
          <cell r="C1815" t="str">
            <v>UT</v>
          </cell>
          <cell r="E1815">
            <v>1416094</v>
          </cell>
        </row>
        <row r="1816">
          <cell r="A1816">
            <v>1979</v>
          </cell>
          <cell r="C1816" t="str">
            <v>VT</v>
          </cell>
          <cell r="E1816">
            <v>505711</v>
          </cell>
        </row>
        <row r="1817">
          <cell r="A1817">
            <v>1979</v>
          </cell>
          <cell r="C1817" t="str">
            <v>VA</v>
          </cell>
          <cell r="E1817">
            <v>5324533</v>
          </cell>
        </row>
        <row r="1818">
          <cell r="A1818">
            <v>1979</v>
          </cell>
          <cell r="C1818" t="str">
            <v>WA</v>
          </cell>
          <cell r="E1818">
            <v>4012831</v>
          </cell>
        </row>
        <row r="1819">
          <cell r="A1819">
            <v>1979</v>
          </cell>
          <cell r="C1819" t="str">
            <v>WV</v>
          </cell>
          <cell r="E1819">
            <v>1939062</v>
          </cell>
        </row>
        <row r="1820">
          <cell r="A1820">
            <v>1979</v>
          </cell>
          <cell r="C1820" t="str">
            <v>WI</v>
          </cell>
          <cell r="E1820">
            <v>4665911</v>
          </cell>
        </row>
        <row r="1821">
          <cell r="A1821">
            <v>1979</v>
          </cell>
          <cell r="C1821" t="str">
            <v>WY</v>
          </cell>
          <cell r="E1821">
            <v>451850</v>
          </cell>
        </row>
        <row r="1822">
          <cell r="A1822">
            <v>1978</v>
          </cell>
          <cell r="C1822" t="str">
            <v>AL</v>
          </cell>
          <cell r="E1822">
            <v>3834120</v>
          </cell>
        </row>
        <row r="1823">
          <cell r="A1823">
            <v>1978</v>
          </cell>
          <cell r="C1823" t="str">
            <v>AK</v>
          </cell>
          <cell r="E1823">
            <v>402191</v>
          </cell>
        </row>
        <row r="1824">
          <cell r="A1824">
            <v>1978</v>
          </cell>
          <cell r="C1824" t="str">
            <v>AZ</v>
          </cell>
          <cell r="E1824">
            <v>2517852</v>
          </cell>
        </row>
        <row r="1825">
          <cell r="A1825">
            <v>1978</v>
          </cell>
          <cell r="C1825" t="str">
            <v>AR</v>
          </cell>
          <cell r="E1825">
            <v>2241019</v>
          </cell>
        </row>
        <row r="1826">
          <cell r="A1826">
            <v>1978</v>
          </cell>
          <cell r="C1826" t="str">
            <v>CA</v>
          </cell>
          <cell r="E1826">
            <v>22838960</v>
          </cell>
        </row>
        <row r="1827">
          <cell r="A1827">
            <v>1978</v>
          </cell>
          <cell r="C1827" t="str">
            <v>CO</v>
          </cell>
          <cell r="E1827">
            <v>2766725</v>
          </cell>
        </row>
        <row r="1828">
          <cell r="A1828">
            <v>1978</v>
          </cell>
          <cell r="C1828" t="str">
            <v>CT</v>
          </cell>
          <cell r="E1828">
            <v>3094839</v>
          </cell>
        </row>
        <row r="1829">
          <cell r="A1829">
            <v>1978</v>
          </cell>
          <cell r="C1829" t="str">
            <v>DE</v>
          </cell>
          <cell r="E1829">
            <v>598188</v>
          </cell>
        </row>
        <row r="1830">
          <cell r="A1830">
            <v>1978</v>
          </cell>
          <cell r="C1830" t="str">
            <v>DC</v>
          </cell>
          <cell r="E1830">
            <v>670046</v>
          </cell>
        </row>
        <row r="1831">
          <cell r="A1831">
            <v>1978</v>
          </cell>
          <cell r="C1831" t="str">
            <v>FL</v>
          </cell>
          <cell r="E1831">
            <v>9131554</v>
          </cell>
        </row>
        <row r="1832">
          <cell r="A1832">
            <v>1978</v>
          </cell>
          <cell r="C1832" t="str">
            <v>GA</v>
          </cell>
          <cell r="E1832">
            <v>5286148</v>
          </cell>
        </row>
        <row r="1833">
          <cell r="A1833">
            <v>1978</v>
          </cell>
          <cell r="C1833" t="str">
            <v>HI</v>
          </cell>
          <cell r="E1833">
            <v>928816</v>
          </cell>
        </row>
        <row r="1834">
          <cell r="A1834">
            <v>1978</v>
          </cell>
          <cell r="C1834" t="str">
            <v>ID</v>
          </cell>
          <cell r="E1834">
            <v>910962</v>
          </cell>
        </row>
        <row r="1835">
          <cell r="A1835">
            <v>1978</v>
          </cell>
          <cell r="C1835" t="str">
            <v>IL</v>
          </cell>
          <cell r="E1835">
            <v>11434421</v>
          </cell>
        </row>
        <row r="1836">
          <cell r="A1836">
            <v>1978</v>
          </cell>
          <cell r="C1836" t="str">
            <v>IN</v>
          </cell>
          <cell r="E1836">
            <v>5446403</v>
          </cell>
        </row>
        <row r="1837">
          <cell r="A1837">
            <v>1978</v>
          </cell>
          <cell r="C1837" t="str">
            <v>IA</v>
          </cell>
          <cell r="E1837">
            <v>2919008</v>
          </cell>
        </row>
        <row r="1838">
          <cell r="A1838">
            <v>1978</v>
          </cell>
          <cell r="C1838" t="str">
            <v>KS</v>
          </cell>
          <cell r="E1838">
            <v>2332815</v>
          </cell>
        </row>
        <row r="1839">
          <cell r="A1839">
            <v>1978</v>
          </cell>
          <cell r="C1839" t="str">
            <v>KY</v>
          </cell>
          <cell r="E1839">
            <v>3611382</v>
          </cell>
        </row>
        <row r="1840">
          <cell r="A1840">
            <v>1978</v>
          </cell>
          <cell r="C1840" t="str">
            <v>LA</v>
          </cell>
          <cell r="E1840">
            <v>4073288</v>
          </cell>
        </row>
        <row r="1841">
          <cell r="A1841">
            <v>1978</v>
          </cell>
          <cell r="C1841" t="str">
            <v>ME</v>
          </cell>
          <cell r="E1841">
            <v>1115457</v>
          </cell>
        </row>
        <row r="1842">
          <cell r="A1842">
            <v>1978</v>
          </cell>
          <cell r="C1842" t="str">
            <v>MD</v>
          </cell>
          <cell r="E1842">
            <v>4211641</v>
          </cell>
        </row>
        <row r="1843">
          <cell r="A1843">
            <v>1978</v>
          </cell>
          <cell r="C1843" t="str">
            <v>MA</v>
          </cell>
          <cell r="E1843">
            <v>5742923</v>
          </cell>
        </row>
        <row r="1844">
          <cell r="A1844">
            <v>1978</v>
          </cell>
          <cell r="C1844" t="str">
            <v>MI</v>
          </cell>
          <cell r="E1844">
            <v>9201953</v>
          </cell>
        </row>
        <row r="1845">
          <cell r="A1845">
            <v>1978</v>
          </cell>
          <cell r="C1845" t="str">
            <v>MN</v>
          </cell>
          <cell r="E1845">
            <v>4004676</v>
          </cell>
        </row>
        <row r="1846">
          <cell r="A1846">
            <v>1978</v>
          </cell>
          <cell r="C1846" t="str">
            <v>MS</v>
          </cell>
          <cell r="E1846">
            <v>2488033</v>
          </cell>
        </row>
        <row r="1847">
          <cell r="A1847">
            <v>1978</v>
          </cell>
          <cell r="C1847" t="str">
            <v>MO</v>
          </cell>
          <cell r="E1847">
            <v>4871171</v>
          </cell>
        </row>
        <row r="1848">
          <cell r="A1848">
            <v>1978</v>
          </cell>
          <cell r="C1848" t="str">
            <v>MT</v>
          </cell>
          <cell r="E1848">
            <v>784043</v>
          </cell>
        </row>
        <row r="1849">
          <cell r="A1849">
            <v>1978</v>
          </cell>
          <cell r="C1849" t="str">
            <v>NE</v>
          </cell>
          <cell r="E1849">
            <v>1560826</v>
          </cell>
        </row>
        <row r="1850">
          <cell r="A1850">
            <v>1978</v>
          </cell>
          <cell r="C1850" t="str">
            <v>NV</v>
          </cell>
          <cell r="E1850">
            <v>719345</v>
          </cell>
        </row>
        <row r="1851">
          <cell r="A1851">
            <v>1978</v>
          </cell>
          <cell r="C1851" t="str">
            <v>NH</v>
          </cell>
          <cell r="E1851">
            <v>893974</v>
          </cell>
        </row>
        <row r="1852">
          <cell r="A1852">
            <v>1978</v>
          </cell>
          <cell r="C1852" t="str">
            <v>NJ</v>
          </cell>
          <cell r="E1852">
            <v>7356414</v>
          </cell>
        </row>
        <row r="1853">
          <cell r="A1853">
            <v>1978</v>
          </cell>
          <cell r="C1853" t="str">
            <v>NM</v>
          </cell>
          <cell r="E1853">
            <v>1251848</v>
          </cell>
        </row>
        <row r="1854">
          <cell r="A1854">
            <v>1978</v>
          </cell>
          <cell r="C1854" t="str">
            <v>NY</v>
          </cell>
          <cell r="E1854">
            <v>17720421</v>
          </cell>
        </row>
        <row r="1855">
          <cell r="A1855">
            <v>1978</v>
          </cell>
          <cell r="C1855" t="str">
            <v>NC</v>
          </cell>
          <cell r="E1855">
            <v>5740286</v>
          </cell>
        </row>
        <row r="1856">
          <cell r="A1856">
            <v>1978</v>
          </cell>
          <cell r="C1856" t="str">
            <v>ND</v>
          </cell>
          <cell r="E1856">
            <v>650648</v>
          </cell>
        </row>
        <row r="1857">
          <cell r="A1857">
            <v>1978</v>
          </cell>
          <cell r="C1857" t="str">
            <v>OH</v>
          </cell>
          <cell r="E1857">
            <v>10795431</v>
          </cell>
        </row>
        <row r="1858">
          <cell r="A1858">
            <v>1978</v>
          </cell>
          <cell r="C1858" t="str">
            <v>OK</v>
          </cell>
          <cell r="E1858">
            <v>2913056</v>
          </cell>
        </row>
        <row r="1859">
          <cell r="A1859">
            <v>1978</v>
          </cell>
          <cell r="C1859" t="str">
            <v>OR</v>
          </cell>
          <cell r="E1859">
            <v>2509609</v>
          </cell>
        </row>
        <row r="1860">
          <cell r="A1860">
            <v>1978</v>
          </cell>
          <cell r="C1860" t="str">
            <v>PA</v>
          </cell>
          <cell r="E1860">
            <v>11864774</v>
          </cell>
        </row>
        <row r="1861">
          <cell r="A1861">
            <v>1978</v>
          </cell>
          <cell r="C1861" t="str">
            <v>RI</v>
          </cell>
          <cell r="E1861">
            <v>957237</v>
          </cell>
        </row>
        <row r="1862">
          <cell r="A1862">
            <v>1978</v>
          </cell>
          <cell r="C1862" t="str">
            <v>SC</v>
          </cell>
          <cell r="E1862">
            <v>3041068</v>
          </cell>
        </row>
        <row r="1863">
          <cell r="A1863">
            <v>1978</v>
          </cell>
          <cell r="C1863" t="str">
            <v>SD</v>
          </cell>
          <cell r="E1863">
            <v>689293</v>
          </cell>
        </row>
        <row r="1864">
          <cell r="A1864">
            <v>1978</v>
          </cell>
          <cell r="C1864" t="str">
            <v>TN</v>
          </cell>
          <cell r="E1864">
            <v>4461639</v>
          </cell>
        </row>
        <row r="1865">
          <cell r="A1865">
            <v>1978</v>
          </cell>
          <cell r="C1865" t="str">
            <v>TX</v>
          </cell>
          <cell r="E1865">
            <v>13497726</v>
          </cell>
        </row>
        <row r="1866">
          <cell r="A1866">
            <v>1978</v>
          </cell>
          <cell r="C1866" t="str">
            <v>US</v>
          </cell>
          <cell r="E1866">
            <v>222098244</v>
          </cell>
        </row>
        <row r="1867">
          <cell r="A1867">
            <v>1978</v>
          </cell>
          <cell r="C1867" t="str">
            <v>UT</v>
          </cell>
          <cell r="E1867">
            <v>1364235</v>
          </cell>
        </row>
        <row r="1868">
          <cell r="A1868">
            <v>1978</v>
          </cell>
          <cell r="C1868" t="str">
            <v>VT</v>
          </cell>
          <cell r="E1868">
            <v>498284</v>
          </cell>
        </row>
        <row r="1869">
          <cell r="A1869">
            <v>1978</v>
          </cell>
          <cell r="C1869" t="str">
            <v>VA</v>
          </cell>
          <cell r="E1869">
            <v>5284122</v>
          </cell>
        </row>
        <row r="1870">
          <cell r="A1870">
            <v>1978</v>
          </cell>
          <cell r="C1870" t="str">
            <v>WA</v>
          </cell>
          <cell r="E1870">
            <v>3886191</v>
          </cell>
        </row>
        <row r="1871">
          <cell r="A1871">
            <v>1978</v>
          </cell>
          <cell r="C1871" t="str">
            <v>WV</v>
          </cell>
          <cell r="E1871">
            <v>1920342</v>
          </cell>
        </row>
        <row r="1872">
          <cell r="A1872">
            <v>1978</v>
          </cell>
          <cell r="C1872" t="str">
            <v>WI</v>
          </cell>
          <cell r="E1872">
            <v>4631944</v>
          </cell>
        </row>
        <row r="1873">
          <cell r="A1873">
            <v>1978</v>
          </cell>
          <cell r="C1873" t="str">
            <v>WY</v>
          </cell>
          <cell r="E1873">
            <v>430897</v>
          </cell>
        </row>
        <row r="1874">
          <cell r="A1874">
            <v>1977</v>
          </cell>
          <cell r="C1874" t="str">
            <v>AL</v>
          </cell>
          <cell r="E1874">
            <v>3782736</v>
          </cell>
        </row>
        <row r="1875">
          <cell r="A1875">
            <v>1977</v>
          </cell>
          <cell r="C1875" t="str">
            <v>AK</v>
          </cell>
          <cell r="E1875">
            <v>397363</v>
          </cell>
        </row>
        <row r="1876">
          <cell r="A1876">
            <v>1977</v>
          </cell>
          <cell r="C1876" t="str">
            <v>AZ</v>
          </cell>
          <cell r="E1876">
            <v>2427310</v>
          </cell>
        </row>
        <row r="1877">
          <cell r="A1877">
            <v>1977</v>
          </cell>
          <cell r="C1877" t="str">
            <v>AR</v>
          </cell>
          <cell r="E1877">
            <v>2207228</v>
          </cell>
        </row>
        <row r="1878">
          <cell r="A1878">
            <v>1977</v>
          </cell>
          <cell r="C1878" t="str">
            <v>CA</v>
          </cell>
          <cell r="E1878">
            <v>22350247</v>
          </cell>
        </row>
        <row r="1879">
          <cell r="A1879">
            <v>1977</v>
          </cell>
          <cell r="C1879" t="str">
            <v>CO</v>
          </cell>
          <cell r="E1879">
            <v>2696007</v>
          </cell>
        </row>
        <row r="1880">
          <cell r="A1880">
            <v>1977</v>
          </cell>
          <cell r="C1880" t="str">
            <v>CT</v>
          </cell>
          <cell r="E1880">
            <v>3088729</v>
          </cell>
        </row>
        <row r="1881">
          <cell r="A1881">
            <v>1977</v>
          </cell>
          <cell r="C1881" t="str">
            <v>DE</v>
          </cell>
          <cell r="E1881">
            <v>594821</v>
          </cell>
        </row>
        <row r="1882">
          <cell r="A1882">
            <v>1977</v>
          </cell>
          <cell r="C1882" t="str">
            <v>DC</v>
          </cell>
          <cell r="E1882">
            <v>681768</v>
          </cell>
        </row>
        <row r="1883">
          <cell r="A1883">
            <v>1977</v>
          </cell>
          <cell r="C1883" t="str">
            <v>FL</v>
          </cell>
          <cell r="E1883">
            <v>8888958</v>
          </cell>
        </row>
        <row r="1884">
          <cell r="A1884">
            <v>1977</v>
          </cell>
          <cell r="C1884" t="str">
            <v>GA</v>
          </cell>
          <cell r="E1884">
            <v>5211771</v>
          </cell>
        </row>
        <row r="1885">
          <cell r="A1885">
            <v>1977</v>
          </cell>
          <cell r="C1885" t="str">
            <v>HI</v>
          </cell>
          <cell r="E1885">
            <v>915749</v>
          </cell>
        </row>
        <row r="1886">
          <cell r="A1886">
            <v>1977</v>
          </cell>
          <cell r="C1886" t="str">
            <v>ID</v>
          </cell>
          <cell r="E1886">
            <v>883446</v>
          </cell>
        </row>
        <row r="1887">
          <cell r="A1887">
            <v>1977</v>
          </cell>
          <cell r="C1887" t="str">
            <v>IL</v>
          </cell>
          <cell r="E1887">
            <v>11406312</v>
          </cell>
        </row>
        <row r="1888">
          <cell r="A1888">
            <v>1977</v>
          </cell>
          <cell r="C1888" t="str">
            <v>IN</v>
          </cell>
          <cell r="E1888">
            <v>5405075</v>
          </cell>
        </row>
        <row r="1889">
          <cell r="A1889">
            <v>1977</v>
          </cell>
          <cell r="C1889" t="str">
            <v>IA</v>
          </cell>
          <cell r="E1889">
            <v>2914308</v>
          </cell>
        </row>
        <row r="1890">
          <cell r="A1890">
            <v>1977</v>
          </cell>
          <cell r="C1890" t="str">
            <v>KS</v>
          </cell>
          <cell r="E1890">
            <v>2317836</v>
          </cell>
        </row>
        <row r="1891">
          <cell r="A1891">
            <v>1977</v>
          </cell>
          <cell r="C1891" t="str">
            <v>KY</v>
          </cell>
          <cell r="E1891">
            <v>3575001</v>
          </cell>
        </row>
        <row r="1892">
          <cell r="A1892">
            <v>1977</v>
          </cell>
          <cell r="C1892" t="str">
            <v>LA</v>
          </cell>
          <cell r="E1892">
            <v>4015582</v>
          </cell>
        </row>
        <row r="1893">
          <cell r="A1893">
            <v>1977</v>
          </cell>
          <cell r="C1893" t="str">
            <v>ME</v>
          </cell>
          <cell r="E1893">
            <v>1105369</v>
          </cell>
        </row>
        <row r="1894">
          <cell r="A1894">
            <v>1977</v>
          </cell>
          <cell r="C1894" t="str">
            <v>MD</v>
          </cell>
          <cell r="E1894">
            <v>4194639</v>
          </cell>
        </row>
        <row r="1895">
          <cell r="A1895">
            <v>1977</v>
          </cell>
          <cell r="C1895" t="str">
            <v>MA</v>
          </cell>
          <cell r="E1895">
            <v>5744097</v>
          </cell>
        </row>
        <row r="1896">
          <cell r="A1896">
            <v>1977</v>
          </cell>
          <cell r="C1896" t="str">
            <v>MI</v>
          </cell>
          <cell r="E1896">
            <v>9157247</v>
          </cell>
        </row>
        <row r="1897">
          <cell r="A1897">
            <v>1977</v>
          </cell>
          <cell r="C1897" t="str">
            <v>MN</v>
          </cell>
          <cell r="E1897">
            <v>3979844</v>
          </cell>
        </row>
        <row r="1898">
          <cell r="A1898">
            <v>1977</v>
          </cell>
          <cell r="C1898" t="str">
            <v>MS</v>
          </cell>
          <cell r="E1898">
            <v>2459810</v>
          </cell>
        </row>
        <row r="1899">
          <cell r="A1899">
            <v>1977</v>
          </cell>
          <cell r="C1899" t="str">
            <v>MO</v>
          </cell>
          <cell r="E1899">
            <v>4845042</v>
          </cell>
        </row>
        <row r="1900">
          <cell r="A1900">
            <v>1977</v>
          </cell>
          <cell r="C1900" t="str">
            <v>MT</v>
          </cell>
          <cell r="E1900">
            <v>771354</v>
          </cell>
        </row>
        <row r="1901">
          <cell r="A1901">
            <v>1977</v>
          </cell>
          <cell r="C1901" t="str">
            <v>NE</v>
          </cell>
          <cell r="E1901">
            <v>1554466</v>
          </cell>
        </row>
        <row r="1902">
          <cell r="A1902">
            <v>1977</v>
          </cell>
          <cell r="C1902" t="str">
            <v>NV</v>
          </cell>
          <cell r="E1902">
            <v>678134</v>
          </cell>
        </row>
        <row r="1903">
          <cell r="A1903">
            <v>1977</v>
          </cell>
          <cell r="C1903" t="str">
            <v>NH</v>
          </cell>
          <cell r="E1903">
            <v>871860</v>
          </cell>
        </row>
        <row r="1904">
          <cell r="A1904">
            <v>1977</v>
          </cell>
          <cell r="C1904" t="str">
            <v>NJ</v>
          </cell>
          <cell r="E1904">
            <v>7342027</v>
          </cell>
        </row>
        <row r="1905">
          <cell r="A1905">
            <v>1977</v>
          </cell>
          <cell r="C1905" t="str">
            <v>NM</v>
          </cell>
          <cell r="E1905">
            <v>1225245</v>
          </cell>
        </row>
        <row r="1906">
          <cell r="A1906">
            <v>1977</v>
          </cell>
          <cell r="C1906" t="str">
            <v>NY</v>
          </cell>
          <cell r="E1906">
            <v>17851507</v>
          </cell>
        </row>
        <row r="1907">
          <cell r="A1907">
            <v>1977</v>
          </cell>
          <cell r="C1907" t="str">
            <v>NC</v>
          </cell>
          <cell r="E1907">
            <v>5668494</v>
          </cell>
        </row>
        <row r="1908">
          <cell r="A1908">
            <v>1977</v>
          </cell>
          <cell r="C1908" t="str">
            <v>ND</v>
          </cell>
          <cell r="E1908">
            <v>649168</v>
          </cell>
        </row>
        <row r="1909">
          <cell r="A1909">
            <v>1977</v>
          </cell>
          <cell r="C1909" t="str">
            <v>OH</v>
          </cell>
          <cell r="E1909">
            <v>10771232</v>
          </cell>
        </row>
        <row r="1910">
          <cell r="A1910">
            <v>1977</v>
          </cell>
          <cell r="C1910" t="str">
            <v>OK</v>
          </cell>
          <cell r="E1910">
            <v>2865935</v>
          </cell>
        </row>
        <row r="1911">
          <cell r="A1911">
            <v>1977</v>
          </cell>
          <cell r="C1911" t="str">
            <v>OR</v>
          </cell>
          <cell r="E1911">
            <v>2439355</v>
          </cell>
        </row>
        <row r="1912">
          <cell r="A1912">
            <v>1977</v>
          </cell>
          <cell r="C1912" t="str">
            <v>PA</v>
          </cell>
          <cell r="E1912">
            <v>11881857</v>
          </cell>
        </row>
        <row r="1913">
          <cell r="A1913">
            <v>1977</v>
          </cell>
          <cell r="C1913" t="str">
            <v>RI</v>
          </cell>
          <cell r="E1913">
            <v>955128</v>
          </cell>
        </row>
        <row r="1914">
          <cell r="A1914">
            <v>1977</v>
          </cell>
          <cell r="C1914" t="str">
            <v>SC</v>
          </cell>
          <cell r="E1914">
            <v>2988979</v>
          </cell>
        </row>
        <row r="1915">
          <cell r="A1915">
            <v>1977</v>
          </cell>
          <cell r="C1915" t="str">
            <v>SD</v>
          </cell>
          <cell r="E1915">
            <v>688992</v>
          </cell>
        </row>
        <row r="1916">
          <cell r="A1916">
            <v>1977</v>
          </cell>
          <cell r="C1916" t="str">
            <v>TN</v>
          </cell>
          <cell r="E1916">
            <v>4401939</v>
          </cell>
        </row>
        <row r="1917">
          <cell r="A1917">
            <v>1977</v>
          </cell>
          <cell r="C1917" t="str">
            <v>TX</v>
          </cell>
          <cell r="E1917">
            <v>13191790</v>
          </cell>
        </row>
        <row r="1918">
          <cell r="A1918">
            <v>1977</v>
          </cell>
          <cell r="C1918" t="str">
            <v>US</v>
          </cell>
          <cell r="E1918">
            <v>219760875</v>
          </cell>
        </row>
        <row r="1919">
          <cell r="A1919">
            <v>1977</v>
          </cell>
          <cell r="C1919" t="str">
            <v>UT</v>
          </cell>
          <cell r="E1919">
            <v>1316421</v>
          </cell>
        </row>
        <row r="1920">
          <cell r="A1920">
            <v>1977</v>
          </cell>
          <cell r="C1920" t="str">
            <v>VT</v>
          </cell>
          <cell r="E1920">
            <v>492174</v>
          </cell>
        </row>
        <row r="1921">
          <cell r="A1921">
            <v>1977</v>
          </cell>
          <cell r="C1921" t="str">
            <v>VA</v>
          </cell>
          <cell r="E1921">
            <v>5205706</v>
          </cell>
        </row>
        <row r="1922">
          <cell r="A1922">
            <v>1977</v>
          </cell>
          <cell r="C1922" t="str">
            <v>WA</v>
          </cell>
          <cell r="E1922">
            <v>3772360</v>
          </cell>
        </row>
        <row r="1923">
          <cell r="A1923">
            <v>1977</v>
          </cell>
          <cell r="C1923" t="str">
            <v>WV</v>
          </cell>
          <cell r="E1923">
            <v>1905628</v>
          </cell>
        </row>
        <row r="1924">
          <cell r="A1924">
            <v>1977</v>
          </cell>
          <cell r="C1924" t="str">
            <v>WI</v>
          </cell>
          <cell r="E1924">
            <v>4613299</v>
          </cell>
        </row>
        <row r="1925">
          <cell r="A1925">
            <v>1977</v>
          </cell>
          <cell r="C1925" t="str">
            <v>WY</v>
          </cell>
          <cell r="E1925">
            <v>411530</v>
          </cell>
        </row>
        <row r="1926">
          <cell r="A1926">
            <v>1976</v>
          </cell>
          <cell r="C1926" t="str">
            <v>AL</v>
          </cell>
          <cell r="E1926">
            <v>3737204</v>
          </cell>
        </row>
        <row r="1927">
          <cell r="A1927">
            <v>1976</v>
          </cell>
          <cell r="C1927" t="str">
            <v>AK</v>
          </cell>
          <cell r="E1927">
            <v>393115</v>
          </cell>
        </row>
        <row r="1928">
          <cell r="A1928">
            <v>1976</v>
          </cell>
          <cell r="C1928" t="str">
            <v>AZ</v>
          </cell>
          <cell r="E1928">
            <v>2347976</v>
          </cell>
        </row>
        <row r="1929">
          <cell r="A1929">
            <v>1976</v>
          </cell>
          <cell r="C1929" t="str">
            <v>AR</v>
          </cell>
          <cell r="E1929">
            <v>2168688</v>
          </cell>
        </row>
        <row r="1930">
          <cell r="A1930">
            <v>1976</v>
          </cell>
          <cell r="C1930" t="str">
            <v>CA</v>
          </cell>
          <cell r="E1930">
            <v>21934505</v>
          </cell>
        </row>
        <row r="1931">
          <cell r="A1931">
            <v>1976</v>
          </cell>
          <cell r="C1931" t="str">
            <v>CO</v>
          </cell>
          <cell r="E1931">
            <v>2632244</v>
          </cell>
        </row>
        <row r="1932">
          <cell r="A1932">
            <v>1976</v>
          </cell>
          <cell r="C1932" t="str">
            <v>CT</v>
          </cell>
          <cell r="E1932">
            <v>3085984</v>
          </cell>
        </row>
        <row r="1933">
          <cell r="A1933">
            <v>1976</v>
          </cell>
          <cell r="C1933" t="str">
            <v>DE</v>
          </cell>
          <cell r="E1933">
            <v>592755</v>
          </cell>
        </row>
        <row r="1934">
          <cell r="A1934">
            <v>1976</v>
          </cell>
          <cell r="C1934" t="str">
            <v>DC</v>
          </cell>
          <cell r="E1934">
            <v>696305</v>
          </cell>
        </row>
        <row r="1935">
          <cell r="A1935">
            <v>1976</v>
          </cell>
          <cell r="C1935" t="str">
            <v>FL</v>
          </cell>
          <cell r="E1935">
            <v>8695356</v>
          </cell>
        </row>
        <row r="1936">
          <cell r="A1936">
            <v>1976</v>
          </cell>
          <cell r="C1936" t="str">
            <v>GA</v>
          </cell>
          <cell r="E1936">
            <v>5126155</v>
          </cell>
        </row>
        <row r="1937">
          <cell r="A1937">
            <v>1976</v>
          </cell>
          <cell r="C1937" t="str">
            <v>HI</v>
          </cell>
          <cell r="E1937">
            <v>892335</v>
          </cell>
        </row>
        <row r="1938">
          <cell r="A1938">
            <v>1976</v>
          </cell>
          <cell r="C1938" t="str">
            <v>ID</v>
          </cell>
          <cell r="E1938">
            <v>856979</v>
          </cell>
        </row>
        <row r="1939">
          <cell r="A1939">
            <v>1976</v>
          </cell>
          <cell r="C1939" t="str">
            <v>IL</v>
          </cell>
          <cell r="E1939">
            <v>11360274</v>
          </cell>
        </row>
        <row r="1940">
          <cell r="A1940">
            <v>1976</v>
          </cell>
          <cell r="C1940" t="str">
            <v>IN</v>
          </cell>
          <cell r="E1940">
            <v>5371552</v>
          </cell>
        </row>
        <row r="1941">
          <cell r="A1941">
            <v>1976</v>
          </cell>
          <cell r="C1941" t="str">
            <v>IA</v>
          </cell>
          <cell r="E1941">
            <v>2903770</v>
          </cell>
        </row>
        <row r="1942">
          <cell r="A1942">
            <v>1976</v>
          </cell>
          <cell r="C1942" t="str">
            <v>KS</v>
          </cell>
          <cell r="E1942">
            <v>2298645</v>
          </cell>
        </row>
        <row r="1943">
          <cell r="A1943">
            <v>1976</v>
          </cell>
          <cell r="C1943" t="str">
            <v>KY</v>
          </cell>
          <cell r="E1943">
            <v>3530443</v>
          </cell>
        </row>
        <row r="1944">
          <cell r="A1944">
            <v>1976</v>
          </cell>
          <cell r="C1944" t="str">
            <v>LA</v>
          </cell>
          <cell r="E1944">
            <v>3951636</v>
          </cell>
        </row>
        <row r="1945">
          <cell r="A1945">
            <v>1976</v>
          </cell>
          <cell r="C1945" t="str">
            <v>ME</v>
          </cell>
          <cell r="E1945">
            <v>1089960</v>
          </cell>
        </row>
        <row r="1946">
          <cell r="A1946">
            <v>1976</v>
          </cell>
          <cell r="C1946" t="str">
            <v>MD</v>
          </cell>
          <cell r="E1946">
            <v>4172132</v>
          </cell>
        </row>
        <row r="1947">
          <cell r="A1947">
            <v>1976</v>
          </cell>
          <cell r="C1947" t="str">
            <v>MA</v>
          </cell>
          <cell r="E1947">
            <v>5748868</v>
          </cell>
        </row>
        <row r="1948">
          <cell r="A1948">
            <v>1976</v>
          </cell>
          <cell r="C1948" t="str">
            <v>MI</v>
          </cell>
          <cell r="E1948">
            <v>9117481</v>
          </cell>
        </row>
        <row r="1949">
          <cell r="A1949">
            <v>1976</v>
          </cell>
          <cell r="C1949" t="str">
            <v>MN</v>
          </cell>
          <cell r="E1949">
            <v>3956602</v>
          </cell>
        </row>
        <row r="1950">
          <cell r="A1950">
            <v>1976</v>
          </cell>
          <cell r="C1950" t="str">
            <v>MS</v>
          </cell>
          <cell r="E1950">
            <v>2430324</v>
          </cell>
        </row>
        <row r="1951">
          <cell r="A1951">
            <v>1976</v>
          </cell>
          <cell r="C1951" t="str">
            <v>MO</v>
          </cell>
          <cell r="E1951">
            <v>4823554</v>
          </cell>
        </row>
        <row r="1952">
          <cell r="A1952">
            <v>1976</v>
          </cell>
          <cell r="C1952" t="str">
            <v>MT</v>
          </cell>
          <cell r="E1952">
            <v>758521</v>
          </cell>
        </row>
        <row r="1953">
          <cell r="A1953">
            <v>1976</v>
          </cell>
          <cell r="C1953" t="str">
            <v>NE</v>
          </cell>
          <cell r="E1953">
            <v>1548901</v>
          </cell>
        </row>
        <row r="1954">
          <cell r="A1954">
            <v>1976</v>
          </cell>
          <cell r="C1954" t="str">
            <v>NV</v>
          </cell>
          <cell r="E1954">
            <v>646823</v>
          </cell>
        </row>
        <row r="1955">
          <cell r="A1955">
            <v>1976</v>
          </cell>
          <cell r="C1955" t="str">
            <v>NH</v>
          </cell>
          <cell r="E1955">
            <v>847025</v>
          </cell>
        </row>
        <row r="1956">
          <cell r="A1956">
            <v>1976</v>
          </cell>
          <cell r="C1956" t="str">
            <v>NJ</v>
          </cell>
          <cell r="E1956">
            <v>7344079</v>
          </cell>
        </row>
        <row r="1957">
          <cell r="A1957">
            <v>1976</v>
          </cell>
          <cell r="C1957" t="str">
            <v>NM</v>
          </cell>
          <cell r="E1957">
            <v>1195162</v>
          </cell>
        </row>
        <row r="1958">
          <cell r="A1958">
            <v>1976</v>
          </cell>
          <cell r="C1958" t="str">
            <v>NY</v>
          </cell>
          <cell r="E1958">
            <v>17974654</v>
          </cell>
        </row>
        <row r="1959">
          <cell r="A1959">
            <v>1976</v>
          </cell>
          <cell r="C1959" t="str">
            <v>NC</v>
          </cell>
          <cell r="E1959">
            <v>5593463</v>
          </cell>
        </row>
        <row r="1960">
          <cell r="A1960">
            <v>1976</v>
          </cell>
          <cell r="C1960" t="str">
            <v>ND</v>
          </cell>
          <cell r="E1960">
            <v>645293</v>
          </cell>
        </row>
        <row r="1961">
          <cell r="A1961">
            <v>1976</v>
          </cell>
          <cell r="C1961" t="str">
            <v>OH</v>
          </cell>
          <cell r="E1961">
            <v>10752731</v>
          </cell>
        </row>
        <row r="1962">
          <cell r="A1962">
            <v>1976</v>
          </cell>
          <cell r="C1962" t="str">
            <v>OK</v>
          </cell>
          <cell r="E1962">
            <v>2823396</v>
          </cell>
        </row>
        <row r="1963">
          <cell r="A1963">
            <v>1976</v>
          </cell>
          <cell r="C1963" t="str">
            <v>OR</v>
          </cell>
          <cell r="E1963">
            <v>2372155</v>
          </cell>
        </row>
        <row r="1964">
          <cell r="A1964">
            <v>1976</v>
          </cell>
          <cell r="C1964" t="str">
            <v>PA</v>
          </cell>
          <cell r="E1964">
            <v>11887478</v>
          </cell>
        </row>
        <row r="1965">
          <cell r="A1965">
            <v>1976</v>
          </cell>
          <cell r="C1965" t="str">
            <v>RI</v>
          </cell>
          <cell r="E1965">
            <v>950321</v>
          </cell>
        </row>
        <row r="1966">
          <cell r="A1966">
            <v>1976</v>
          </cell>
          <cell r="C1966" t="str">
            <v>SC</v>
          </cell>
          <cell r="E1966">
            <v>2941407</v>
          </cell>
        </row>
        <row r="1967">
          <cell r="A1967">
            <v>1976</v>
          </cell>
          <cell r="C1967" t="str">
            <v>SD</v>
          </cell>
          <cell r="E1967">
            <v>686843</v>
          </cell>
        </row>
        <row r="1968">
          <cell r="A1968">
            <v>1976</v>
          </cell>
          <cell r="C1968" t="str">
            <v>TN</v>
          </cell>
          <cell r="E1968">
            <v>4329160</v>
          </cell>
        </row>
        <row r="1969">
          <cell r="A1969">
            <v>1976</v>
          </cell>
          <cell r="C1969" t="str">
            <v>TX</v>
          </cell>
          <cell r="E1969">
            <v>12903268</v>
          </cell>
        </row>
        <row r="1970">
          <cell r="A1970">
            <v>1976</v>
          </cell>
          <cell r="C1970" t="str">
            <v>US</v>
          </cell>
          <cell r="E1970">
            <v>217553859</v>
          </cell>
        </row>
        <row r="1971">
          <cell r="A1971">
            <v>1976</v>
          </cell>
          <cell r="C1971" t="str">
            <v>UT</v>
          </cell>
          <cell r="E1971">
            <v>1272365</v>
          </cell>
        </row>
        <row r="1972">
          <cell r="A1972">
            <v>1976</v>
          </cell>
          <cell r="C1972" t="str">
            <v>VT</v>
          </cell>
          <cell r="E1972">
            <v>485144</v>
          </cell>
        </row>
        <row r="1973">
          <cell r="A1973">
            <v>1976</v>
          </cell>
          <cell r="C1973" t="str">
            <v>VA</v>
          </cell>
          <cell r="E1973">
            <v>5132693</v>
          </cell>
        </row>
        <row r="1974">
          <cell r="A1974">
            <v>1976</v>
          </cell>
          <cell r="C1974" t="str">
            <v>WA</v>
          </cell>
          <cell r="E1974">
            <v>3690561</v>
          </cell>
        </row>
        <row r="1975">
          <cell r="A1975">
            <v>1976</v>
          </cell>
          <cell r="C1975" t="str">
            <v>WV</v>
          </cell>
          <cell r="E1975">
            <v>1877440</v>
          </cell>
        </row>
        <row r="1976">
          <cell r="A1976">
            <v>1976</v>
          </cell>
          <cell r="C1976" t="str">
            <v>WI</v>
          </cell>
          <cell r="E1976">
            <v>4584688</v>
          </cell>
        </row>
        <row r="1977">
          <cell r="A1977">
            <v>1976</v>
          </cell>
          <cell r="C1977" t="str">
            <v>WY</v>
          </cell>
          <cell r="E1977">
            <v>395446</v>
          </cell>
        </row>
        <row r="1978">
          <cell r="A1978">
            <v>1975</v>
          </cell>
          <cell r="C1978" t="str">
            <v>AL</v>
          </cell>
          <cell r="E1978">
            <v>3680533</v>
          </cell>
        </row>
        <row r="1979">
          <cell r="A1979">
            <v>1975</v>
          </cell>
          <cell r="C1979" t="str">
            <v>AK</v>
          </cell>
          <cell r="E1979">
            <v>370973</v>
          </cell>
        </row>
        <row r="1980">
          <cell r="A1980">
            <v>1975</v>
          </cell>
          <cell r="C1980" t="str">
            <v>AZ</v>
          </cell>
          <cell r="E1980">
            <v>2286348</v>
          </cell>
        </row>
        <row r="1981">
          <cell r="A1981">
            <v>1975</v>
          </cell>
          <cell r="C1981" t="str">
            <v>AR</v>
          </cell>
          <cell r="E1981">
            <v>2158291</v>
          </cell>
        </row>
        <row r="1982">
          <cell r="A1982">
            <v>1975</v>
          </cell>
          <cell r="C1982" t="str">
            <v>CA</v>
          </cell>
          <cell r="E1982">
            <v>21536715</v>
          </cell>
        </row>
        <row r="1983">
          <cell r="A1983">
            <v>1975</v>
          </cell>
          <cell r="C1983" t="str">
            <v>CO</v>
          </cell>
          <cell r="E1983">
            <v>2586144</v>
          </cell>
        </row>
        <row r="1984">
          <cell r="A1984">
            <v>1975</v>
          </cell>
          <cell r="C1984" t="str">
            <v>CT</v>
          </cell>
          <cell r="E1984">
            <v>3084726</v>
          </cell>
        </row>
        <row r="1985">
          <cell r="A1985">
            <v>1975</v>
          </cell>
          <cell r="C1985" t="str">
            <v>DE</v>
          </cell>
          <cell r="E1985">
            <v>588756</v>
          </cell>
        </row>
        <row r="1986">
          <cell r="A1986">
            <v>1975</v>
          </cell>
          <cell r="C1986" t="str">
            <v>DC</v>
          </cell>
          <cell r="E1986">
            <v>710308</v>
          </cell>
        </row>
        <row r="1987">
          <cell r="A1987">
            <v>1975</v>
          </cell>
          <cell r="C1987" t="str">
            <v>FL</v>
          </cell>
          <cell r="E1987">
            <v>8541660</v>
          </cell>
        </row>
        <row r="1988">
          <cell r="A1988">
            <v>1975</v>
          </cell>
          <cell r="C1988" t="str">
            <v>GA</v>
          </cell>
          <cell r="E1988">
            <v>5058535</v>
          </cell>
        </row>
        <row r="1989">
          <cell r="A1989">
            <v>1975</v>
          </cell>
          <cell r="C1989" t="str">
            <v>HI</v>
          </cell>
          <cell r="E1989">
            <v>875052</v>
          </cell>
        </row>
        <row r="1990">
          <cell r="A1990">
            <v>1975</v>
          </cell>
          <cell r="C1990" t="str">
            <v>ID</v>
          </cell>
          <cell r="E1990">
            <v>831981</v>
          </cell>
        </row>
        <row r="1991">
          <cell r="A1991">
            <v>1975</v>
          </cell>
          <cell r="C1991" t="str">
            <v>IL</v>
          </cell>
          <cell r="E1991">
            <v>11306351</v>
          </cell>
        </row>
        <row r="1992">
          <cell r="A1992">
            <v>1975</v>
          </cell>
          <cell r="C1992" t="str">
            <v>IN</v>
          </cell>
          <cell r="E1992">
            <v>5351080</v>
          </cell>
        </row>
        <row r="1993">
          <cell r="A1993">
            <v>1975</v>
          </cell>
          <cell r="C1993" t="str">
            <v>IA</v>
          </cell>
          <cell r="E1993">
            <v>2881425</v>
          </cell>
        </row>
        <row r="1994">
          <cell r="A1994">
            <v>1975</v>
          </cell>
          <cell r="C1994" t="str">
            <v>KS</v>
          </cell>
          <cell r="E1994">
            <v>2278621</v>
          </cell>
        </row>
        <row r="1995">
          <cell r="A1995">
            <v>1975</v>
          </cell>
          <cell r="C1995" t="str">
            <v>KY</v>
          </cell>
          <cell r="E1995">
            <v>3468755</v>
          </cell>
        </row>
        <row r="1996">
          <cell r="A1996">
            <v>1975</v>
          </cell>
          <cell r="C1996" t="str">
            <v>LA</v>
          </cell>
          <cell r="E1996">
            <v>3886963</v>
          </cell>
        </row>
        <row r="1997">
          <cell r="A1997">
            <v>1975</v>
          </cell>
          <cell r="C1997" t="str">
            <v>ME</v>
          </cell>
          <cell r="E1997">
            <v>1073280</v>
          </cell>
        </row>
        <row r="1998">
          <cell r="A1998">
            <v>1975</v>
          </cell>
          <cell r="C1998" t="str">
            <v>MD</v>
          </cell>
          <cell r="E1998">
            <v>4157208</v>
          </cell>
        </row>
        <row r="1999">
          <cell r="A1999">
            <v>1975</v>
          </cell>
          <cell r="C1999" t="str">
            <v>MA</v>
          </cell>
          <cell r="E1999">
            <v>5762138</v>
          </cell>
        </row>
        <row r="2000">
          <cell r="A2000">
            <v>1975</v>
          </cell>
          <cell r="C2000" t="str">
            <v>MI</v>
          </cell>
          <cell r="E2000">
            <v>9107840</v>
          </cell>
        </row>
        <row r="2001">
          <cell r="A2001">
            <v>1975</v>
          </cell>
          <cell r="C2001" t="str">
            <v>MN</v>
          </cell>
          <cell r="E2001">
            <v>3925793</v>
          </cell>
        </row>
        <row r="2002">
          <cell r="A2002">
            <v>1975</v>
          </cell>
          <cell r="C2002" t="str">
            <v>MS</v>
          </cell>
          <cell r="E2002">
            <v>2399924</v>
          </cell>
        </row>
        <row r="2003">
          <cell r="A2003">
            <v>1975</v>
          </cell>
          <cell r="C2003" t="str">
            <v>MO</v>
          </cell>
          <cell r="E2003">
            <v>4795383</v>
          </cell>
        </row>
        <row r="2004">
          <cell r="A2004">
            <v>1975</v>
          </cell>
          <cell r="C2004" t="str">
            <v>MT</v>
          </cell>
          <cell r="E2004">
            <v>749208</v>
          </cell>
        </row>
        <row r="2005">
          <cell r="A2005">
            <v>1975</v>
          </cell>
          <cell r="C2005" t="str">
            <v>NE</v>
          </cell>
          <cell r="E2005">
            <v>1541440</v>
          </cell>
        </row>
        <row r="2006">
          <cell r="A2006">
            <v>1975</v>
          </cell>
          <cell r="C2006" t="str">
            <v>NV</v>
          </cell>
          <cell r="E2006">
            <v>619847</v>
          </cell>
        </row>
        <row r="2007">
          <cell r="A2007">
            <v>1975</v>
          </cell>
          <cell r="C2007" t="str">
            <v>NH</v>
          </cell>
          <cell r="E2007">
            <v>830025</v>
          </cell>
        </row>
        <row r="2008">
          <cell r="A2008">
            <v>1975</v>
          </cell>
          <cell r="C2008" t="str">
            <v>NJ</v>
          </cell>
          <cell r="E2008">
            <v>7341417</v>
          </cell>
        </row>
        <row r="2009">
          <cell r="A2009">
            <v>1975</v>
          </cell>
          <cell r="C2009" t="str">
            <v>NM</v>
          </cell>
          <cell r="E2009">
            <v>1162682</v>
          </cell>
        </row>
        <row r="2010">
          <cell r="A2010">
            <v>1975</v>
          </cell>
          <cell r="C2010" t="str">
            <v>NY</v>
          </cell>
          <cell r="E2010">
            <v>18032254</v>
          </cell>
        </row>
        <row r="2011">
          <cell r="A2011">
            <v>1975</v>
          </cell>
          <cell r="C2011" t="str">
            <v>NC</v>
          </cell>
          <cell r="E2011">
            <v>5535097</v>
          </cell>
        </row>
        <row r="2012">
          <cell r="A2012">
            <v>1975</v>
          </cell>
          <cell r="C2012" t="str">
            <v>ND</v>
          </cell>
          <cell r="E2012">
            <v>638469</v>
          </cell>
        </row>
        <row r="2013">
          <cell r="A2013">
            <v>1975</v>
          </cell>
          <cell r="C2013" t="str">
            <v>OH</v>
          </cell>
          <cell r="E2013">
            <v>10770498</v>
          </cell>
        </row>
        <row r="2014">
          <cell r="A2014">
            <v>1975</v>
          </cell>
          <cell r="C2014" t="str">
            <v>OK</v>
          </cell>
          <cell r="E2014">
            <v>2771858</v>
          </cell>
        </row>
        <row r="2015">
          <cell r="A2015">
            <v>1975</v>
          </cell>
          <cell r="C2015" t="str">
            <v>OR</v>
          </cell>
          <cell r="E2015">
            <v>2324622</v>
          </cell>
        </row>
        <row r="2016">
          <cell r="A2016">
            <v>1975</v>
          </cell>
          <cell r="C2016" t="str">
            <v>PA</v>
          </cell>
          <cell r="E2016">
            <v>11897778</v>
          </cell>
        </row>
        <row r="2017">
          <cell r="A2017">
            <v>1975</v>
          </cell>
          <cell r="C2017" t="str">
            <v>RI</v>
          </cell>
          <cell r="E2017">
            <v>946339</v>
          </cell>
        </row>
        <row r="2018">
          <cell r="A2018">
            <v>1975</v>
          </cell>
          <cell r="C2018" t="str">
            <v>SC</v>
          </cell>
          <cell r="E2018">
            <v>2900158</v>
          </cell>
        </row>
        <row r="2019">
          <cell r="A2019">
            <v>1975</v>
          </cell>
          <cell r="C2019" t="str">
            <v>SD</v>
          </cell>
          <cell r="E2019">
            <v>681420</v>
          </cell>
        </row>
        <row r="2020">
          <cell r="A2020">
            <v>1975</v>
          </cell>
          <cell r="C2020" t="str">
            <v>TN</v>
          </cell>
          <cell r="E2020">
            <v>4260829</v>
          </cell>
        </row>
        <row r="2021">
          <cell r="A2021">
            <v>1975</v>
          </cell>
          <cell r="C2021" t="str">
            <v>TX</v>
          </cell>
          <cell r="E2021">
            <v>12568182</v>
          </cell>
        </row>
        <row r="2022">
          <cell r="A2022">
            <v>1975</v>
          </cell>
          <cell r="C2022" t="str">
            <v>US</v>
          </cell>
          <cell r="E2022">
            <v>215456585</v>
          </cell>
        </row>
        <row r="2023">
          <cell r="A2023">
            <v>1975</v>
          </cell>
          <cell r="C2023" t="str">
            <v>UT</v>
          </cell>
          <cell r="E2023">
            <v>1233935</v>
          </cell>
        </row>
        <row r="2024">
          <cell r="A2024">
            <v>1975</v>
          </cell>
          <cell r="C2024" t="str">
            <v>VT</v>
          </cell>
          <cell r="E2024">
            <v>479894</v>
          </cell>
        </row>
        <row r="2025">
          <cell r="A2025">
            <v>1975</v>
          </cell>
          <cell r="C2025" t="str">
            <v>VA</v>
          </cell>
          <cell r="E2025">
            <v>5056385</v>
          </cell>
        </row>
        <row r="2026">
          <cell r="A2026">
            <v>1975</v>
          </cell>
          <cell r="C2026" t="str">
            <v>WA</v>
          </cell>
          <cell r="E2026">
            <v>3618824</v>
          </cell>
        </row>
        <row r="2027">
          <cell r="A2027">
            <v>1975</v>
          </cell>
          <cell r="C2027" t="str">
            <v>WV</v>
          </cell>
          <cell r="E2027">
            <v>1840548</v>
          </cell>
        </row>
        <row r="2028">
          <cell r="A2028">
            <v>1975</v>
          </cell>
          <cell r="C2028" t="str">
            <v>WI</v>
          </cell>
          <cell r="E2028">
            <v>4569616</v>
          </cell>
        </row>
        <row r="2029">
          <cell r="A2029">
            <v>1975</v>
          </cell>
          <cell r="C2029" t="str">
            <v>WY</v>
          </cell>
          <cell r="E2029">
            <v>380477</v>
          </cell>
        </row>
        <row r="2030">
          <cell r="A2030">
            <v>1974</v>
          </cell>
          <cell r="C2030" t="str">
            <v>AL</v>
          </cell>
          <cell r="E2030">
            <v>3627805</v>
          </cell>
        </row>
        <row r="2031">
          <cell r="A2031">
            <v>1974</v>
          </cell>
          <cell r="C2031" t="str">
            <v>AK</v>
          </cell>
          <cell r="E2031">
            <v>344696</v>
          </cell>
        </row>
        <row r="2032">
          <cell r="A2032">
            <v>1974</v>
          </cell>
          <cell r="C2032" t="str">
            <v>AZ</v>
          </cell>
          <cell r="E2032">
            <v>2224342</v>
          </cell>
        </row>
        <row r="2033">
          <cell r="A2033">
            <v>1974</v>
          </cell>
          <cell r="C2033" t="str">
            <v>AR</v>
          </cell>
          <cell r="E2033">
            <v>2100385</v>
          </cell>
        </row>
        <row r="2034">
          <cell r="A2034">
            <v>1974</v>
          </cell>
          <cell r="C2034" t="str">
            <v>CA</v>
          </cell>
          <cell r="E2034">
            <v>21172548</v>
          </cell>
        </row>
        <row r="2035">
          <cell r="A2035">
            <v>1974</v>
          </cell>
          <cell r="C2035" t="str">
            <v>CO</v>
          </cell>
          <cell r="E2035">
            <v>2541318</v>
          </cell>
        </row>
        <row r="2036">
          <cell r="A2036">
            <v>1974</v>
          </cell>
          <cell r="C2036" t="str">
            <v>CT</v>
          </cell>
          <cell r="E2036">
            <v>3075784</v>
          </cell>
        </row>
        <row r="2037">
          <cell r="A2037">
            <v>1974</v>
          </cell>
          <cell r="C2037" t="str">
            <v>DE</v>
          </cell>
          <cell r="E2037">
            <v>583150</v>
          </cell>
        </row>
        <row r="2038">
          <cell r="A2038">
            <v>1974</v>
          </cell>
          <cell r="C2038" t="str">
            <v>DC</v>
          </cell>
          <cell r="E2038">
            <v>720755</v>
          </cell>
        </row>
        <row r="2039">
          <cell r="A2039">
            <v>1974</v>
          </cell>
          <cell r="C2039" t="str">
            <v>FL</v>
          </cell>
          <cell r="E2039">
            <v>8317034</v>
          </cell>
        </row>
        <row r="2040">
          <cell r="A2040">
            <v>1974</v>
          </cell>
          <cell r="C2040" t="str">
            <v>GA</v>
          </cell>
          <cell r="E2040">
            <v>4994870</v>
          </cell>
        </row>
        <row r="2041">
          <cell r="A2041">
            <v>1974</v>
          </cell>
          <cell r="C2041" t="str">
            <v>HI</v>
          </cell>
          <cell r="E2041">
            <v>858121</v>
          </cell>
        </row>
        <row r="2042">
          <cell r="A2042">
            <v>1974</v>
          </cell>
          <cell r="C2042" t="str">
            <v>ID</v>
          </cell>
          <cell r="E2042">
            <v>807973</v>
          </cell>
        </row>
        <row r="2043">
          <cell r="A2043">
            <v>1974</v>
          </cell>
          <cell r="C2043" t="str">
            <v>IL</v>
          </cell>
          <cell r="E2043">
            <v>11273745</v>
          </cell>
        </row>
        <row r="2044">
          <cell r="A2044">
            <v>1974</v>
          </cell>
          <cell r="C2044" t="str">
            <v>IN</v>
          </cell>
          <cell r="E2044">
            <v>5349886</v>
          </cell>
        </row>
        <row r="2045">
          <cell r="A2045">
            <v>1974</v>
          </cell>
          <cell r="C2045" t="str">
            <v>IA</v>
          </cell>
          <cell r="E2045">
            <v>2867941</v>
          </cell>
        </row>
        <row r="2046">
          <cell r="A2046">
            <v>1974</v>
          </cell>
          <cell r="C2046" t="str">
            <v>KS</v>
          </cell>
          <cell r="E2046">
            <v>2267881</v>
          </cell>
        </row>
        <row r="2047">
          <cell r="A2047">
            <v>1974</v>
          </cell>
          <cell r="C2047" t="str">
            <v>KY</v>
          </cell>
          <cell r="E2047">
            <v>3417039</v>
          </cell>
        </row>
        <row r="2048">
          <cell r="A2048">
            <v>1974</v>
          </cell>
          <cell r="C2048" t="str">
            <v>LA</v>
          </cell>
          <cell r="E2048">
            <v>3820720</v>
          </cell>
        </row>
        <row r="2049">
          <cell r="A2049">
            <v>1974</v>
          </cell>
          <cell r="C2049" t="str">
            <v>ME</v>
          </cell>
          <cell r="E2049">
            <v>1060050</v>
          </cell>
        </row>
        <row r="2050">
          <cell r="A2050">
            <v>1974</v>
          </cell>
          <cell r="C2050" t="str">
            <v>MD</v>
          </cell>
          <cell r="E2050">
            <v>4133341</v>
          </cell>
        </row>
        <row r="2051">
          <cell r="A2051">
            <v>1974</v>
          </cell>
          <cell r="C2051" t="str">
            <v>MA</v>
          </cell>
          <cell r="E2051">
            <v>5776992</v>
          </cell>
        </row>
        <row r="2052">
          <cell r="A2052">
            <v>1974</v>
          </cell>
          <cell r="C2052" t="str">
            <v>MI</v>
          </cell>
          <cell r="E2052">
            <v>9109374</v>
          </cell>
        </row>
        <row r="2053">
          <cell r="A2053">
            <v>1974</v>
          </cell>
          <cell r="C2053" t="str">
            <v>MN</v>
          </cell>
          <cell r="E2053">
            <v>3898450</v>
          </cell>
        </row>
        <row r="2054">
          <cell r="A2054">
            <v>1974</v>
          </cell>
          <cell r="C2054" t="str">
            <v>MS</v>
          </cell>
          <cell r="E2054">
            <v>2378603</v>
          </cell>
        </row>
        <row r="2055">
          <cell r="A2055">
            <v>1974</v>
          </cell>
          <cell r="C2055" t="str">
            <v>MO</v>
          </cell>
          <cell r="E2055">
            <v>4785391</v>
          </cell>
        </row>
        <row r="2056">
          <cell r="A2056">
            <v>1974</v>
          </cell>
          <cell r="C2056" t="str">
            <v>MT</v>
          </cell>
          <cell r="E2056">
            <v>737203</v>
          </cell>
        </row>
        <row r="2057">
          <cell r="A2057">
            <v>1974</v>
          </cell>
          <cell r="C2057" t="str">
            <v>NE</v>
          </cell>
          <cell r="E2057">
            <v>1537809</v>
          </cell>
        </row>
        <row r="2058">
          <cell r="A2058">
            <v>1974</v>
          </cell>
          <cell r="C2058" t="str">
            <v>NV</v>
          </cell>
          <cell r="E2058">
            <v>596713</v>
          </cell>
        </row>
        <row r="2059">
          <cell r="A2059">
            <v>1974</v>
          </cell>
          <cell r="C2059" t="str">
            <v>NH</v>
          </cell>
          <cell r="E2059">
            <v>817073</v>
          </cell>
        </row>
        <row r="2060">
          <cell r="A2060">
            <v>1974</v>
          </cell>
          <cell r="C2060" t="str">
            <v>NJ</v>
          </cell>
          <cell r="E2060">
            <v>7335227</v>
          </cell>
        </row>
        <row r="2061">
          <cell r="A2061">
            <v>1974</v>
          </cell>
          <cell r="C2061" t="str">
            <v>NM</v>
          </cell>
          <cell r="E2061">
            <v>1129568</v>
          </cell>
        </row>
        <row r="2062">
          <cell r="A2062">
            <v>1974</v>
          </cell>
          <cell r="C2062" t="str">
            <v>NY</v>
          </cell>
          <cell r="E2062">
            <v>18072768</v>
          </cell>
        </row>
        <row r="2063">
          <cell r="A2063">
            <v>1974</v>
          </cell>
          <cell r="C2063" t="str">
            <v>NC</v>
          </cell>
          <cell r="E2063">
            <v>5461112</v>
          </cell>
        </row>
        <row r="2064">
          <cell r="A2064">
            <v>1974</v>
          </cell>
          <cell r="C2064" t="str">
            <v>ND</v>
          </cell>
          <cell r="E2064">
            <v>634212</v>
          </cell>
        </row>
        <row r="2065">
          <cell r="A2065">
            <v>1974</v>
          </cell>
          <cell r="C2065" t="str">
            <v>OH</v>
          </cell>
          <cell r="E2065">
            <v>10765613</v>
          </cell>
        </row>
        <row r="2066">
          <cell r="A2066">
            <v>1974</v>
          </cell>
          <cell r="C2066" t="str">
            <v>OK</v>
          </cell>
          <cell r="E2066">
            <v>2732454</v>
          </cell>
        </row>
        <row r="2067">
          <cell r="A2067">
            <v>1974</v>
          </cell>
          <cell r="C2067" t="str">
            <v>OR</v>
          </cell>
          <cell r="E2067">
            <v>2280956</v>
          </cell>
        </row>
        <row r="2068">
          <cell r="A2068">
            <v>1974</v>
          </cell>
          <cell r="C2068" t="str">
            <v>PA</v>
          </cell>
          <cell r="E2068">
            <v>11863936</v>
          </cell>
        </row>
        <row r="2069">
          <cell r="A2069">
            <v>1974</v>
          </cell>
          <cell r="C2069" t="str">
            <v>RI</v>
          </cell>
          <cell r="E2069">
            <v>953503</v>
          </cell>
        </row>
        <row r="2070">
          <cell r="A2070">
            <v>1974</v>
          </cell>
          <cell r="C2070" t="str">
            <v>SC</v>
          </cell>
          <cell r="E2070">
            <v>2843199</v>
          </cell>
        </row>
        <row r="2071">
          <cell r="A2071">
            <v>1974</v>
          </cell>
          <cell r="C2071" t="str">
            <v>SD</v>
          </cell>
          <cell r="E2071">
            <v>679877</v>
          </cell>
        </row>
        <row r="2072">
          <cell r="A2072">
            <v>1974</v>
          </cell>
          <cell r="C2072" t="str">
            <v>TN</v>
          </cell>
          <cell r="E2072">
            <v>4201621</v>
          </cell>
        </row>
        <row r="2073">
          <cell r="A2073">
            <v>1974</v>
          </cell>
          <cell r="C2073" t="str">
            <v>TX</v>
          </cell>
          <cell r="E2073">
            <v>12267865</v>
          </cell>
        </row>
        <row r="2074">
          <cell r="A2074">
            <v>1974</v>
          </cell>
          <cell r="C2074" t="str">
            <v>US</v>
          </cell>
          <cell r="E2074">
            <v>213333635</v>
          </cell>
        </row>
        <row r="2075">
          <cell r="A2075">
            <v>1974</v>
          </cell>
          <cell r="C2075" t="str">
            <v>UT</v>
          </cell>
          <cell r="E2075">
            <v>1198793</v>
          </cell>
        </row>
        <row r="2076">
          <cell r="A2076">
            <v>1974</v>
          </cell>
          <cell r="C2076" t="str">
            <v>VT</v>
          </cell>
          <cell r="E2076">
            <v>473138</v>
          </cell>
        </row>
        <row r="2077">
          <cell r="A2077">
            <v>1974</v>
          </cell>
          <cell r="C2077" t="str">
            <v>VA</v>
          </cell>
          <cell r="E2077">
            <v>4978155</v>
          </cell>
        </row>
        <row r="2078">
          <cell r="A2078">
            <v>1974</v>
          </cell>
          <cell r="C2078" t="str">
            <v>WA</v>
          </cell>
          <cell r="E2078">
            <v>3547877</v>
          </cell>
        </row>
        <row r="2079">
          <cell r="A2079">
            <v>1974</v>
          </cell>
          <cell r="C2079" t="str">
            <v>WV</v>
          </cell>
          <cell r="E2079">
            <v>1814048</v>
          </cell>
        </row>
        <row r="2080">
          <cell r="A2080">
            <v>1974</v>
          </cell>
          <cell r="C2080" t="str">
            <v>WI</v>
          </cell>
          <cell r="E2080">
            <v>4538173</v>
          </cell>
        </row>
        <row r="2081">
          <cell r="A2081">
            <v>1974</v>
          </cell>
          <cell r="C2081" t="str">
            <v>WY</v>
          </cell>
          <cell r="E2081">
            <v>364548</v>
          </cell>
        </row>
        <row r="2082">
          <cell r="A2082">
            <v>1973</v>
          </cell>
          <cell r="C2082" t="str">
            <v>AL</v>
          </cell>
          <cell r="E2082">
            <v>3580769</v>
          </cell>
        </row>
        <row r="2083">
          <cell r="A2083">
            <v>1973</v>
          </cell>
          <cell r="C2083" t="str">
            <v>AK</v>
          </cell>
          <cell r="E2083">
            <v>333232</v>
          </cell>
        </row>
        <row r="2084">
          <cell r="A2084">
            <v>1973</v>
          </cell>
          <cell r="C2084" t="str">
            <v>AZ</v>
          </cell>
          <cell r="E2084">
            <v>2125281</v>
          </cell>
        </row>
        <row r="2085">
          <cell r="A2085">
            <v>1973</v>
          </cell>
          <cell r="C2085" t="str">
            <v>AR</v>
          </cell>
          <cell r="E2085">
            <v>2058491</v>
          </cell>
        </row>
        <row r="2086">
          <cell r="A2086">
            <v>1973</v>
          </cell>
          <cell r="C2086" t="str">
            <v>CA</v>
          </cell>
          <cell r="E2086">
            <v>20867737</v>
          </cell>
        </row>
        <row r="2087">
          <cell r="A2087">
            <v>1973</v>
          </cell>
          <cell r="C2087" t="str">
            <v>CO</v>
          </cell>
          <cell r="E2087">
            <v>2495803</v>
          </cell>
        </row>
        <row r="2088">
          <cell r="A2088">
            <v>1973</v>
          </cell>
          <cell r="C2088" t="str">
            <v>CT</v>
          </cell>
          <cell r="E2088">
            <v>3069140</v>
          </cell>
        </row>
        <row r="2089">
          <cell r="A2089">
            <v>1973</v>
          </cell>
          <cell r="C2089" t="str">
            <v>DE</v>
          </cell>
          <cell r="E2089">
            <v>579078</v>
          </cell>
        </row>
        <row r="2090">
          <cell r="A2090">
            <v>1973</v>
          </cell>
          <cell r="C2090" t="str">
            <v>DC</v>
          </cell>
          <cell r="E2090">
            <v>733674</v>
          </cell>
        </row>
        <row r="2091">
          <cell r="A2091">
            <v>1973</v>
          </cell>
          <cell r="C2091" t="str">
            <v>FL</v>
          </cell>
          <cell r="E2091">
            <v>7927099</v>
          </cell>
        </row>
        <row r="2092">
          <cell r="A2092">
            <v>1973</v>
          </cell>
          <cell r="C2092" t="str">
            <v>GA</v>
          </cell>
          <cell r="E2092">
            <v>4906940</v>
          </cell>
        </row>
        <row r="2093">
          <cell r="A2093">
            <v>1973</v>
          </cell>
          <cell r="C2093" t="str">
            <v>HI</v>
          </cell>
          <cell r="E2093">
            <v>841851</v>
          </cell>
        </row>
        <row r="2094">
          <cell r="A2094">
            <v>1973</v>
          </cell>
          <cell r="C2094" t="str">
            <v>ID</v>
          </cell>
          <cell r="E2094">
            <v>782061</v>
          </cell>
        </row>
        <row r="2095">
          <cell r="A2095">
            <v>1973</v>
          </cell>
          <cell r="C2095" t="str">
            <v>IL</v>
          </cell>
          <cell r="E2095">
            <v>11260248</v>
          </cell>
        </row>
        <row r="2096">
          <cell r="A2096">
            <v>1973</v>
          </cell>
          <cell r="C2096" t="str">
            <v>IN</v>
          </cell>
          <cell r="E2096">
            <v>5329122</v>
          </cell>
        </row>
        <row r="2097">
          <cell r="A2097">
            <v>1973</v>
          </cell>
          <cell r="C2097" t="str">
            <v>IA</v>
          </cell>
          <cell r="E2097">
            <v>2864031</v>
          </cell>
        </row>
        <row r="2098">
          <cell r="A2098">
            <v>1973</v>
          </cell>
          <cell r="C2098" t="str">
            <v>KS</v>
          </cell>
          <cell r="E2098">
            <v>2264369</v>
          </cell>
        </row>
        <row r="2099">
          <cell r="A2099">
            <v>1973</v>
          </cell>
          <cell r="C2099" t="str">
            <v>KY</v>
          </cell>
          <cell r="E2099">
            <v>3371573</v>
          </cell>
        </row>
        <row r="2100">
          <cell r="A2100">
            <v>1973</v>
          </cell>
          <cell r="C2100" t="str">
            <v>LA</v>
          </cell>
          <cell r="E2100">
            <v>3788840</v>
          </cell>
        </row>
        <row r="2101">
          <cell r="A2101">
            <v>1973</v>
          </cell>
          <cell r="C2101" t="str">
            <v>ME</v>
          </cell>
          <cell r="E2101">
            <v>1046420</v>
          </cell>
        </row>
        <row r="2102">
          <cell r="A2102">
            <v>1973</v>
          </cell>
          <cell r="C2102" t="str">
            <v>MD</v>
          </cell>
          <cell r="E2102">
            <v>4109038</v>
          </cell>
        </row>
        <row r="2103">
          <cell r="A2103">
            <v>1973</v>
          </cell>
          <cell r="C2103" t="str">
            <v>MA</v>
          </cell>
          <cell r="E2103">
            <v>5783809</v>
          </cell>
        </row>
        <row r="2104">
          <cell r="A2104">
            <v>1973</v>
          </cell>
          <cell r="C2104" t="str">
            <v>MI</v>
          </cell>
          <cell r="E2104">
            <v>9071764</v>
          </cell>
        </row>
        <row r="2105">
          <cell r="A2105">
            <v>1973</v>
          </cell>
          <cell r="C2105" t="str">
            <v>MN</v>
          </cell>
          <cell r="E2105">
            <v>3885164</v>
          </cell>
        </row>
        <row r="2106">
          <cell r="A2106">
            <v>1973</v>
          </cell>
          <cell r="C2106" t="str">
            <v>MS</v>
          </cell>
          <cell r="E2106">
            <v>2349802</v>
          </cell>
        </row>
        <row r="2107">
          <cell r="A2107">
            <v>1973</v>
          </cell>
          <cell r="C2107" t="str">
            <v>MO</v>
          </cell>
          <cell r="E2107">
            <v>4774601</v>
          </cell>
        </row>
        <row r="2108">
          <cell r="A2108">
            <v>1973</v>
          </cell>
          <cell r="C2108" t="str">
            <v>MT</v>
          </cell>
          <cell r="E2108">
            <v>727389</v>
          </cell>
        </row>
        <row r="2109">
          <cell r="A2109">
            <v>1973</v>
          </cell>
          <cell r="C2109" t="str">
            <v>NE</v>
          </cell>
          <cell r="E2109">
            <v>1528517</v>
          </cell>
        </row>
        <row r="2110">
          <cell r="A2110">
            <v>1973</v>
          </cell>
          <cell r="C2110" t="str">
            <v>NV</v>
          </cell>
          <cell r="E2110">
            <v>568910</v>
          </cell>
        </row>
        <row r="2111">
          <cell r="A2111">
            <v>1973</v>
          </cell>
          <cell r="C2111" t="str">
            <v>NH</v>
          </cell>
          <cell r="E2111">
            <v>801824</v>
          </cell>
        </row>
        <row r="2112">
          <cell r="A2112">
            <v>1973</v>
          </cell>
          <cell r="C2112" t="str">
            <v>NJ</v>
          </cell>
          <cell r="E2112">
            <v>7335240</v>
          </cell>
        </row>
        <row r="2113">
          <cell r="A2113">
            <v>1973</v>
          </cell>
          <cell r="C2113" t="str">
            <v>NM</v>
          </cell>
          <cell r="E2113">
            <v>1104225</v>
          </cell>
        </row>
        <row r="2114">
          <cell r="A2114">
            <v>1973</v>
          </cell>
          <cell r="C2114" t="str">
            <v>NY</v>
          </cell>
          <cell r="E2114">
            <v>18194767</v>
          </cell>
        </row>
        <row r="2115">
          <cell r="A2115">
            <v>1973</v>
          </cell>
          <cell r="C2115" t="str">
            <v>NC</v>
          </cell>
          <cell r="E2115">
            <v>5382441</v>
          </cell>
        </row>
        <row r="2116">
          <cell r="A2116">
            <v>1973</v>
          </cell>
          <cell r="C2116" t="str">
            <v>ND</v>
          </cell>
          <cell r="E2116">
            <v>632411</v>
          </cell>
        </row>
        <row r="2117">
          <cell r="A2117">
            <v>1973</v>
          </cell>
          <cell r="C2117" t="str">
            <v>OH</v>
          </cell>
          <cell r="E2117">
            <v>10767205</v>
          </cell>
        </row>
        <row r="2118">
          <cell r="A2118">
            <v>1973</v>
          </cell>
          <cell r="C2118" t="str">
            <v>OK</v>
          </cell>
          <cell r="E2118">
            <v>2694182</v>
          </cell>
        </row>
        <row r="2119">
          <cell r="A2119">
            <v>1973</v>
          </cell>
          <cell r="C2119" t="str">
            <v>OR</v>
          </cell>
          <cell r="E2119">
            <v>2238878</v>
          </cell>
        </row>
        <row r="2120">
          <cell r="A2120">
            <v>1973</v>
          </cell>
          <cell r="C2120" t="str">
            <v>PA</v>
          </cell>
          <cell r="E2120">
            <v>11885202</v>
          </cell>
        </row>
        <row r="2121">
          <cell r="A2121">
            <v>1973</v>
          </cell>
          <cell r="C2121" t="str">
            <v>RI</v>
          </cell>
          <cell r="E2121">
            <v>978010</v>
          </cell>
        </row>
        <row r="2122">
          <cell r="A2122">
            <v>1973</v>
          </cell>
          <cell r="C2122" t="str">
            <v>SC</v>
          </cell>
          <cell r="E2122">
            <v>2775442</v>
          </cell>
        </row>
        <row r="2123">
          <cell r="A2123">
            <v>1973</v>
          </cell>
          <cell r="C2123" t="str">
            <v>SD</v>
          </cell>
          <cell r="E2123">
            <v>678939</v>
          </cell>
        </row>
        <row r="2124">
          <cell r="A2124">
            <v>1973</v>
          </cell>
          <cell r="C2124" t="str">
            <v>TN</v>
          </cell>
          <cell r="E2124">
            <v>4138417</v>
          </cell>
        </row>
        <row r="2125">
          <cell r="A2125">
            <v>1973</v>
          </cell>
          <cell r="C2125" t="str">
            <v>TX</v>
          </cell>
          <cell r="E2125">
            <v>12018970</v>
          </cell>
        </row>
        <row r="2126">
          <cell r="A2126">
            <v>1973</v>
          </cell>
          <cell r="C2126" t="str">
            <v>US</v>
          </cell>
          <cell r="E2126">
            <v>211349205</v>
          </cell>
        </row>
        <row r="2127">
          <cell r="A2127">
            <v>1973</v>
          </cell>
          <cell r="C2127" t="str">
            <v>UT</v>
          </cell>
          <cell r="E2127">
            <v>1168784</v>
          </cell>
        </row>
        <row r="2128">
          <cell r="A2128">
            <v>1973</v>
          </cell>
          <cell r="C2128" t="str">
            <v>VT</v>
          </cell>
          <cell r="E2128">
            <v>468533</v>
          </cell>
        </row>
        <row r="2129">
          <cell r="A2129">
            <v>1973</v>
          </cell>
          <cell r="C2129" t="str">
            <v>VA</v>
          </cell>
          <cell r="E2129">
            <v>4906648</v>
          </cell>
        </row>
        <row r="2130">
          <cell r="A2130">
            <v>1973</v>
          </cell>
          <cell r="C2130" t="str">
            <v>WA</v>
          </cell>
          <cell r="E2130">
            <v>3477227</v>
          </cell>
        </row>
        <row r="2131">
          <cell r="A2131">
            <v>1973</v>
          </cell>
          <cell r="C2131" t="str">
            <v>WV</v>
          </cell>
          <cell r="E2131">
            <v>1805293</v>
          </cell>
        </row>
        <row r="2132">
          <cell r="A2132">
            <v>1973</v>
          </cell>
          <cell r="C2132" t="str">
            <v>WI</v>
          </cell>
          <cell r="E2132">
            <v>4518461</v>
          </cell>
        </row>
        <row r="2133">
          <cell r="A2133">
            <v>1973</v>
          </cell>
          <cell r="C2133" t="str">
            <v>WY</v>
          </cell>
          <cell r="E2133">
            <v>353353</v>
          </cell>
        </row>
        <row r="2134">
          <cell r="A2134">
            <v>1972</v>
          </cell>
          <cell r="C2134" t="str">
            <v>AL</v>
          </cell>
          <cell r="E2134">
            <v>3540080</v>
          </cell>
        </row>
        <row r="2135">
          <cell r="A2135">
            <v>1972</v>
          </cell>
          <cell r="C2135" t="str">
            <v>AK</v>
          </cell>
          <cell r="E2135">
            <v>326494</v>
          </cell>
        </row>
        <row r="2136">
          <cell r="A2136">
            <v>1972</v>
          </cell>
          <cell r="C2136" t="str">
            <v>AZ</v>
          </cell>
          <cell r="E2136">
            <v>2008847</v>
          </cell>
        </row>
        <row r="2137">
          <cell r="A2137">
            <v>1972</v>
          </cell>
          <cell r="C2137" t="str">
            <v>AR</v>
          </cell>
          <cell r="E2137">
            <v>2018116</v>
          </cell>
        </row>
        <row r="2138">
          <cell r="A2138">
            <v>1972</v>
          </cell>
          <cell r="C2138" t="str">
            <v>CA</v>
          </cell>
          <cell r="E2138">
            <v>20584794</v>
          </cell>
        </row>
        <row r="2139">
          <cell r="A2139">
            <v>1972</v>
          </cell>
          <cell r="C2139" t="str">
            <v>CO</v>
          </cell>
          <cell r="E2139">
            <v>2404576</v>
          </cell>
        </row>
        <row r="2140">
          <cell r="A2140">
            <v>1972</v>
          </cell>
          <cell r="C2140" t="str">
            <v>CT</v>
          </cell>
          <cell r="E2140">
            <v>3069617</v>
          </cell>
        </row>
        <row r="2141">
          <cell r="A2141">
            <v>1972</v>
          </cell>
          <cell r="C2141" t="str">
            <v>DE</v>
          </cell>
          <cell r="E2141">
            <v>573821</v>
          </cell>
        </row>
        <row r="2142">
          <cell r="A2142">
            <v>1972</v>
          </cell>
          <cell r="C2142" t="str">
            <v>DC</v>
          </cell>
          <cell r="E2142">
            <v>743775</v>
          </cell>
        </row>
        <row r="2143">
          <cell r="A2143">
            <v>1972</v>
          </cell>
          <cell r="C2143" t="str">
            <v>FL</v>
          </cell>
          <cell r="E2143">
            <v>7520324</v>
          </cell>
        </row>
        <row r="2144">
          <cell r="A2144">
            <v>1972</v>
          </cell>
          <cell r="C2144" t="str">
            <v>GA</v>
          </cell>
          <cell r="E2144">
            <v>4807151</v>
          </cell>
        </row>
        <row r="2145">
          <cell r="A2145">
            <v>1972</v>
          </cell>
          <cell r="C2145" t="str">
            <v>HI</v>
          </cell>
          <cell r="E2145">
            <v>818104</v>
          </cell>
        </row>
        <row r="2146">
          <cell r="A2146">
            <v>1972</v>
          </cell>
          <cell r="C2146" t="str">
            <v>ID</v>
          </cell>
          <cell r="E2146">
            <v>763229</v>
          </cell>
        </row>
        <row r="2147">
          <cell r="A2147">
            <v>1972</v>
          </cell>
          <cell r="C2147" t="str">
            <v>IL</v>
          </cell>
          <cell r="E2147">
            <v>11258111</v>
          </cell>
        </row>
        <row r="2148">
          <cell r="A2148">
            <v>1972</v>
          </cell>
          <cell r="C2148" t="str">
            <v>IN</v>
          </cell>
          <cell r="E2148">
            <v>5296129</v>
          </cell>
        </row>
        <row r="2149">
          <cell r="A2149">
            <v>1972</v>
          </cell>
          <cell r="C2149" t="str">
            <v>IA</v>
          </cell>
          <cell r="E2149">
            <v>2860506</v>
          </cell>
        </row>
        <row r="2150">
          <cell r="A2150">
            <v>1972</v>
          </cell>
          <cell r="C2150" t="str">
            <v>KS</v>
          </cell>
          <cell r="E2150">
            <v>2255525</v>
          </cell>
        </row>
        <row r="2151">
          <cell r="A2151">
            <v>1972</v>
          </cell>
          <cell r="C2151" t="str">
            <v>KY</v>
          </cell>
          <cell r="E2151">
            <v>3336106</v>
          </cell>
        </row>
        <row r="2152">
          <cell r="A2152">
            <v>1972</v>
          </cell>
          <cell r="C2152" t="str">
            <v>LA</v>
          </cell>
          <cell r="E2152">
            <v>3761967</v>
          </cell>
        </row>
        <row r="2153">
          <cell r="A2153">
            <v>1972</v>
          </cell>
          <cell r="C2153" t="str">
            <v>ME</v>
          </cell>
          <cell r="E2153">
            <v>1034817</v>
          </cell>
        </row>
        <row r="2154">
          <cell r="A2154">
            <v>1972</v>
          </cell>
          <cell r="C2154" t="str">
            <v>MD</v>
          </cell>
          <cell r="E2154">
            <v>4081121</v>
          </cell>
        </row>
        <row r="2155">
          <cell r="A2155">
            <v>1972</v>
          </cell>
          <cell r="C2155" t="str">
            <v>MA</v>
          </cell>
          <cell r="E2155">
            <v>5762122</v>
          </cell>
        </row>
        <row r="2156">
          <cell r="A2156">
            <v>1972</v>
          </cell>
          <cell r="C2156" t="str">
            <v>MI</v>
          </cell>
          <cell r="E2156">
            <v>9024681</v>
          </cell>
        </row>
        <row r="2157">
          <cell r="A2157">
            <v>1972</v>
          </cell>
          <cell r="C2157" t="str">
            <v>MN</v>
          </cell>
          <cell r="E2157">
            <v>3866878</v>
          </cell>
        </row>
        <row r="2158">
          <cell r="A2158">
            <v>1972</v>
          </cell>
          <cell r="C2158" t="str">
            <v>MS</v>
          </cell>
          <cell r="E2158">
            <v>2307291</v>
          </cell>
        </row>
        <row r="2159">
          <cell r="A2159">
            <v>1972</v>
          </cell>
          <cell r="C2159" t="str">
            <v>MO</v>
          </cell>
          <cell r="E2159">
            <v>4753234</v>
          </cell>
        </row>
        <row r="2160">
          <cell r="A2160">
            <v>1972</v>
          </cell>
          <cell r="C2160" t="str">
            <v>MT</v>
          </cell>
          <cell r="E2160">
            <v>719138</v>
          </cell>
        </row>
        <row r="2161">
          <cell r="A2161">
            <v>1972</v>
          </cell>
          <cell r="C2161" t="str">
            <v>NE</v>
          </cell>
          <cell r="E2161">
            <v>1518293</v>
          </cell>
        </row>
        <row r="2162">
          <cell r="A2162">
            <v>1972</v>
          </cell>
          <cell r="C2162" t="str">
            <v>NV</v>
          </cell>
          <cell r="E2162">
            <v>546736</v>
          </cell>
        </row>
        <row r="2163">
          <cell r="A2163">
            <v>1972</v>
          </cell>
          <cell r="C2163" t="str">
            <v>NH</v>
          </cell>
          <cell r="E2163">
            <v>781699</v>
          </cell>
        </row>
        <row r="2164">
          <cell r="A2164">
            <v>1972</v>
          </cell>
          <cell r="C2164" t="str">
            <v>NJ</v>
          </cell>
          <cell r="E2164">
            <v>7336538</v>
          </cell>
        </row>
        <row r="2165">
          <cell r="A2165">
            <v>1972</v>
          </cell>
          <cell r="C2165" t="str">
            <v>NM</v>
          </cell>
          <cell r="E2165">
            <v>1077815</v>
          </cell>
        </row>
        <row r="2166">
          <cell r="A2166">
            <v>1972</v>
          </cell>
          <cell r="C2166" t="str">
            <v>NY</v>
          </cell>
          <cell r="E2166">
            <v>18351767</v>
          </cell>
        </row>
        <row r="2167">
          <cell r="A2167">
            <v>1972</v>
          </cell>
          <cell r="C2167" t="str">
            <v>NC</v>
          </cell>
          <cell r="E2167">
            <v>5296085</v>
          </cell>
        </row>
        <row r="2168">
          <cell r="A2168">
            <v>1972</v>
          </cell>
          <cell r="C2168" t="str">
            <v>ND</v>
          </cell>
          <cell r="E2168">
            <v>630937</v>
          </cell>
        </row>
        <row r="2169">
          <cell r="A2169">
            <v>1972</v>
          </cell>
          <cell r="C2169" t="str">
            <v>OH</v>
          </cell>
          <cell r="E2169">
            <v>10746920</v>
          </cell>
        </row>
        <row r="2170">
          <cell r="A2170">
            <v>1972</v>
          </cell>
          <cell r="C2170" t="str">
            <v>OK</v>
          </cell>
          <cell r="E2170">
            <v>2657448</v>
          </cell>
        </row>
        <row r="2171">
          <cell r="A2171">
            <v>1972</v>
          </cell>
          <cell r="C2171" t="str">
            <v>OR</v>
          </cell>
          <cell r="E2171">
            <v>2195219</v>
          </cell>
        </row>
        <row r="2172">
          <cell r="A2172">
            <v>1972</v>
          </cell>
          <cell r="C2172" t="str">
            <v>PA</v>
          </cell>
          <cell r="E2172">
            <v>11904541</v>
          </cell>
        </row>
        <row r="2173">
          <cell r="A2173">
            <v>1972</v>
          </cell>
          <cell r="C2173" t="str">
            <v>RI</v>
          </cell>
          <cell r="E2173">
            <v>976365</v>
          </cell>
        </row>
        <row r="2174">
          <cell r="A2174">
            <v>1972</v>
          </cell>
          <cell r="C2174" t="str">
            <v>SC</v>
          </cell>
          <cell r="E2174">
            <v>2718404</v>
          </cell>
        </row>
        <row r="2175">
          <cell r="A2175">
            <v>1972</v>
          </cell>
          <cell r="C2175" t="str">
            <v>SD</v>
          </cell>
          <cell r="E2175">
            <v>677389</v>
          </cell>
        </row>
        <row r="2176">
          <cell r="A2176">
            <v>1972</v>
          </cell>
          <cell r="C2176" t="str">
            <v>TN</v>
          </cell>
          <cell r="E2176">
            <v>4088445</v>
          </cell>
        </row>
        <row r="2177">
          <cell r="A2177">
            <v>1972</v>
          </cell>
          <cell r="C2177" t="str">
            <v>TX</v>
          </cell>
          <cell r="E2177">
            <v>11758760</v>
          </cell>
        </row>
        <row r="2178">
          <cell r="A2178">
            <v>1972</v>
          </cell>
          <cell r="C2178" t="str">
            <v>US</v>
          </cell>
          <cell r="E2178">
            <v>209274882</v>
          </cell>
        </row>
        <row r="2179">
          <cell r="A2179">
            <v>1972</v>
          </cell>
          <cell r="C2179" t="str">
            <v>UT</v>
          </cell>
          <cell r="E2179">
            <v>1134601</v>
          </cell>
        </row>
        <row r="2180">
          <cell r="A2180">
            <v>1972</v>
          </cell>
          <cell r="C2180" t="str">
            <v>VT</v>
          </cell>
          <cell r="E2180">
            <v>463214</v>
          </cell>
        </row>
        <row r="2181">
          <cell r="A2181">
            <v>1972</v>
          </cell>
          <cell r="C2181" t="str">
            <v>VA</v>
          </cell>
          <cell r="E2181">
            <v>4828131</v>
          </cell>
        </row>
        <row r="2182">
          <cell r="A2182">
            <v>1972</v>
          </cell>
          <cell r="C2182" t="str">
            <v>WA</v>
          </cell>
          <cell r="E2182">
            <v>3446815</v>
          </cell>
        </row>
        <row r="2183">
          <cell r="A2183">
            <v>1972</v>
          </cell>
          <cell r="C2183" t="str">
            <v>WV</v>
          </cell>
          <cell r="E2183">
            <v>1796910</v>
          </cell>
        </row>
        <row r="2184">
          <cell r="A2184">
            <v>1972</v>
          </cell>
          <cell r="C2184" t="str">
            <v>WI</v>
          </cell>
          <cell r="E2184">
            <v>4498433</v>
          </cell>
        </row>
        <row r="2185">
          <cell r="A2185">
            <v>1972</v>
          </cell>
          <cell r="C2185" t="str">
            <v>WY</v>
          </cell>
          <cell r="E2185">
            <v>346863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C2" sqref="C2"/>
    </sheetView>
  </sheetViews>
  <sheetFormatPr defaultRowHeight="15" x14ac:dyDescent="0.25"/>
  <cols>
    <col min="2" max="2" width="19.140625" bestFit="1" customWidth="1"/>
    <col min="3" max="3" width="40.5703125" bestFit="1" customWidth="1"/>
    <col min="4" max="4" width="18" bestFit="1" customWidth="1"/>
    <col min="5" max="5" width="16.85546875" bestFit="1" customWidth="1"/>
    <col min="6" max="6" width="19" bestFit="1" customWidth="1"/>
    <col min="7" max="7" width="42.42578125" bestFit="1" customWidth="1"/>
    <col min="8" max="8" width="23.42578125" bestFit="1" customWidth="1"/>
    <col min="9" max="9" width="16" bestFit="1" customWidth="1"/>
  </cols>
  <sheetData>
    <row r="1" spans="1:9" x14ac:dyDescent="0.25">
      <c r="A1" s="1" t="s">
        <v>0</v>
      </c>
      <c r="B1" s="1" t="s">
        <v>1</v>
      </c>
      <c r="C1" s="21" t="s">
        <v>147</v>
      </c>
      <c r="D1" t="s">
        <v>148</v>
      </c>
      <c r="E1" t="s">
        <v>149</v>
      </c>
      <c r="F1" t="s">
        <v>150</v>
      </c>
    </row>
    <row r="2" spans="1:9" x14ac:dyDescent="0.25">
      <c r="A2" s="1" t="s">
        <v>2</v>
      </c>
      <c r="B2" s="1" t="s">
        <v>3</v>
      </c>
      <c r="C2" s="2">
        <f t="array" ref="C2">INDEX([1]Sheet1!$M$2:$M$1823,MATCH(2012,IF([1]Sheet1!$C$2:$C$1823=$A2,[1]Sheet1!$A$2:$A$1823),0))</f>
        <v>565403189248</v>
      </c>
      <c r="D2" s="2">
        <f t="array" ref="D2">INDEX([1]Sheet1!$N$2:$N$1823,MATCH(2012,IF([1]Sheet1!$C$2:$C$1823=$A2,[1]Sheet1!$A$2:$A$1823),0))</f>
        <v>17012100096</v>
      </c>
      <c r="E2" s="2">
        <f t="array" ref="E2">INDEX([1]Sheet1!$O$2:$O$1823,MATCH(2012,IF([1]Sheet1!$C$2:$C$1823=$A2,[1]Sheet1!$A$2:$A$1823),0))</f>
        <v>11446701056</v>
      </c>
      <c r="F2" s="10">
        <f>C2+D2+E2</f>
        <v>593861990400</v>
      </c>
      <c r="G2" s="2"/>
      <c r="H2" s="2"/>
      <c r="I2" s="2"/>
    </row>
    <row r="3" spans="1:9" x14ac:dyDescent="0.25">
      <c r="A3" s="1" t="s">
        <v>4</v>
      </c>
      <c r="B3" s="1" t="s">
        <v>5</v>
      </c>
      <c r="C3" s="2">
        <f t="array" ref="C3">INDEX([1]Sheet1!$M$2:$M$1823,MATCH(2012,IF([1]Sheet1!$C$2:$C$1823=$A3,[1]Sheet1!$A$2:$A$1823),0))</f>
        <v>7257750016</v>
      </c>
      <c r="D3" s="2">
        <f t="array" ref="D3">INDEX([1]Sheet1!$N$2:$N$1823,MATCH(2012,IF([1]Sheet1!$C$2:$C$1823=$A3,[1]Sheet1!$A$2:$A$1823),0))</f>
        <v>327716992</v>
      </c>
      <c r="E3" s="2">
        <f t="array" ref="E3">INDEX([1]Sheet1!$O$2:$O$1823,MATCH(2012,IF([1]Sheet1!$C$2:$C$1823=$A3,[1]Sheet1!$A$2:$A$1823),0))</f>
        <v>99791000</v>
      </c>
      <c r="F3" s="10">
        <f t="shared" ref="F3:F53" si="0">C3+D3+E3</f>
        <v>7685258008</v>
      </c>
      <c r="G3" s="2"/>
      <c r="H3" s="2"/>
      <c r="I3" s="2"/>
    </row>
    <row r="4" spans="1:9" x14ac:dyDescent="0.25">
      <c r="A4" s="1" t="s">
        <v>6</v>
      </c>
      <c r="B4" s="1" t="s">
        <v>7</v>
      </c>
      <c r="C4" s="2">
        <f t="array" ref="C4">INDEX([1]Sheet1!$M$2:$M$1823,MATCH(2012,IF([1]Sheet1!$C$2:$C$1823=$A4,[1]Sheet1!$A$2:$A$1823),0))</f>
        <v>2290021888</v>
      </c>
      <c r="D4" s="2">
        <f t="array" ref="D4">INDEX([1]Sheet1!$N$2:$N$1823,MATCH(2012,IF([1]Sheet1!$C$2:$C$1823=$A4,[1]Sheet1!$A$2:$A$1823),0))</f>
        <v>99601000</v>
      </c>
      <c r="E4" s="2">
        <f t="array" ref="E4">INDEX([1]Sheet1!$O$2:$O$1823,MATCH(2012,IF([1]Sheet1!$C$2:$C$1823=$A4,[1]Sheet1!$A$2:$A$1823),0))</f>
        <v>54808000</v>
      </c>
      <c r="F4" s="10">
        <f t="shared" si="0"/>
        <v>2444430888</v>
      </c>
      <c r="G4" s="2"/>
      <c r="H4" s="2"/>
      <c r="I4" s="2"/>
    </row>
    <row r="5" spans="1:9" x14ac:dyDescent="0.25">
      <c r="A5" s="1" t="s">
        <v>8</v>
      </c>
      <c r="B5" s="1" t="s">
        <v>9</v>
      </c>
      <c r="C5" s="2">
        <f t="array" ref="C5">INDEX([1]Sheet1!$M$2:$M$1823,MATCH(2012,IF([1]Sheet1!$C$2:$C$1823=$A5,[1]Sheet1!$A$2:$A$1823),0))</f>
        <v>7896970240</v>
      </c>
      <c r="D5" s="2">
        <f t="array" ref="D5">INDEX([1]Sheet1!$N$2:$N$1823,MATCH(2012,IF([1]Sheet1!$C$2:$C$1823=$A5,[1]Sheet1!$A$2:$A$1823),0))</f>
        <v>284473984</v>
      </c>
      <c r="E5" s="2">
        <f t="array" ref="E5">INDEX([1]Sheet1!$O$2:$O$1823,MATCH(2012,IF([1]Sheet1!$C$2:$C$1823=$A5,[1]Sheet1!$A$2:$A$1823),0))</f>
        <v>158402000</v>
      </c>
      <c r="F5" s="10">
        <f t="shared" si="0"/>
        <v>8339846224</v>
      </c>
      <c r="G5" s="2"/>
      <c r="H5" s="2"/>
      <c r="I5" s="2"/>
    </row>
    <row r="6" spans="1:9" x14ac:dyDescent="0.25">
      <c r="A6" s="1" t="s">
        <v>10</v>
      </c>
      <c r="B6" s="1" t="s">
        <v>11</v>
      </c>
      <c r="C6" s="2">
        <f t="array" ref="C6">INDEX([1]Sheet1!$M$2:$M$1823,MATCH(2012,IF([1]Sheet1!$C$2:$C$1823=$A6,[1]Sheet1!$A$2:$A$1823),0))</f>
        <v>4985046016</v>
      </c>
      <c r="D6" s="2">
        <f t="array" ref="D6">INDEX([1]Sheet1!$N$2:$N$1823,MATCH(2012,IF([1]Sheet1!$C$2:$C$1823=$A6,[1]Sheet1!$A$2:$A$1823),0))</f>
        <v>133946000</v>
      </c>
      <c r="E6" s="2">
        <f t="array" ref="E6">INDEX([1]Sheet1!$O$2:$O$1823,MATCH(2012,IF([1]Sheet1!$C$2:$C$1823=$A6,[1]Sheet1!$A$2:$A$1823),0))</f>
        <v>94406000</v>
      </c>
      <c r="F6" s="10">
        <f t="shared" si="0"/>
        <v>5213398016</v>
      </c>
      <c r="G6" s="2"/>
      <c r="H6" s="2"/>
      <c r="I6" s="2"/>
    </row>
    <row r="7" spans="1:9" x14ac:dyDescent="0.25">
      <c r="A7" s="1" t="s">
        <v>12</v>
      </c>
      <c r="B7" s="1" t="s">
        <v>13</v>
      </c>
      <c r="C7" s="2">
        <f t="array" ref="C7">INDEX([1]Sheet1!$M$2:$M$1823,MATCH(2012,IF([1]Sheet1!$C$2:$C$1823=$A7,[1]Sheet1!$A$2:$A$1823),0))</f>
        <v>66954178560</v>
      </c>
      <c r="D7" s="2">
        <f t="array" ref="D7">INDEX([1]Sheet1!$N$2:$N$1823,MATCH(2012,IF([1]Sheet1!$C$2:$C$1823=$A7,[1]Sheet1!$A$2:$A$1823),0))</f>
        <v>792984000</v>
      </c>
      <c r="E7" s="2">
        <f t="array" ref="E7">INDEX([1]Sheet1!$O$2:$O$1823,MATCH(2012,IF([1]Sheet1!$C$2:$C$1823=$A7,[1]Sheet1!$A$2:$A$1823),0))</f>
        <v>1385792000</v>
      </c>
      <c r="F7" s="10">
        <f t="shared" si="0"/>
        <v>69132954560</v>
      </c>
      <c r="G7" s="2"/>
      <c r="H7" s="2"/>
      <c r="I7" s="2"/>
    </row>
    <row r="8" spans="1:9" x14ac:dyDescent="0.25">
      <c r="A8" s="1" t="s">
        <v>14</v>
      </c>
      <c r="B8" s="1" t="s">
        <v>15</v>
      </c>
      <c r="C8" s="2">
        <f t="array" ref="C8">INDEX([1]Sheet1!$M$2:$M$1823,MATCH(2012,IF([1]Sheet1!$C$2:$C$1823=$A8,[1]Sheet1!$A$2:$A$1823),0))</f>
        <v>7989054976</v>
      </c>
      <c r="D8" s="2">
        <f t="array" ref="D8">INDEX([1]Sheet1!$N$2:$N$1823,MATCH(2012,IF([1]Sheet1!$C$2:$C$1823=$A8,[1]Sheet1!$A$2:$A$1823),0))</f>
        <v>285843008</v>
      </c>
      <c r="E8" s="2">
        <f t="array" ref="E8">INDEX([1]Sheet1!$O$2:$O$1823,MATCH(2012,IF([1]Sheet1!$C$2:$C$1823=$A8,[1]Sheet1!$A$2:$A$1823),0))</f>
        <v>251616000</v>
      </c>
      <c r="F8" s="10">
        <f t="shared" si="0"/>
        <v>8526513984</v>
      </c>
      <c r="G8" s="2"/>
      <c r="H8" s="2"/>
      <c r="I8" s="2"/>
    </row>
    <row r="9" spans="1:9" x14ac:dyDescent="0.25">
      <c r="A9" s="1" t="s">
        <v>16</v>
      </c>
      <c r="B9" s="1" t="s">
        <v>17</v>
      </c>
      <c r="C9" s="2">
        <f t="array" ref="C9">INDEX([1]Sheet1!$M$2:$M$1823,MATCH(2012,IF([1]Sheet1!$C$2:$C$1823=$A9,[1]Sheet1!$A$2:$A$1823),0))</f>
        <v>8990804992</v>
      </c>
      <c r="D9" s="2">
        <f t="array" ref="D9">INDEX([1]Sheet1!$N$2:$N$1823,MATCH(2012,IF([1]Sheet1!$C$2:$C$1823=$A9,[1]Sheet1!$A$2:$A$1823),0))</f>
        <v>328608992</v>
      </c>
      <c r="E9" s="2">
        <f t="array" ref="E9">INDEX([1]Sheet1!$O$2:$O$1823,MATCH(2012,IF([1]Sheet1!$C$2:$C$1823=$A9,[1]Sheet1!$A$2:$A$1823),0))</f>
        <v>159592992</v>
      </c>
      <c r="F9" s="10">
        <f t="shared" si="0"/>
        <v>9479006976</v>
      </c>
      <c r="G9" s="2"/>
      <c r="H9" s="2"/>
      <c r="I9" s="2"/>
    </row>
    <row r="10" spans="1:9" x14ac:dyDescent="0.25">
      <c r="A10" s="1" t="s">
        <v>18</v>
      </c>
      <c r="B10" s="1" t="s">
        <v>19</v>
      </c>
      <c r="C10" s="2">
        <f t="array" ref="C10">INDEX([1]Sheet1!$M$2:$M$1823,MATCH(2012,IF([1]Sheet1!$C$2:$C$1823=$A10,[1]Sheet1!$A$2:$A$1823),0))</f>
        <v>1839096960</v>
      </c>
      <c r="D10" s="2">
        <f t="array" ref="D10">INDEX([1]Sheet1!$N$2:$N$1823,MATCH(2012,IF([1]Sheet1!$C$2:$C$1823=$A10,[1]Sheet1!$A$2:$A$1823),0))</f>
        <v>154592992</v>
      </c>
      <c r="E10" s="2">
        <f t="array" ref="E10">INDEX([1]Sheet1!$O$2:$O$1823,MATCH(2012,IF([1]Sheet1!$C$2:$C$1823=$A10,[1]Sheet1!$A$2:$A$1823),0))</f>
        <v>50991000</v>
      </c>
      <c r="F10" s="10">
        <f t="shared" si="0"/>
        <v>2044680952</v>
      </c>
      <c r="G10" s="2"/>
      <c r="H10" s="2"/>
      <c r="I10" s="2"/>
    </row>
    <row r="11" spans="1:9" x14ac:dyDescent="0.25">
      <c r="A11" s="1" t="s">
        <v>20</v>
      </c>
      <c r="B11" s="1" t="s">
        <v>21</v>
      </c>
      <c r="C11" s="2">
        <f t="array" ref="C11">INDEX([1]Sheet1!$M$2:$M$1823,MATCH(2012,IF([1]Sheet1!$C$2:$C$1823=$A11,[1]Sheet1!$A$2:$A$1823),0))</f>
        <v>2201170944</v>
      </c>
      <c r="D11" s="2">
        <f t="array" ref="D11">INDEX([1]Sheet1!$N$2:$N$1823,MATCH(2012,IF([1]Sheet1!$C$2:$C$1823=$A11,[1]Sheet1!$A$2:$A$1823),0))</f>
        <v>0</v>
      </c>
      <c r="E11" s="2">
        <f t="array" ref="E11">INDEX([1]Sheet1!$O$2:$O$1823,MATCH(2012,IF([1]Sheet1!$C$2:$C$1823=$A11,[1]Sheet1!$A$2:$A$1823),0))</f>
        <v>65499000</v>
      </c>
      <c r="F11" s="10">
        <f t="shared" si="0"/>
        <v>2266669944</v>
      </c>
      <c r="G11" s="2"/>
      <c r="H11" s="2"/>
      <c r="I11" s="2"/>
    </row>
    <row r="12" spans="1:9" x14ac:dyDescent="0.25">
      <c r="A12" s="1" t="s">
        <v>22</v>
      </c>
      <c r="B12" s="1" t="s">
        <v>23</v>
      </c>
      <c r="C12" s="2">
        <f t="array" ref="C12">INDEX([1]Sheet1!$M$2:$M$1823,MATCH(2012,IF([1]Sheet1!$C$2:$C$1823=$A12,[1]Sheet1!$A$2:$A$1823),0))</f>
        <v>24740640768</v>
      </c>
      <c r="D12" s="2">
        <f t="array" ref="D12">INDEX([1]Sheet1!$N$2:$N$1823,MATCH(2012,IF([1]Sheet1!$C$2:$C$1823=$A12,[1]Sheet1!$A$2:$A$1823),0))</f>
        <v>1328546944</v>
      </c>
      <c r="E12" s="2">
        <f t="array" ref="E12">INDEX([1]Sheet1!$O$2:$O$1823,MATCH(2012,IF([1]Sheet1!$C$2:$C$1823=$A12,[1]Sheet1!$A$2:$A$1823),0))</f>
        <v>576593024</v>
      </c>
      <c r="F12" s="10">
        <f t="shared" si="0"/>
        <v>26645780736</v>
      </c>
      <c r="G12" s="2"/>
      <c r="H12" s="2"/>
      <c r="I12" s="2"/>
    </row>
    <row r="13" spans="1:9" x14ac:dyDescent="0.25">
      <c r="A13" s="1" t="s">
        <v>24</v>
      </c>
      <c r="B13" s="1" t="s">
        <v>25</v>
      </c>
      <c r="C13" s="2">
        <f t="array" ref="C13">INDEX([1]Sheet1!$M$2:$M$1823,MATCH(2012,IF([1]Sheet1!$C$2:$C$1823=$A13,[1]Sheet1!$A$2:$A$1823),0))</f>
        <v>17117408256</v>
      </c>
      <c r="D13" s="2">
        <f t="array" ref="D13">INDEX([1]Sheet1!$N$2:$N$1823,MATCH(2012,IF([1]Sheet1!$C$2:$C$1823=$A13,[1]Sheet1!$A$2:$A$1823),0))</f>
        <v>958414016</v>
      </c>
      <c r="E13" s="2">
        <f t="array" ref="E13">INDEX([1]Sheet1!$O$2:$O$1823,MATCH(2012,IF([1]Sheet1!$C$2:$C$1823=$A13,[1]Sheet1!$A$2:$A$1823),0))</f>
        <v>170148992</v>
      </c>
      <c r="F13" s="10">
        <f t="shared" si="0"/>
        <v>18245971264</v>
      </c>
      <c r="G13" s="2"/>
      <c r="H13" s="2"/>
      <c r="I13" s="2"/>
    </row>
    <row r="14" spans="1:9" x14ac:dyDescent="0.25">
      <c r="A14" s="1" t="s">
        <v>26</v>
      </c>
      <c r="B14" s="1" t="s">
        <v>27</v>
      </c>
      <c r="C14" s="2">
        <f t="array" ref="C14">INDEX([1]Sheet1!$M$2:$M$1823,MATCH(2012,IF([1]Sheet1!$C$2:$C$1823=$A14,[1]Sheet1!$A$2:$A$1823),0))</f>
        <v>1895835008</v>
      </c>
      <c r="D14" s="2">
        <f t="array" ref="D14">INDEX([1]Sheet1!$N$2:$N$1823,MATCH(2012,IF([1]Sheet1!$C$2:$C$1823=$A14,[1]Sheet1!$A$2:$A$1823),0))</f>
        <v>8610000</v>
      </c>
      <c r="E14" s="2">
        <f t="array" ref="E14">INDEX([1]Sheet1!$O$2:$O$1823,MATCH(2012,IF([1]Sheet1!$C$2:$C$1823=$A14,[1]Sheet1!$A$2:$A$1823),0))</f>
        <v>36234000</v>
      </c>
      <c r="F14" s="10">
        <f t="shared" si="0"/>
        <v>1940679008</v>
      </c>
      <c r="G14" s="2"/>
      <c r="H14" s="2"/>
      <c r="I14" s="2"/>
    </row>
    <row r="15" spans="1:9" x14ac:dyDescent="0.25">
      <c r="A15" s="1" t="s">
        <v>28</v>
      </c>
      <c r="B15" s="1" t="s">
        <v>29</v>
      </c>
      <c r="C15" s="2">
        <f t="array" ref="C15">INDEX([1]Sheet1!$M$2:$M$1823,MATCH(2012,IF([1]Sheet1!$C$2:$C$1823=$A15,[1]Sheet1!$A$2:$A$1823),0))</f>
        <v>1853138944</v>
      </c>
      <c r="D15" s="2">
        <f t="array" ref="D15">INDEX([1]Sheet1!$N$2:$N$1823,MATCH(2012,IF([1]Sheet1!$C$2:$C$1823=$A15,[1]Sheet1!$A$2:$A$1823),0))</f>
        <v>76504000</v>
      </c>
      <c r="E15" s="2">
        <f t="array" ref="E15">INDEX([1]Sheet1!$O$2:$O$1823,MATCH(2012,IF([1]Sheet1!$C$2:$C$1823=$A15,[1]Sheet1!$A$2:$A$1823),0))</f>
        <v>60318000</v>
      </c>
      <c r="F15" s="10">
        <f t="shared" si="0"/>
        <v>1989960944</v>
      </c>
      <c r="G15" s="2"/>
      <c r="H15" s="2"/>
      <c r="I15" s="2"/>
    </row>
    <row r="16" spans="1:9" x14ac:dyDescent="0.25">
      <c r="A16" s="1" t="s">
        <v>30</v>
      </c>
      <c r="B16" s="1" t="s">
        <v>31</v>
      </c>
      <c r="C16" s="2">
        <f t="array" ref="C16">INDEX([1]Sheet1!$M$2:$M$1823,MATCH(2012,IF([1]Sheet1!$C$2:$C$1823=$A16,[1]Sheet1!$A$2:$A$1823),0))</f>
        <v>24846256128</v>
      </c>
      <c r="D16" s="2">
        <f t="array" ref="D16">INDEX([1]Sheet1!$N$2:$N$1823,MATCH(2012,IF([1]Sheet1!$C$2:$C$1823=$A16,[1]Sheet1!$A$2:$A$1823),0))</f>
        <v>512876000</v>
      </c>
      <c r="E16" s="2">
        <f t="array" ref="E16">INDEX([1]Sheet1!$O$2:$O$1823,MATCH(2012,IF([1]Sheet1!$C$2:$C$1823=$A16,[1]Sheet1!$A$2:$A$1823),0))</f>
        <v>779460992</v>
      </c>
      <c r="F16" s="10">
        <f t="shared" si="0"/>
        <v>26138593120</v>
      </c>
      <c r="G16" s="2"/>
      <c r="H16" s="2"/>
      <c r="I16" s="2"/>
    </row>
    <row r="17" spans="1:9" x14ac:dyDescent="0.25">
      <c r="A17" s="1" t="s">
        <v>32</v>
      </c>
      <c r="B17" s="1" t="s">
        <v>33</v>
      </c>
      <c r="C17" s="2">
        <f t="array" ref="C17">INDEX([1]Sheet1!$M$2:$M$1823,MATCH(2012,IF([1]Sheet1!$C$2:$C$1823=$A17,[1]Sheet1!$A$2:$A$1823),0))</f>
        <v>9812287488</v>
      </c>
      <c r="D17" s="2">
        <f t="array" ref="D17">INDEX([1]Sheet1!$N$2:$N$1823,MATCH(2012,IF([1]Sheet1!$C$2:$C$1823=$A17,[1]Sheet1!$A$2:$A$1823),0))</f>
        <v>236428000</v>
      </c>
      <c r="E17" s="2">
        <f t="array" ref="E17">INDEX([1]Sheet1!$O$2:$O$1823,MATCH(2012,IF([1]Sheet1!$C$2:$C$1823=$A17,[1]Sheet1!$A$2:$A$1823),0))</f>
        <v>419027008</v>
      </c>
      <c r="F17" s="10">
        <f t="shared" si="0"/>
        <v>10467742496</v>
      </c>
      <c r="G17" s="2"/>
      <c r="H17" s="2"/>
      <c r="I17" s="2"/>
    </row>
    <row r="18" spans="1:9" x14ac:dyDescent="0.25">
      <c r="A18" s="1" t="s">
        <v>34</v>
      </c>
      <c r="B18" s="1" t="s">
        <v>35</v>
      </c>
      <c r="C18" s="2">
        <f t="array" ref="C18">INDEX([1]Sheet1!$M$2:$M$1823,MATCH(2012,IF([1]Sheet1!$C$2:$C$1823=$A18,[1]Sheet1!$A$2:$A$1823),0))</f>
        <v>5904461824</v>
      </c>
      <c r="D18" s="2">
        <f t="array" ref="D18">INDEX([1]Sheet1!$N$2:$N$1823,MATCH(2012,IF([1]Sheet1!$C$2:$C$1823=$A18,[1]Sheet1!$A$2:$A$1823),0))</f>
        <v>143316992</v>
      </c>
      <c r="E18" s="2">
        <f t="array" ref="E18">INDEX([1]Sheet1!$O$2:$O$1823,MATCH(2012,IF([1]Sheet1!$C$2:$C$1823=$A18,[1]Sheet1!$A$2:$A$1823),0))</f>
        <v>128223000</v>
      </c>
      <c r="F18" s="10">
        <f t="shared" si="0"/>
        <v>6176001816</v>
      </c>
      <c r="G18" s="2"/>
      <c r="H18" s="2"/>
      <c r="I18" s="2"/>
    </row>
    <row r="19" spans="1:9" x14ac:dyDescent="0.25">
      <c r="A19" s="1" t="s">
        <v>36</v>
      </c>
      <c r="B19" s="1" t="s">
        <v>37</v>
      </c>
      <c r="C19" s="2">
        <f t="array" ref="C19">INDEX([1]Sheet1!$M$2:$M$1823,MATCH(2012,IF([1]Sheet1!$C$2:$C$1823=$A19,[1]Sheet1!$A$2:$A$1823),0))</f>
        <v>5088656896</v>
      </c>
      <c r="D19" s="2">
        <f t="array" ref="D19">INDEX([1]Sheet1!$N$2:$N$1823,MATCH(2012,IF([1]Sheet1!$C$2:$C$1823=$A19,[1]Sheet1!$A$2:$A$1823),0))</f>
        <v>126629000</v>
      </c>
      <c r="E19" s="2">
        <f t="array" ref="E19">INDEX([1]Sheet1!$O$2:$O$1823,MATCH(2012,IF([1]Sheet1!$C$2:$C$1823=$A19,[1]Sheet1!$A$2:$A$1823),0))</f>
        <v>106070000</v>
      </c>
      <c r="F19" s="10">
        <f t="shared" si="0"/>
        <v>5321355896</v>
      </c>
      <c r="G19" s="2"/>
      <c r="H19" s="2"/>
      <c r="I19" s="2"/>
    </row>
    <row r="20" spans="1:9" x14ac:dyDescent="0.25">
      <c r="A20" s="1" t="s">
        <v>38</v>
      </c>
      <c r="B20" s="1" t="s">
        <v>39</v>
      </c>
      <c r="C20" s="2">
        <f t="array" ref="C20">INDEX([1]Sheet1!$M$2:$M$1823,MATCH(2012,IF([1]Sheet1!$C$2:$C$1823=$A20,[1]Sheet1!$A$2:$A$1823),0))</f>
        <v>6931116032</v>
      </c>
      <c r="D20" s="2">
        <f t="array" ref="D20">INDEX([1]Sheet1!$N$2:$N$1823,MATCH(2012,IF([1]Sheet1!$C$2:$C$1823=$A20,[1]Sheet1!$A$2:$A$1823),0))</f>
        <v>216654000</v>
      </c>
      <c r="E20" s="2">
        <f t="array" ref="E20">INDEX([1]Sheet1!$O$2:$O$1823,MATCH(2012,IF([1]Sheet1!$C$2:$C$1823=$A20,[1]Sheet1!$A$2:$A$1823),0))</f>
        <v>156318000</v>
      </c>
      <c r="F20" s="10">
        <f t="shared" si="0"/>
        <v>7304088032</v>
      </c>
      <c r="G20" s="2"/>
      <c r="H20" s="2"/>
      <c r="I20" s="2"/>
    </row>
    <row r="21" spans="1:9" x14ac:dyDescent="0.25">
      <c r="A21" s="1" t="s">
        <v>40</v>
      </c>
      <c r="B21" s="1" t="s">
        <v>41</v>
      </c>
      <c r="C21" s="2">
        <f t="array" ref="C21">INDEX([1]Sheet1!$M$2:$M$1823,MATCH(2012,IF([1]Sheet1!$C$2:$C$1823=$A21,[1]Sheet1!$A$2:$A$1823),0))</f>
        <v>8729506816</v>
      </c>
      <c r="D21" s="2">
        <f t="array" ref="D21">INDEX([1]Sheet1!$N$2:$N$1823,MATCH(2012,IF([1]Sheet1!$C$2:$C$1823=$A21,[1]Sheet1!$A$2:$A$1823),0))</f>
        <v>603857024</v>
      </c>
      <c r="E21" s="2">
        <f t="array" ref="E21">INDEX([1]Sheet1!$O$2:$O$1823,MATCH(2012,IF([1]Sheet1!$C$2:$C$1823=$A21,[1]Sheet1!$A$2:$A$1823),0))</f>
        <v>218295008</v>
      </c>
      <c r="F21" s="10">
        <f t="shared" si="0"/>
        <v>9551658848</v>
      </c>
      <c r="G21" s="2"/>
      <c r="H21" s="2"/>
      <c r="I21" s="2"/>
    </row>
    <row r="22" spans="1:9" x14ac:dyDescent="0.25">
      <c r="A22" s="1" t="s">
        <v>42</v>
      </c>
      <c r="B22" s="1" t="s">
        <v>43</v>
      </c>
      <c r="C22" s="2">
        <f t="array" ref="C22">INDEX([1]Sheet1!$M$2:$M$1823,MATCH(2012,IF([1]Sheet1!$C$2:$C$1823=$A22,[1]Sheet1!$A$2:$A$1823),0))</f>
        <v>2342230016</v>
      </c>
      <c r="D22" s="2">
        <f t="array" ref="D22">INDEX([1]Sheet1!$N$2:$N$1823,MATCH(2012,IF([1]Sheet1!$C$2:$C$1823=$A22,[1]Sheet1!$A$2:$A$1823),0))</f>
        <v>120950000</v>
      </c>
      <c r="E22" s="2">
        <f t="array" ref="E22">INDEX([1]Sheet1!$O$2:$O$1823,MATCH(2012,IF([1]Sheet1!$C$2:$C$1823=$A22,[1]Sheet1!$A$2:$A$1823),0))</f>
        <v>44233000</v>
      </c>
      <c r="F22" s="10">
        <f t="shared" si="0"/>
        <v>2507413016</v>
      </c>
      <c r="G22" s="2"/>
      <c r="H22" s="2"/>
      <c r="I22" s="2"/>
    </row>
    <row r="23" spans="1:9" x14ac:dyDescent="0.25">
      <c r="A23" s="1" t="s">
        <v>44</v>
      </c>
      <c r="B23" s="1" t="s">
        <v>45</v>
      </c>
      <c r="C23" s="2">
        <f t="array" ref="C23">INDEX([1]Sheet1!$M$2:$M$1823,MATCH(2012,IF([1]Sheet1!$C$2:$C$1823=$A23,[1]Sheet1!$A$2:$A$1823),0))</f>
        <v>12117439488</v>
      </c>
      <c r="D23" s="2">
        <f t="array" ref="D23">INDEX([1]Sheet1!$N$2:$N$1823,MATCH(2012,IF([1]Sheet1!$C$2:$C$1823=$A23,[1]Sheet1!$A$2:$A$1823),0))</f>
        <v>276761984</v>
      </c>
      <c r="E23" s="2">
        <f t="array" ref="E23">INDEX([1]Sheet1!$O$2:$O$1823,MATCH(2012,IF([1]Sheet1!$C$2:$C$1823=$A23,[1]Sheet1!$A$2:$A$1823),0))</f>
        <v>208804992</v>
      </c>
      <c r="F23" s="10">
        <f t="shared" si="0"/>
        <v>12603006464</v>
      </c>
      <c r="G23" s="2"/>
      <c r="H23" s="2"/>
      <c r="I23" s="2"/>
    </row>
    <row r="24" spans="1:9" x14ac:dyDescent="0.25">
      <c r="A24" s="1" t="s">
        <v>46</v>
      </c>
      <c r="B24" s="1" t="s">
        <v>47</v>
      </c>
      <c r="C24" s="2">
        <f t="array" ref="C24">INDEX([1]Sheet1!$M$2:$M$1823,MATCH(2012,IF([1]Sheet1!$C$2:$C$1823=$A24,[1]Sheet1!$A$2:$A$1823),0))</f>
        <v>13581099008</v>
      </c>
      <c r="D24" s="2">
        <f t="array" ref="D24">INDEX([1]Sheet1!$N$2:$N$1823,MATCH(2012,IF([1]Sheet1!$C$2:$C$1823=$A24,[1]Sheet1!$A$2:$A$1823),0))</f>
        <v>639387008</v>
      </c>
      <c r="E24" s="2">
        <f t="array" ref="E24">INDEX([1]Sheet1!$O$2:$O$1823,MATCH(2012,IF([1]Sheet1!$C$2:$C$1823=$A24,[1]Sheet1!$A$2:$A$1823),0))</f>
        <v>282822016</v>
      </c>
      <c r="F24" s="10">
        <f t="shared" si="0"/>
        <v>14503308032</v>
      </c>
      <c r="G24" s="2"/>
      <c r="H24" s="2"/>
      <c r="I24" s="2"/>
    </row>
    <row r="25" spans="1:9" x14ac:dyDescent="0.25">
      <c r="A25" s="1" t="s">
        <v>48</v>
      </c>
      <c r="B25" s="1" t="s">
        <v>49</v>
      </c>
      <c r="C25" s="2">
        <f t="array" ref="C25">INDEX([1]Sheet1!$M$2:$M$1823,MATCH(2012,IF([1]Sheet1!$C$2:$C$1823=$A25,[1]Sheet1!$A$2:$A$1823),0))</f>
        <v>17082050560</v>
      </c>
      <c r="D25" s="2">
        <f t="array" ref="D25">INDEX([1]Sheet1!$N$2:$N$1823,MATCH(2012,IF([1]Sheet1!$C$2:$C$1823=$A25,[1]Sheet1!$A$2:$A$1823),0))</f>
        <v>136280992</v>
      </c>
      <c r="E25" s="2">
        <f t="array" ref="E25">INDEX([1]Sheet1!$O$2:$O$1823,MATCH(2012,IF([1]Sheet1!$C$2:$C$1823=$A25,[1]Sheet1!$A$2:$A$1823),0))</f>
        <v>378579008</v>
      </c>
      <c r="F25" s="10">
        <f t="shared" si="0"/>
        <v>17596910560</v>
      </c>
      <c r="G25" s="2"/>
      <c r="H25" s="2"/>
      <c r="I25" s="2"/>
    </row>
    <row r="26" spans="1:9" x14ac:dyDescent="0.25">
      <c r="A26" s="1" t="s">
        <v>50</v>
      </c>
      <c r="B26" s="1" t="s">
        <v>51</v>
      </c>
      <c r="C26" s="2">
        <f t="array" ref="C26">INDEX([1]Sheet1!$M$2:$M$1823,MATCH(2012,IF([1]Sheet1!$C$2:$C$1823=$A26,[1]Sheet1!$A$2:$A$1823),0))</f>
        <v>10088935424</v>
      </c>
      <c r="D26" s="2">
        <f t="array" ref="D26">INDEX([1]Sheet1!$N$2:$N$1823,MATCH(2012,IF([1]Sheet1!$C$2:$C$1823=$A26,[1]Sheet1!$A$2:$A$1823),0))</f>
        <v>454740000</v>
      </c>
      <c r="E26" s="2">
        <f t="array" ref="E26">INDEX([1]Sheet1!$O$2:$O$1823,MATCH(2012,IF([1]Sheet1!$C$2:$C$1823=$A26,[1]Sheet1!$A$2:$A$1823),0))</f>
        <v>243266000</v>
      </c>
      <c r="F26" s="10">
        <f t="shared" si="0"/>
        <v>10786941424</v>
      </c>
      <c r="G26" s="2"/>
      <c r="H26" s="2"/>
      <c r="I26" s="2"/>
    </row>
    <row r="27" spans="1:9" x14ac:dyDescent="0.25">
      <c r="A27" s="1" t="s">
        <v>52</v>
      </c>
      <c r="B27" s="1" t="s">
        <v>53</v>
      </c>
      <c r="C27" s="2">
        <f t="array" ref="C27">INDEX([1]Sheet1!$M$2:$M$1823,MATCH(2012,IF([1]Sheet1!$C$2:$C$1823=$A27,[1]Sheet1!$A$2:$A$1823),0))</f>
        <v>4352279040</v>
      </c>
      <c r="D27" s="2">
        <f t="array" ref="D27">INDEX([1]Sheet1!$N$2:$N$1823,MATCH(2012,IF([1]Sheet1!$C$2:$C$1823=$A27,[1]Sheet1!$A$2:$A$1823),0))</f>
        <v>223475008</v>
      </c>
      <c r="E27" s="2">
        <f t="array" ref="E27">INDEX([1]Sheet1!$O$2:$O$1823,MATCH(2012,IF([1]Sheet1!$C$2:$C$1823=$A27,[1]Sheet1!$A$2:$A$1823),0))</f>
        <v>69103000</v>
      </c>
      <c r="F27" s="10">
        <f t="shared" si="0"/>
        <v>4644857048</v>
      </c>
      <c r="G27" s="2"/>
      <c r="H27" s="2"/>
      <c r="I27" s="2"/>
    </row>
    <row r="28" spans="1:9" x14ac:dyDescent="0.25">
      <c r="A28" s="1" t="s">
        <v>54</v>
      </c>
      <c r="B28" s="1" t="s">
        <v>55</v>
      </c>
      <c r="C28" s="2">
        <f t="array" ref="C28">INDEX([1]Sheet1!$M$2:$M$1823,MATCH(2012,IF([1]Sheet1!$C$2:$C$1823=$A28,[1]Sheet1!$A$2:$A$1823),0))</f>
        <v>9503474688</v>
      </c>
      <c r="D28" s="2">
        <f t="array" ref="D28">INDEX([1]Sheet1!$N$2:$N$1823,MATCH(2012,IF([1]Sheet1!$C$2:$C$1823=$A28,[1]Sheet1!$A$2:$A$1823),0))</f>
        <v>314012992</v>
      </c>
      <c r="E28" s="2">
        <f t="array" ref="E28">INDEX([1]Sheet1!$O$2:$O$1823,MATCH(2012,IF([1]Sheet1!$C$2:$C$1823=$A28,[1]Sheet1!$A$2:$A$1823),0))</f>
        <v>237046000</v>
      </c>
      <c r="F28" s="10">
        <f t="shared" si="0"/>
        <v>10054533680</v>
      </c>
      <c r="G28" s="2"/>
      <c r="H28" s="2"/>
      <c r="I28" s="2"/>
    </row>
    <row r="29" spans="1:9" x14ac:dyDescent="0.25">
      <c r="A29" s="1" t="s">
        <v>56</v>
      </c>
      <c r="B29" s="1" t="s">
        <v>57</v>
      </c>
      <c r="C29" s="2">
        <f t="array" ref="C29">INDEX([1]Sheet1!$M$2:$M$1823,MATCH(2012,IF([1]Sheet1!$C$2:$C$1823=$A29,[1]Sheet1!$A$2:$A$1823),0))</f>
        <v>1618002048</v>
      </c>
      <c r="D29" s="2">
        <f t="array" ref="D29">INDEX([1]Sheet1!$N$2:$N$1823,MATCH(2012,IF([1]Sheet1!$C$2:$C$1823=$A29,[1]Sheet1!$A$2:$A$1823),0))</f>
        <v>93514000</v>
      </c>
      <c r="E29" s="2">
        <f t="array" ref="E29">INDEX([1]Sheet1!$O$2:$O$1823,MATCH(2012,IF([1]Sheet1!$C$2:$C$1823=$A29,[1]Sheet1!$A$2:$A$1823),0))</f>
        <v>31110000</v>
      </c>
      <c r="F29" s="10">
        <f t="shared" si="0"/>
        <v>1742626048</v>
      </c>
      <c r="G29" s="2"/>
      <c r="H29" s="2"/>
      <c r="I29" s="2"/>
    </row>
    <row r="30" spans="1:9" x14ac:dyDescent="0.25">
      <c r="A30" s="1" t="s">
        <v>58</v>
      </c>
      <c r="B30" s="1" t="s">
        <v>59</v>
      </c>
      <c r="C30" s="2">
        <f t="array" ref="C30">INDEX([1]Sheet1!$M$2:$M$1823,MATCH(2012,IF([1]Sheet1!$C$2:$C$1823=$A30,[1]Sheet1!$A$2:$A$1823),0))</f>
        <v>3773003008</v>
      </c>
      <c r="D30" s="2">
        <f t="array" ref="D30">INDEX([1]Sheet1!$N$2:$N$1823,MATCH(2012,IF([1]Sheet1!$C$2:$C$1823=$A30,[1]Sheet1!$A$2:$A$1823),0))</f>
        <v>137420992</v>
      </c>
      <c r="E30" s="2">
        <f t="array" ref="E30">INDEX([1]Sheet1!$O$2:$O$1823,MATCH(2012,IF([1]Sheet1!$C$2:$C$1823=$A30,[1]Sheet1!$A$2:$A$1823),0))</f>
        <v>58084000</v>
      </c>
      <c r="F30" s="10">
        <f t="shared" si="0"/>
        <v>3968508000</v>
      </c>
      <c r="G30" s="2"/>
      <c r="H30" s="2"/>
      <c r="I30" s="2"/>
    </row>
    <row r="31" spans="1:9" x14ac:dyDescent="0.25">
      <c r="A31" s="1" t="s">
        <v>60</v>
      </c>
      <c r="B31" s="1" t="s">
        <v>61</v>
      </c>
      <c r="C31" s="2">
        <f t="array" ref="C31">INDEX([1]Sheet1!$M$2:$M$1823,MATCH(2012,IF([1]Sheet1!$C$2:$C$1823=$A31,[1]Sheet1!$A$2:$A$1823),0))</f>
        <v>3867444992</v>
      </c>
      <c r="D31" s="2">
        <f t="array" ref="D31">INDEX([1]Sheet1!$N$2:$N$1823,MATCH(2012,IF([1]Sheet1!$C$2:$C$1823=$A31,[1]Sheet1!$A$2:$A$1823),0))</f>
        <v>99887000</v>
      </c>
      <c r="E31" s="2">
        <f t="array" ref="E31">INDEX([1]Sheet1!$O$2:$O$1823,MATCH(2012,IF([1]Sheet1!$C$2:$C$1823=$A31,[1]Sheet1!$A$2:$A$1823),0))</f>
        <v>102187000</v>
      </c>
      <c r="F31" s="10">
        <f t="shared" si="0"/>
        <v>4069518992</v>
      </c>
      <c r="G31" s="2"/>
      <c r="H31" s="2"/>
      <c r="I31" s="2"/>
    </row>
    <row r="32" spans="1:9" x14ac:dyDescent="0.25">
      <c r="A32" s="1" t="s">
        <v>62</v>
      </c>
      <c r="B32" s="1" t="s">
        <v>63</v>
      </c>
      <c r="C32" s="2">
        <f t="array" ref="C32">INDEX([1]Sheet1!$M$2:$M$1823,MATCH(2012,IF([1]Sheet1!$C$2:$C$1823=$A32,[1]Sheet1!$A$2:$A$1823),0))</f>
        <v>2759190016</v>
      </c>
      <c r="D32" s="2">
        <f t="array" ref="D32">INDEX([1]Sheet1!$N$2:$N$1823,MATCH(2012,IF([1]Sheet1!$C$2:$C$1823=$A32,[1]Sheet1!$A$2:$A$1823),0))</f>
        <v>53774000</v>
      </c>
      <c r="E32" s="2">
        <f t="array" ref="E32">INDEX([1]Sheet1!$O$2:$O$1823,MATCH(2012,IF([1]Sheet1!$C$2:$C$1823=$A32,[1]Sheet1!$A$2:$A$1823),0))</f>
        <v>50248000</v>
      </c>
      <c r="F32" s="10">
        <f t="shared" si="0"/>
        <v>2863212016</v>
      </c>
      <c r="G32" s="2"/>
      <c r="H32" s="2"/>
      <c r="I32" s="2"/>
    </row>
    <row r="33" spans="1:9" x14ac:dyDescent="0.25">
      <c r="A33" s="1" t="s">
        <v>64</v>
      </c>
      <c r="B33" s="1" t="s">
        <v>65</v>
      </c>
      <c r="C33" s="2">
        <f t="array" ref="C33">INDEX([1]Sheet1!$M$2:$M$1823,MATCH(2012,IF([1]Sheet1!$C$2:$C$1823=$A33,[1]Sheet1!$A$2:$A$1823),0))</f>
        <v>23934849024</v>
      </c>
      <c r="D33" s="2">
        <f t="array" ref="D33">INDEX([1]Sheet1!$N$2:$N$1823,MATCH(2012,IF([1]Sheet1!$C$2:$C$1823=$A33,[1]Sheet1!$A$2:$A$1823),0))</f>
        <v>828086016</v>
      </c>
      <c r="E33" s="2">
        <f t="array" ref="E33">INDEX([1]Sheet1!$O$2:$O$1823,MATCH(2012,IF([1]Sheet1!$C$2:$C$1823=$A33,[1]Sheet1!$A$2:$A$1823),0))</f>
        <v>458395008</v>
      </c>
      <c r="F33" s="10">
        <f t="shared" si="0"/>
        <v>25221330048</v>
      </c>
      <c r="G33" s="2"/>
      <c r="H33" s="2"/>
      <c r="I33" s="2"/>
    </row>
    <row r="34" spans="1:9" x14ac:dyDescent="0.25">
      <c r="A34" s="1" t="s">
        <v>66</v>
      </c>
      <c r="B34" s="1" t="s">
        <v>67</v>
      </c>
      <c r="C34" s="2">
        <f t="array" ref="C34">INDEX([1]Sheet1!$M$2:$M$1823,MATCH(2012,IF([1]Sheet1!$C$2:$C$1823=$A34,[1]Sheet1!$A$2:$A$1823),0))</f>
        <v>3544275968</v>
      </c>
      <c r="D34" s="2">
        <f t="array" ref="D34">INDEX([1]Sheet1!$N$2:$N$1823,MATCH(2012,IF([1]Sheet1!$C$2:$C$1823=$A34,[1]Sheet1!$A$2:$A$1823),0))</f>
        <v>191983008</v>
      </c>
      <c r="E34" s="2">
        <f t="array" ref="E34">INDEX([1]Sheet1!$O$2:$O$1823,MATCH(2012,IF([1]Sheet1!$C$2:$C$1823=$A34,[1]Sheet1!$A$2:$A$1823),0))</f>
        <v>41500000</v>
      </c>
      <c r="F34" s="10">
        <f t="shared" si="0"/>
        <v>3777758976</v>
      </c>
      <c r="G34" s="2"/>
      <c r="H34" s="2"/>
      <c r="I34" s="2"/>
    </row>
    <row r="35" spans="1:9" x14ac:dyDescent="0.25">
      <c r="A35" s="1" t="s">
        <v>68</v>
      </c>
      <c r="B35" s="1" t="s">
        <v>69</v>
      </c>
      <c r="C35" s="2">
        <f t="array" ref="C35">INDEX([1]Sheet1!$M$2:$M$1823,MATCH(2012,IF([1]Sheet1!$C$2:$C$1823=$A35,[1]Sheet1!$A$2:$A$1823),0))</f>
        <v>55473119232</v>
      </c>
      <c r="D35" s="2">
        <f t="array" ref="D35">INDEX([1]Sheet1!$N$2:$N$1823,MATCH(2012,IF([1]Sheet1!$C$2:$C$1823=$A35,[1]Sheet1!$A$2:$A$1823),0))</f>
        <v>416150016</v>
      </c>
      <c r="E35" s="2">
        <f t="array" ref="E35">INDEX([1]Sheet1!$O$2:$O$1823,MATCH(2012,IF([1]Sheet1!$C$2:$C$1823=$A35,[1]Sheet1!$A$2:$A$1823),0))</f>
        <v>1060260992</v>
      </c>
      <c r="F35" s="10">
        <f t="shared" si="0"/>
        <v>56949530240</v>
      </c>
      <c r="G35" s="2"/>
      <c r="H35" s="2"/>
      <c r="I35" s="2"/>
    </row>
    <row r="36" spans="1:9" x14ac:dyDescent="0.25">
      <c r="A36" s="1" t="s">
        <v>70</v>
      </c>
      <c r="B36" s="1" t="s">
        <v>71</v>
      </c>
      <c r="C36" s="2">
        <f t="array" ref="C36">INDEX([1]Sheet1!$M$2:$M$1823,MATCH(2012,IF([1]Sheet1!$C$2:$C$1823=$A36,[1]Sheet1!$A$2:$A$1823),0))</f>
        <v>12836802560</v>
      </c>
      <c r="D36" s="2">
        <f t="array" ref="D36">INDEX([1]Sheet1!$N$2:$N$1823,MATCH(2012,IF([1]Sheet1!$C$2:$C$1823=$A36,[1]Sheet1!$A$2:$A$1823),0))</f>
        <v>726536000</v>
      </c>
      <c r="E36" s="2">
        <f t="array" ref="E36">INDEX([1]Sheet1!$O$2:$O$1823,MATCH(2012,IF([1]Sheet1!$C$2:$C$1823=$A36,[1]Sheet1!$A$2:$A$1823),0))</f>
        <v>229112992</v>
      </c>
      <c r="F36" s="10">
        <f t="shared" si="0"/>
        <v>13792451552</v>
      </c>
      <c r="G36" s="2"/>
      <c r="H36" s="2"/>
      <c r="I36" s="2"/>
    </row>
    <row r="37" spans="1:9" x14ac:dyDescent="0.25">
      <c r="A37" s="1" t="s">
        <v>72</v>
      </c>
      <c r="B37" s="1" t="s">
        <v>73</v>
      </c>
      <c r="C37" s="2">
        <f t="array" ref="C37">INDEX([1]Sheet1!$M$2:$M$1823,MATCH(2012,IF([1]Sheet1!$C$2:$C$1823=$A37,[1]Sheet1!$A$2:$A$1823),0))</f>
        <v>1309505024</v>
      </c>
      <c r="D37" s="2">
        <f t="array" ref="D37">INDEX([1]Sheet1!$N$2:$N$1823,MATCH(2012,IF([1]Sheet1!$C$2:$C$1823=$A37,[1]Sheet1!$A$2:$A$1823),0))</f>
        <v>60316000</v>
      </c>
      <c r="E37" s="2">
        <f t="array" ref="E37">INDEX([1]Sheet1!$O$2:$O$1823,MATCH(2012,IF([1]Sheet1!$C$2:$C$1823=$A37,[1]Sheet1!$A$2:$A$1823),0))</f>
        <v>13915000</v>
      </c>
      <c r="F37" s="10">
        <f t="shared" si="0"/>
        <v>1383736024</v>
      </c>
      <c r="G37" s="2"/>
      <c r="H37" s="2"/>
      <c r="I37" s="2"/>
    </row>
    <row r="38" spans="1:9" x14ac:dyDescent="0.25">
      <c r="A38" s="1" t="s">
        <v>74</v>
      </c>
      <c r="B38" s="1" t="s">
        <v>75</v>
      </c>
      <c r="C38" s="2">
        <f t="array" ref="C38">INDEX([1]Sheet1!$M$2:$M$1823,MATCH(2012,IF([1]Sheet1!$C$2:$C$1823=$A38,[1]Sheet1!$A$2:$A$1823),0))</f>
        <v>22424598528</v>
      </c>
      <c r="D38" s="2">
        <f t="array" ref="D38">INDEX([1]Sheet1!$N$2:$N$1823,MATCH(2012,IF([1]Sheet1!$C$2:$C$1823=$A38,[1]Sheet1!$A$2:$A$1823),0))</f>
        <v>404471008</v>
      </c>
      <c r="E38" s="2">
        <f t="array" ref="E38">INDEX([1]Sheet1!$O$2:$O$1823,MATCH(2012,IF([1]Sheet1!$C$2:$C$1823=$A38,[1]Sheet1!$A$2:$A$1823),0))</f>
        <v>452910016</v>
      </c>
      <c r="F38" s="10">
        <f t="shared" si="0"/>
        <v>23281979552</v>
      </c>
      <c r="G38" s="2"/>
      <c r="H38" s="2"/>
      <c r="I38" s="2"/>
    </row>
    <row r="39" spans="1:9" x14ac:dyDescent="0.25">
      <c r="A39" s="1" t="s">
        <v>76</v>
      </c>
      <c r="B39" s="1" t="s">
        <v>77</v>
      </c>
      <c r="C39" s="2">
        <f t="array" ref="C39">INDEX([1]Sheet1!$M$2:$M$1823,MATCH(2012,IF([1]Sheet1!$C$2:$C$1823=$A39,[1]Sheet1!$A$2:$A$1823),0))</f>
        <v>5495620096</v>
      </c>
      <c r="D39" s="2">
        <f t="array" ref="D39">INDEX([1]Sheet1!$N$2:$N$1823,MATCH(2012,IF([1]Sheet1!$C$2:$C$1823=$A39,[1]Sheet1!$A$2:$A$1823),0))</f>
        <v>212095008</v>
      </c>
      <c r="E39" s="2">
        <f t="array" ref="E39">INDEX([1]Sheet1!$O$2:$O$1823,MATCH(2012,IF([1]Sheet1!$C$2:$C$1823=$A39,[1]Sheet1!$A$2:$A$1823),0))</f>
        <v>93154000</v>
      </c>
      <c r="F39" s="10">
        <f t="shared" si="0"/>
        <v>5800869104</v>
      </c>
      <c r="G39" s="2"/>
      <c r="H39" s="2"/>
      <c r="I39" s="2"/>
    </row>
    <row r="40" spans="1:9" x14ac:dyDescent="0.25">
      <c r="A40" s="1" t="s">
        <v>78</v>
      </c>
      <c r="B40" s="1" t="s">
        <v>79</v>
      </c>
      <c r="C40" s="2">
        <f t="array" ref="C40">INDEX([1]Sheet1!$M$2:$M$1823,MATCH(2012,IF([1]Sheet1!$C$2:$C$1823=$A40,[1]Sheet1!$A$2:$A$1823),0))</f>
        <v>5985376768</v>
      </c>
      <c r="D40" s="2">
        <f t="array" ref="D40">INDEX([1]Sheet1!$N$2:$N$1823,MATCH(2012,IF([1]Sheet1!$C$2:$C$1823=$A40,[1]Sheet1!$A$2:$A$1823),0))</f>
        <v>175926000</v>
      </c>
      <c r="E40" s="2">
        <f t="array" ref="E40">INDEX([1]Sheet1!$O$2:$O$1823,MATCH(2012,IF([1]Sheet1!$C$2:$C$1823=$A40,[1]Sheet1!$A$2:$A$1823),0))</f>
        <v>186998000</v>
      </c>
      <c r="F40" s="10">
        <f t="shared" si="0"/>
        <v>6348300768</v>
      </c>
      <c r="G40" s="2"/>
      <c r="H40" s="2"/>
      <c r="I40" s="2"/>
    </row>
    <row r="41" spans="1:9" x14ac:dyDescent="0.25">
      <c r="A41" s="1" t="s">
        <v>80</v>
      </c>
      <c r="B41" s="1" t="s">
        <v>81</v>
      </c>
      <c r="C41" s="2">
        <f t="array" ref="C41">INDEX([1]Sheet1!$M$2:$M$1823,MATCH(2012,IF([1]Sheet1!$C$2:$C$1823=$A41,[1]Sheet1!$A$2:$A$1823),0))</f>
        <v>24176019456</v>
      </c>
      <c r="D41" s="2">
        <f t="array" ref="D41">INDEX([1]Sheet1!$N$2:$N$1823,MATCH(2012,IF([1]Sheet1!$C$2:$C$1823=$A41,[1]Sheet1!$A$2:$A$1823),0))</f>
        <v>929256000</v>
      </c>
      <c r="E41" s="2">
        <f t="array" ref="E41">INDEX([1]Sheet1!$O$2:$O$1823,MATCH(2012,IF([1]Sheet1!$C$2:$C$1823=$A41,[1]Sheet1!$A$2:$A$1823),0))</f>
        <v>208203008</v>
      </c>
      <c r="F41" s="10">
        <f t="shared" si="0"/>
        <v>25313478464</v>
      </c>
      <c r="G41" s="2"/>
      <c r="H41" s="2"/>
      <c r="I41" s="2"/>
    </row>
    <row r="42" spans="1:9" x14ac:dyDescent="0.25">
      <c r="A42" s="1" t="s">
        <v>82</v>
      </c>
      <c r="B42" s="1" t="s">
        <v>83</v>
      </c>
      <c r="C42" s="2">
        <f t="array" ref="C42">INDEX([1]Sheet1!$M$2:$M$1823,MATCH(2012,IF([1]Sheet1!$C$2:$C$1823=$A42,[1]Sheet1!$A$2:$A$1823),0))</f>
        <v>2194216960</v>
      </c>
      <c r="D42" s="2">
        <f t="array" ref="D42">INDEX([1]Sheet1!$N$2:$N$1823,MATCH(2012,IF([1]Sheet1!$C$2:$C$1823=$A42,[1]Sheet1!$A$2:$A$1823),0))</f>
        <v>153618000</v>
      </c>
      <c r="E42" s="2">
        <f t="array" ref="E42">INDEX([1]Sheet1!$O$2:$O$1823,MATCH(2012,IF([1]Sheet1!$C$2:$C$1823=$A42,[1]Sheet1!$A$2:$A$1823),0))</f>
        <v>36943000</v>
      </c>
      <c r="F42" s="10">
        <f t="shared" si="0"/>
        <v>2384777960</v>
      </c>
      <c r="G42" s="2"/>
      <c r="H42" s="2"/>
      <c r="I42" s="2"/>
    </row>
    <row r="43" spans="1:9" x14ac:dyDescent="0.25">
      <c r="A43" s="1" t="s">
        <v>84</v>
      </c>
      <c r="B43" s="1" t="s">
        <v>85</v>
      </c>
      <c r="C43" s="2">
        <f t="array" ref="C43">INDEX([1]Sheet1!$M$2:$M$1823,MATCH(2012,IF([1]Sheet1!$C$2:$C$1823=$A43,[1]Sheet1!$A$2:$A$1823),0))</f>
        <v>7501773824</v>
      </c>
      <c r="D43" s="2">
        <f t="array" ref="D43">INDEX([1]Sheet1!$N$2:$N$1823,MATCH(2012,IF([1]Sheet1!$C$2:$C$1823=$A43,[1]Sheet1!$A$2:$A$1823),0))</f>
        <v>329686016</v>
      </c>
      <c r="E43" s="2">
        <f t="array" ref="E43">INDEX([1]Sheet1!$O$2:$O$1823,MATCH(2012,IF([1]Sheet1!$C$2:$C$1823=$A43,[1]Sheet1!$A$2:$A$1823),0))</f>
        <v>132942000</v>
      </c>
      <c r="F43" s="10">
        <f t="shared" si="0"/>
        <v>7964401840</v>
      </c>
      <c r="G43" s="2"/>
      <c r="H43" s="2"/>
      <c r="I43" s="2"/>
    </row>
    <row r="44" spans="1:9" x14ac:dyDescent="0.25">
      <c r="A44" s="1" t="s">
        <v>86</v>
      </c>
      <c r="B44" s="1" t="s">
        <v>87</v>
      </c>
      <c r="C44" s="2">
        <f t="array" ref="C44">INDEX([1]Sheet1!$M$2:$M$1823,MATCH(2012,IF([1]Sheet1!$C$2:$C$1823=$A44,[1]Sheet1!$A$2:$A$1823),0))</f>
        <v>1257357056</v>
      </c>
      <c r="D44" s="2">
        <f t="array" ref="D44">INDEX([1]Sheet1!$N$2:$N$1823,MATCH(2012,IF([1]Sheet1!$C$2:$C$1823=$A44,[1]Sheet1!$A$2:$A$1823),0))</f>
        <v>70504000</v>
      </c>
      <c r="E44" s="2">
        <f t="array" ref="E44">INDEX([1]Sheet1!$O$2:$O$1823,MATCH(2012,IF([1]Sheet1!$C$2:$C$1823=$A44,[1]Sheet1!$A$2:$A$1823),0))</f>
        <v>25655000</v>
      </c>
      <c r="F44" s="10">
        <f t="shared" si="0"/>
        <v>1353516056</v>
      </c>
      <c r="G44" s="2"/>
      <c r="H44" s="2"/>
      <c r="I44" s="2"/>
    </row>
    <row r="45" spans="1:9" x14ac:dyDescent="0.25">
      <c r="A45" s="1" t="s">
        <v>88</v>
      </c>
      <c r="B45" s="1" t="s">
        <v>89</v>
      </c>
      <c r="C45" s="2">
        <f t="array" ref="C45">INDEX([1]Sheet1!$M$2:$M$1823,MATCH(2012,IF([1]Sheet1!$C$2:$C$1823=$A45,[1]Sheet1!$A$2:$A$1823),0))</f>
        <v>8928158720</v>
      </c>
      <c r="D45" s="2">
        <f t="array" ref="D45">INDEX([1]Sheet1!$N$2:$N$1823,MATCH(2012,IF([1]Sheet1!$C$2:$C$1823=$A45,[1]Sheet1!$A$2:$A$1823),0))</f>
        <v>366137984</v>
      </c>
      <c r="E45" s="2">
        <f t="array" ref="E45">INDEX([1]Sheet1!$O$2:$O$1823,MATCH(2012,IF([1]Sheet1!$C$2:$C$1823=$A45,[1]Sheet1!$A$2:$A$1823),0))</f>
        <v>114791000</v>
      </c>
      <c r="F45" s="10">
        <f t="shared" si="0"/>
        <v>9409087704</v>
      </c>
      <c r="G45" s="2"/>
      <c r="H45" s="2"/>
      <c r="I45" s="2"/>
    </row>
    <row r="46" spans="1:9" x14ac:dyDescent="0.25">
      <c r="A46" s="1" t="s">
        <v>90</v>
      </c>
      <c r="B46" s="1" t="s">
        <v>91</v>
      </c>
      <c r="C46" s="2">
        <f t="array" ref="C46">INDEX([1]Sheet1!$M$2:$M$1823,MATCH(2012,IF([1]Sheet1!$C$2:$C$1823=$A46,[1]Sheet1!$A$2:$A$1823),0))</f>
        <v>44771979264</v>
      </c>
      <c r="D46" s="2">
        <f t="array" ref="D46">INDEX([1]Sheet1!$N$2:$N$1823,MATCH(2012,IF([1]Sheet1!$C$2:$C$1823=$A46,[1]Sheet1!$A$2:$A$1823),0))</f>
        <v>800560000</v>
      </c>
      <c r="E46" s="2">
        <f t="array" ref="E46">INDEX([1]Sheet1!$O$2:$O$1823,MATCH(2012,IF([1]Sheet1!$C$2:$C$1823=$A46,[1]Sheet1!$A$2:$A$1823),0))</f>
        <v>518876992</v>
      </c>
      <c r="F46" s="10">
        <f t="shared" si="0"/>
        <v>46091416256</v>
      </c>
      <c r="G46" s="2"/>
      <c r="H46" s="2"/>
      <c r="I46" s="2"/>
    </row>
    <row r="47" spans="1:9" x14ac:dyDescent="0.25">
      <c r="A47" s="1" t="s">
        <v>92</v>
      </c>
      <c r="B47" s="1" t="s">
        <v>93</v>
      </c>
      <c r="C47" s="2">
        <f t="array" ref="C47">INDEX([1]Sheet1!$M$2:$M$1823,MATCH(2012,IF([1]Sheet1!$C$2:$C$1823=$A47,[1]Sheet1!$A$2:$A$1823),0))</f>
        <v>4215055104</v>
      </c>
      <c r="D47" s="2">
        <f t="array" ref="D47">INDEX([1]Sheet1!$N$2:$N$1823,MATCH(2012,IF([1]Sheet1!$C$2:$C$1823=$A47,[1]Sheet1!$A$2:$A$1823),0))</f>
        <v>172787008</v>
      </c>
      <c r="E47" s="2">
        <f t="array" ref="E47">INDEX([1]Sheet1!$O$2:$O$1823,MATCH(2012,IF([1]Sheet1!$C$2:$C$1823=$A47,[1]Sheet1!$A$2:$A$1823),0))</f>
        <v>134632992</v>
      </c>
      <c r="F47" s="10">
        <f t="shared" si="0"/>
        <v>4522475104</v>
      </c>
      <c r="G47" s="2"/>
      <c r="H47" s="2"/>
      <c r="I47" s="2"/>
    </row>
    <row r="48" spans="1:9" x14ac:dyDescent="0.25">
      <c r="A48" s="1" t="s">
        <v>94</v>
      </c>
      <c r="B48" s="1" t="s">
        <v>95</v>
      </c>
      <c r="C48" s="2">
        <f t="array" ref="C48">INDEX([1]Sheet1!$M$2:$M$1823,MATCH(2012,IF([1]Sheet1!$C$2:$C$1823=$A48,[1]Sheet1!$A$2:$A$1823),0))</f>
        <v>1477208064</v>
      </c>
      <c r="D48" s="2">
        <f t="array" ref="D48">INDEX([1]Sheet1!$N$2:$N$1823,MATCH(2012,IF([1]Sheet1!$C$2:$C$1823=$A48,[1]Sheet1!$A$2:$A$1823),0))</f>
        <v>68211000</v>
      </c>
      <c r="E48" s="2">
        <f t="array" ref="E48">INDEX([1]Sheet1!$O$2:$O$1823,MATCH(2012,IF([1]Sheet1!$C$2:$C$1823=$A48,[1]Sheet1!$A$2:$A$1823),0))</f>
        <v>20044000</v>
      </c>
      <c r="F48" s="10">
        <f t="shared" si="0"/>
        <v>1565463064</v>
      </c>
      <c r="G48" s="2"/>
      <c r="H48" s="2"/>
      <c r="I48" s="2"/>
    </row>
    <row r="49" spans="1:9" x14ac:dyDescent="0.25">
      <c r="A49" s="1" t="s">
        <v>96</v>
      </c>
      <c r="B49" s="1" t="s">
        <v>97</v>
      </c>
      <c r="C49" s="2">
        <f t="array" ref="C49">INDEX([1]Sheet1!$M$2:$M$1823,MATCH(2012,IF([1]Sheet1!$C$2:$C$1823=$A49,[1]Sheet1!$A$2:$A$1823),0))</f>
        <v>14731626496</v>
      </c>
      <c r="D49" s="2">
        <f t="array" ref="D49">INDEX([1]Sheet1!$N$2:$N$1823,MATCH(2012,IF([1]Sheet1!$C$2:$C$1823=$A49,[1]Sheet1!$A$2:$A$1823),0))</f>
        <v>290936992</v>
      </c>
      <c r="E49" s="2">
        <f t="array" ref="E49">INDEX([1]Sheet1!$O$2:$O$1823,MATCH(2012,IF([1]Sheet1!$C$2:$C$1823=$A49,[1]Sheet1!$A$2:$A$1823),0))</f>
        <v>301772992</v>
      </c>
      <c r="F49" s="10">
        <f t="shared" si="0"/>
        <v>15324336480</v>
      </c>
      <c r="G49" s="2"/>
      <c r="H49" s="2"/>
      <c r="I49" s="2"/>
    </row>
    <row r="50" spans="1:9" x14ac:dyDescent="0.25">
      <c r="A50" s="1" t="s">
        <v>98</v>
      </c>
      <c r="B50" s="1" t="s">
        <v>99</v>
      </c>
      <c r="C50" s="2">
        <f t="array" ref="C50">INDEX([1]Sheet1!$M$2:$M$1823,MATCH(2012,IF([1]Sheet1!$C$2:$C$1823=$A50,[1]Sheet1!$A$2:$A$1823),0))</f>
        <v>11755297792</v>
      </c>
      <c r="D50" s="2">
        <f t="array" ref="D50">INDEX([1]Sheet1!$N$2:$N$1823,MATCH(2012,IF([1]Sheet1!$C$2:$C$1823=$A50,[1]Sheet1!$A$2:$A$1823),0))</f>
        <v>729886016</v>
      </c>
      <c r="E50" s="2">
        <f t="array" ref="E50">INDEX([1]Sheet1!$O$2:$O$1823,MATCH(2012,IF([1]Sheet1!$C$2:$C$1823=$A50,[1]Sheet1!$A$2:$A$1823),0))</f>
        <v>382456992</v>
      </c>
      <c r="F50" s="10">
        <f t="shared" si="0"/>
        <v>12867640800</v>
      </c>
      <c r="G50" s="2"/>
      <c r="H50" s="2"/>
      <c r="I50" s="2"/>
    </row>
    <row r="51" spans="1:9" x14ac:dyDescent="0.25">
      <c r="A51" s="1" t="s">
        <v>100</v>
      </c>
      <c r="B51" s="1" t="s">
        <v>101</v>
      </c>
      <c r="C51" s="2">
        <f t="array" ref="C51">INDEX([1]Sheet1!$M$2:$M$1823,MATCH(2012,IF([1]Sheet1!$C$2:$C$1823=$A51,[1]Sheet1!$A$2:$A$1823),0))</f>
        <v>3198304000</v>
      </c>
      <c r="D51" s="2">
        <f t="array" ref="D51">INDEX([1]Sheet1!$N$2:$N$1823,MATCH(2012,IF([1]Sheet1!$C$2:$C$1823=$A51,[1]Sheet1!$A$2:$A$1823),0))</f>
        <v>472544000</v>
      </c>
      <c r="E51" s="2">
        <f t="array" ref="E51">INDEX([1]Sheet1!$O$2:$O$1823,MATCH(2012,IF([1]Sheet1!$C$2:$C$1823=$A51,[1]Sheet1!$A$2:$A$1823),0))</f>
        <v>42716000</v>
      </c>
      <c r="F51" s="10">
        <f t="shared" si="0"/>
        <v>3713564000</v>
      </c>
      <c r="G51" s="2"/>
      <c r="H51" s="2"/>
      <c r="I51" s="2"/>
    </row>
    <row r="52" spans="1:9" x14ac:dyDescent="0.25">
      <c r="A52" s="1" t="s">
        <v>102</v>
      </c>
      <c r="B52" s="1" t="s">
        <v>103</v>
      </c>
      <c r="C52" s="2">
        <f t="array" ref="C52">INDEX([1]Sheet1!$M$2:$M$1823,MATCH(2012,IF([1]Sheet1!$C$2:$C$1823=$A52,[1]Sheet1!$A$2:$A$1823),0))</f>
        <v>10130644992</v>
      </c>
      <c r="D52" s="2">
        <f t="array" ref="D52">INDEX([1]Sheet1!$N$2:$N$1823,MATCH(2012,IF([1]Sheet1!$C$2:$C$1823=$A52,[1]Sheet1!$A$2:$A$1823),0))</f>
        <v>339211008</v>
      </c>
      <c r="E52" s="2">
        <f t="array" ref="E52">INDEX([1]Sheet1!$O$2:$O$1823,MATCH(2012,IF([1]Sheet1!$C$2:$C$1823=$A52,[1]Sheet1!$A$2:$A$1823),0))</f>
        <v>286168992</v>
      </c>
      <c r="F52" s="10">
        <f t="shared" si="0"/>
        <v>10756024992</v>
      </c>
      <c r="G52" s="2"/>
      <c r="H52" s="2"/>
      <c r="I52" s="2"/>
    </row>
    <row r="53" spans="1:9" x14ac:dyDescent="0.25">
      <c r="A53" s="1" t="s">
        <v>104</v>
      </c>
      <c r="B53" s="1" t="s">
        <v>105</v>
      </c>
      <c r="C53" s="2">
        <f t="array" ref="C53">INDEX([1]Sheet1!$M$2:$M$1823,MATCH(2012,IF([1]Sheet1!$C$2:$C$1823=$A53,[1]Sheet1!$A$2:$A$1823),0))</f>
        <v>1652872960</v>
      </c>
      <c r="D53" s="2">
        <f t="array" ref="D53">INDEX([1]Sheet1!$N$2:$N$1823,MATCH(2012,IF([1]Sheet1!$C$2:$C$1823=$A53,[1]Sheet1!$A$2:$A$1823),0))</f>
        <v>103392000</v>
      </c>
      <c r="E53" s="2">
        <f t="array" ref="E53">INDEX([1]Sheet1!$O$2:$O$1823,MATCH(2012,IF([1]Sheet1!$C$2:$C$1823=$A53,[1]Sheet1!$A$2:$A$1823),0))</f>
        <v>28183000</v>
      </c>
      <c r="F53" s="10">
        <f t="shared" si="0"/>
        <v>1784447960</v>
      </c>
      <c r="G53" s="2"/>
      <c r="H53" s="2"/>
      <c r="I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topLeftCell="I1" workbookViewId="0">
      <selection activeCell="N2" sqref="N2:N53"/>
    </sheetView>
  </sheetViews>
  <sheetFormatPr defaultRowHeight="15" x14ac:dyDescent="0.25"/>
  <cols>
    <col min="2" max="2" width="19.140625" bestFit="1" customWidth="1"/>
    <col min="3" max="3" width="15.28515625" bestFit="1" customWidth="1"/>
    <col min="4" max="4" width="29.42578125" bestFit="1" customWidth="1"/>
    <col min="5" max="5" width="19" bestFit="1" customWidth="1"/>
    <col min="6" max="6" width="14.28515625" bestFit="1" customWidth="1"/>
    <col min="7" max="8" width="22.7109375" bestFit="1" customWidth="1"/>
    <col min="9" max="9" width="21.7109375" bestFit="1" customWidth="1"/>
    <col min="10" max="10" width="19" bestFit="1" customWidth="1"/>
    <col min="11" max="11" width="18" bestFit="1" customWidth="1"/>
    <col min="12" max="13" width="19" bestFit="1" customWidth="1"/>
    <col min="14" max="14" width="18" bestFit="1" customWidth="1"/>
    <col min="15" max="15" width="16.85546875" bestFit="1" customWidth="1"/>
    <col min="16" max="16" width="11.5703125" bestFit="1" customWidth="1"/>
    <col min="17" max="17" width="10.5703125" bestFit="1" customWidth="1"/>
  </cols>
  <sheetData>
    <row r="1" spans="1:17" x14ac:dyDescent="0.25">
      <c r="A1" s="1" t="s">
        <v>0</v>
      </c>
      <c r="B1" s="1" t="s">
        <v>1</v>
      </c>
      <c r="C1" t="s">
        <v>106</v>
      </c>
      <c r="D1" t="s">
        <v>128</v>
      </c>
      <c r="E1" t="s">
        <v>129</v>
      </c>
      <c r="F1" t="s">
        <v>107</v>
      </c>
      <c r="G1" t="s">
        <v>142</v>
      </c>
      <c r="H1" t="s">
        <v>143</v>
      </c>
      <c r="I1" t="s">
        <v>144</v>
      </c>
      <c r="J1" t="s">
        <v>164</v>
      </c>
      <c r="K1" t="s">
        <v>162</v>
      </c>
      <c r="L1" t="s">
        <v>165</v>
      </c>
      <c r="M1" t="s">
        <v>163</v>
      </c>
      <c r="N1" t="s">
        <v>167</v>
      </c>
      <c r="O1" t="s">
        <v>166</v>
      </c>
    </row>
    <row r="2" spans="1:17" x14ac:dyDescent="0.25">
      <c r="A2" s="1" t="s">
        <v>2</v>
      </c>
      <c r="B2" s="1" t="s">
        <v>3</v>
      </c>
      <c r="C2" s="2">
        <f t="array" ref="C2">INDEX([6]data!$E$2:$E$2185,MATCH(2012,IF([6]data!$C$2:$C$2185=$A2,[6]data!$A$2:$A$2185),0))</f>
        <v>313873685</v>
      </c>
      <c r="D2" s="2">
        <f>INDEX([2]Data!$E$2:$E$53,MATCH($B2,[2]Data!$B$2:$B$53,0))+INDEX([3]Data!$E$2:$E$53,MATCH($B2,[3]Data!$B$2:$B$53,0))</f>
        <v>54909510</v>
      </c>
      <c r="E2" s="2">
        <f>INDEX([2]Data!$E$2:$E$53,MATCH($B2,[2]Data!$B$2:$B$53,0))+INDEX([3]Data!$E$2:$E$53,MATCH($B2,[3]Data!$B$2:$B$53,0))</f>
        <v>54909510</v>
      </c>
      <c r="F2" s="2">
        <f>INDEX([2]Data!$C$2:$C$53,MATCH($B2,[2]Data!$B$2:$B$53,0))</f>
        <v>48747354</v>
      </c>
      <c r="G2" s="2">
        <f t="array" ref="G2">1000*INDEX([1]Sheet1!$M$2:$M$1823,MATCH(2012,IF([1]Sheet1!$C$2:$C$1823=$A2,[1]Sheet1!$A$2:$A$1823),0))</f>
        <v>565403189248000</v>
      </c>
      <c r="H2" s="2">
        <f t="array" ref="H2">1000*INDEX([1]Sheet1!$D$2:$D$1823,MATCH(2012,IF([1]Sheet1!$C$2:$C$1823=$A2,[1]Sheet1!$A$2:$A$1823),0))</f>
        <v>514340122000000</v>
      </c>
      <c r="I2" s="2">
        <f t="array" ref="I2">1000*(INDEX([1]Sheet1!$G$2:$G$1823,MATCH(2012,IF([1]Sheet1!$C$2:$C$1823=$A2,[1]Sheet1!$A$2:$A$1823),0))+INDEX([1]Sheet1!$J$2:$J$1823,MATCH(2012,IF([1]Sheet1!$C$2:$C$1823=$A2,[1]Sheet1!$A$2:$A$1823),0)))</f>
        <v>51063093000000</v>
      </c>
      <c r="J2" s="2">
        <f t="array" ref="J2">INDEX([4]Sheet1!$K$2:$K$2185,MATCH(2012,IF([4]Sheet1!$E$2:$E$2185=$A2,[4]Sheet1!$B$2:$B$2185),0))*10</f>
        <v>261961071600</v>
      </c>
      <c r="K2" s="2">
        <f t="array" ref="K2">INDEX([4]Sheet1!$J$2:$J$2185,MATCH(2012,IF([4]Sheet1!$E$2:$E$2185=$A2,[4]Sheet1!$B$2:$B$2185),0))</f>
        <v>6674617</v>
      </c>
      <c r="L2" s="2">
        <f t="array" ref="L2">INDEX([4]Sheet1!$G$2:$G$2185,MATCH(2012,IF([4]Sheet1!$E$2:$E$2185=$A2,[4]Sheet1!$B$2:$B$2185),0))*10</f>
        <v>207025170640</v>
      </c>
      <c r="M2" s="2">
        <f t="array" ref="M2">INDEX([4]Sheet1!$F$2:$F$2185,MATCH(2012,IF([4]Sheet1!$E$2:$E$2185=$A2,[4]Sheet1!$B$2:$B$2185),0))</f>
        <v>4659517</v>
      </c>
      <c r="N2" s="2">
        <f t="array" ref="N2">INDEX([4]Sheet1!$I$2:$I$2185,MATCH(2012,IF([4]Sheet1!$E$2:$E$2185=$A2,[4]Sheet1!$B$2:$B$2185),0))*10</f>
        <v>54935900960</v>
      </c>
      <c r="O2" s="2">
        <f t="array" ref="O2">INDEX([4]Sheet1!$H$2:$H$2185,MATCH(2012,IF([4]Sheet1!$E$2:$E$2185=$A2,[4]Sheet1!$B$2:$B$2185),0))</f>
        <v>2015100</v>
      </c>
      <c r="P2" s="2"/>
    </row>
    <row r="3" spans="1:17" x14ac:dyDescent="0.25">
      <c r="A3" s="1" t="s">
        <v>4</v>
      </c>
      <c r="B3" s="1" t="s">
        <v>5</v>
      </c>
      <c r="C3" s="2">
        <f t="array" ref="C3">INDEX([6]data!$E$2:$E$2185,MATCH(2012,IF([6]data!$C$2:$C$2185=$A3,[6]data!$A$2:$A$2185),0))</f>
        <v>4817528</v>
      </c>
      <c r="D3" s="2">
        <f>INDEX([2]Data!$E$2:$E$53,MATCH($B3,[2]Data!$B$2:$B$53,0))+INDEX([3]Data!$E$2:$E$53,MATCH($B3,[3]Data!$B$2:$B$53,0))</f>
        <v>838384</v>
      </c>
      <c r="E3" s="2">
        <f>INDEX([2]Data!$E$2:$E$53,MATCH($B3,[2]Data!$B$2:$B$53,0))+INDEX([3]Data!$E$2:$E$53,MATCH($B3,[3]Data!$B$2:$B$53,0))</f>
        <v>838384</v>
      </c>
      <c r="F3" s="2">
        <f>INDEX([2]Data!$C$2:$C$53,MATCH($B3,[2]Data!$B$2:$B$53,0))</f>
        <v>735932</v>
      </c>
      <c r="G3" s="2">
        <f t="array" ref="G3">1000*INDEX([1]Sheet1!$M$2:$M$1823,MATCH(2012,IF([1]Sheet1!$C$2:$C$1823=$A3,[1]Sheet1!$A$2:$A$1823),0))</f>
        <v>7257750016000</v>
      </c>
      <c r="H3" s="2">
        <f t="array" ref="H3">1000*INDEX([1]Sheet1!$D$2:$D$1823,MATCH(2012,IF([1]Sheet1!$C$2:$C$1823=$A3,[1]Sheet1!$A$2:$A$1823),0))</f>
        <v>6676294000000</v>
      </c>
      <c r="I3" s="2">
        <f t="array" ref="I3">1000*(INDEX([1]Sheet1!$G$2:$G$1823,MATCH(2012,IF([1]Sheet1!$C$2:$C$1823=$A3,[1]Sheet1!$A$2:$A$1823),0))+INDEX([1]Sheet1!$J$2:$J$1823,MATCH(2012,IF([1]Sheet1!$C$2:$C$1823=$A3,[1]Sheet1!$A$2:$A$1823),0)))</f>
        <v>581456000000</v>
      </c>
      <c r="J3" s="2">
        <f t="array" ref="J3">INDEX([4]Sheet1!$K$2:$K$2185,MATCH(2012,IF([4]Sheet1!$E$2:$E$2185=$A3,[4]Sheet1!$B$2:$B$2185),0))*10</f>
        <v>3103280830</v>
      </c>
      <c r="K3" s="2">
        <f t="array" ref="K3">INDEX([4]Sheet1!$J$2:$J$2185,MATCH(2012,IF([4]Sheet1!$E$2:$E$2185=$A3,[4]Sheet1!$B$2:$B$2185),0))</f>
        <v>99451</v>
      </c>
      <c r="L3" s="2">
        <f t="array" ref="L3">INDEX([4]Sheet1!$G$2:$G$2185,MATCH(2012,IF([4]Sheet1!$E$2:$E$2185=$A3,[4]Sheet1!$B$2:$B$2185),0))*10</f>
        <v>2488276310</v>
      </c>
      <c r="M3" s="2">
        <f t="array" ref="M3">INDEX([4]Sheet1!$F$2:$F$2185,MATCH(2012,IF([4]Sheet1!$E$2:$E$2185=$A3,[4]Sheet1!$B$2:$B$2185),0))</f>
        <v>66439</v>
      </c>
      <c r="N3" s="2">
        <f t="array" ref="N3">INDEX([4]Sheet1!$I$2:$I$2185,MATCH(2012,IF([4]Sheet1!$E$2:$E$2185=$A3,[4]Sheet1!$B$2:$B$2185),0))*10</f>
        <v>615004520</v>
      </c>
      <c r="O3" s="2">
        <f t="array" ref="O3">INDEX([4]Sheet1!$H$2:$H$2185,MATCH(2012,IF([4]Sheet1!$E$2:$E$2185=$A3,[4]Sheet1!$B$2:$B$2185),0))</f>
        <v>33012</v>
      </c>
      <c r="P3" s="2"/>
    </row>
    <row r="4" spans="1:17" x14ac:dyDescent="0.25">
      <c r="A4" s="1" t="s">
        <v>6</v>
      </c>
      <c r="B4" s="1" t="s">
        <v>7</v>
      </c>
      <c r="C4" s="2">
        <f t="array" ref="C4">INDEX([6]data!$E$2:$E$2185,MATCH(2012,IF([6]data!$C$2:$C$2185=$A4,[6]data!$A$2:$A$2185),0))</f>
        <v>730307</v>
      </c>
      <c r="D4" s="2">
        <f>INDEX([2]Data!$E$2:$E$53,MATCH($B4,[2]Data!$B$2:$B$53,0))+INDEX([3]Data!$E$2:$E$53,MATCH($B4,[3]Data!$B$2:$B$53,0))</f>
        <v>135178</v>
      </c>
      <c r="E4" s="2">
        <f>INDEX([2]Data!$E$2:$E$53,MATCH($B4,[2]Data!$B$2:$B$53,0))+INDEX([3]Data!$E$2:$E$53,MATCH($B4,[3]Data!$B$2:$B$53,0))</f>
        <v>135178</v>
      </c>
      <c r="F4" s="2">
        <f>INDEX([2]Data!$C$2:$C$53,MATCH($B4,[2]Data!$B$2:$B$53,0))</f>
        <v>120108</v>
      </c>
      <c r="G4" s="2">
        <f t="array" ref="G4">1000*INDEX([1]Sheet1!$M$2:$M$1823,MATCH(2012,IF([1]Sheet1!$C$2:$C$1823=$A4,[1]Sheet1!$A$2:$A$1823),0))</f>
        <v>2290021888000</v>
      </c>
      <c r="H4" s="2">
        <f t="array" ref="H4">1000*INDEX([1]Sheet1!$D$2:$D$1823,MATCH(2012,IF([1]Sheet1!$C$2:$C$1823=$A4,[1]Sheet1!$A$2:$A$1823),0))</f>
        <v>2143566000000</v>
      </c>
      <c r="I4" s="2">
        <f t="array" ref="I4">1000*(INDEX([1]Sheet1!$G$2:$G$1823,MATCH(2012,IF([1]Sheet1!$C$2:$C$1823=$A4,[1]Sheet1!$A$2:$A$1823),0))+INDEX([1]Sheet1!$J$2:$J$1823,MATCH(2012,IF([1]Sheet1!$C$2:$C$1823=$A4,[1]Sheet1!$A$2:$A$1823),0)))</f>
        <v>146456000000</v>
      </c>
      <c r="J4" s="2">
        <f t="array" ref="J4">INDEX([4]Sheet1!$K$2:$K$2185,MATCH(2012,IF([4]Sheet1!$E$2:$E$2185=$A4,[4]Sheet1!$B$2:$B$2185),0))*10</f>
        <v>906879090</v>
      </c>
      <c r="K4" s="2">
        <f t="array" ref="K4">INDEX([4]Sheet1!$J$2:$J$2185,MATCH(2012,IF([4]Sheet1!$E$2:$E$2185=$A4,[4]Sheet1!$B$2:$B$2185),0))</f>
        <v>20578</v>
      </c>
      <c r="L4" s="2">
        <f t="array" ref="L4">INDEX([4]Sheet1!$G$2:$G$2185,MATCH(2012,IF([4]Sheet1!$E$2:$E$2185=$A4,[4]Sheet1!$B$2:$B$2185),0))*10</f>
        <v>683266890</v>
      </c>
      <c r="M4" s="2">
        <f t="array" ref="M4">INDEX([4]Sheet1!$F$2:$F$2185,MATCH(2012,IF([4]Sheet1!$E$2:$E$2185=$A4,[4]Sheet1!$B$2:$B$2185),0))</f>
        <v>13315</v>
      </c>
      <c r="N4" s="2">
        <f t="array" ref="N4">INDEX([4]Sheet1!$I$2:$I$2185,MATCH(2012,IF([4]Sheet1!$E$2:$E$2185=$A4,[4]Sheet1!$B$2:$B$2185),0))*10</f>
        <v>223612200</v>
      </c>
      <c r="O4" s="2">
        <f t="array" ref="O4">INDEX([4]Sheet1!$H$2:$H$2185,MATCH(2012,IF([4]Sheet1!$E$2:$E$2185=$A4,[4]Sheet1!$B$2:$B$2185),0))</f>
        <v>7263</v>
      </c>
      <c r="P4" s="2"/>
    </row>
    <row r="5" spans="1:17" x14ac:dyDescent="0.25">
      <c r="A5" s="1" t="s">
        <v>8</v>
      </c>
      <c r="B5" s="1" t="s">
        <v>9</v>
      </c>
      <c r="C5" s="2">
        <f t="array" ref="C5">INDEX([6]data!$E$2:$E$2185,MATCH(2012,IF([6]data!$C$2:$C$2185=$A5,[6]data!$A$2:$A$2185),0))</f>
        <v>6551149</v>
      </c>
      <c r="D5" s="2">
        <f>INDEX([2]Data!$E$2:$E$53,MATCH($B5,[2]Data!$B$2:$B$53,0))+INDEX([3]Data!$E$2:$E$53,MATCH($B5,[3]Data!$B$2:$B$53,0))</f>
        <v>1202921</v>
      </c>
      <c r="E5" s="2">
        <f>INDEX([2]Data!$E$2:$E$53,MATCH($B5,[2]Data!$B$2:$B$53,0))+INDEX([3]Data!$E$2:$E$53,MATCH($B5,[3]Data!$B$2:$B$53,0))</f>
        <v>1202921</v>
      </c>
      <c r="F5" s="2">
        <f>INDEX([2]Data!$C$2:$C$53,MATCH($B5,[2]Data!$B$2:$B$53,0))</f>
        <v>1105666</v>
      </c>
      <c r="G5" s="2">
        <f t="array" ref="G5">1000*INDEX([1]Sheet1!$M$2:$M$1823,MATCH(2012,IF([1]Sheet1!$C$2:$C$1823=$A5,[1]Sheet1!$A$2:$A$1823),0))</f>
        <v>7896970240000</v>
      </c>
      <c r="H5" s="2">
        <f t="array" ref="H5">1000*INDEX([1]Sheet1!$D$2:$D$1823,MATCH(2012,IF([1]Sheet1!$C$2:$C$1823=$A5,[1]Sheet1!$A$2:$A$1823),0))</f>
        <v>7199266000000</v>
      </c>
      <c r="I5" s="2">
        <f t="array" ref="I5">1000*(INDEX([1]Sheet1!$G$2:$G$1823,MATCH(2012,IF([1]Sheet1!$C$2:$C$1823=$A5,[1]Sheet1!$A$2:$A$1823),0))+INDEX([1]Sheet1!$J$2:$J$1823,MATCH(2012,IF([1]Sheet1!$C$2:$C$1823=$A5,[1]Sheet1!$A$2:$A$1823),0)))</f>
        <v>697704000000</v>
      </c>
      <c r="J5" s="2">
        <f t="array" ref="J5">INDEX([4]Sheet1!$K$2:$K$2185,MATCH(2012,IF([4]Sheet1!$E$2:$E$2185=$A5,[4]Sheet1!$B$2:$B$2185),0))*10</f>
        <v>3765350270</v>
      </c>
      <c r="K5" s="2">
        <f t="array" ref="K5">INDEX([4]Sheet1!$J$2:$J$2185,MATCH(2012,IF([4]Sheet1!$E$2:$E$2185=$A5,[4]Sheet1!$B$2:$B$2185),0))</f>
        <v>115141</v>
      </c>
      <c r="L5" s="2">
        <f t="array" ref="L5">INDEX([4]Sheet1!$G$2:$G$2185,MATCH(2012,IF([4]Sheet1!$E$2:$E$2185=$A5,[4]Sheet1!$B$2:$B$2185),0))*10</f>
        <v>2754608430</v>
      </c>
      <c r="M5" s="2">
        <f t="array" ref="M5">INDEX([4]Sheet1!$F$2:$F$2185,MATCH(2012,IF([4]Sheet1!$E$2:$E$2185=$A5,[4]Sheet1!$B$2:$B$2185),0))</f>
        <v>75813</v>
      </c>
      <c r="N5" s="2">
        <f t="array" ref="N5">INDEX([4]Sheet1!$I$2:$I$2185,MATCH(2012,IF([4]Sheet1!$E$2:$E$2185=$A5,[4]Sheet1!$B$2:$B$2185),0))*10</f>
        <v>1010741840</v>
      </c>
      <c r="O5" s="2">
        <f t="array" ref="O5">INDEX([4]Sheet1!$H$2:$H$2185,MATCH(2012,IF([4]Sheet1!$E$2:$E$2185=$A5,[4]Sheet1!$B$2:$B$2185),0))</f>
        <v>39328</v>
      </c>
      <c r="P5" s="2"/>
    </row>
    <row r="6" spans="1:17" x14ac:dyDescent="0.25">
      <c r="A6" s="1" t="s">
        <v>10</v>
      </c>
      <c r="B6" s="1" t="s">
        <v>11</v>
      </c>
      <c r="C6" s="2">
        <f t="array" ref="C6">INDEX([6]data!$E$2:$E$2185,MATCH(2012,IF([6]data!$C$2:$C$2185=$A6,[6]data!$A$2:$A$2185),0))</f>
        <v>2949828</v>
      </c>
      <c r="D6" s="2">
        <f>INDEX([2]Data!$E$2:$E$53,MATCH($B6,[2]Data!$B$2:$B$53,0))+INDEX([3]Data!$E$2:$E$53,MATCH($B6,[3]Data!$B$2:$B$53,0))</f>
        <v>517272</v>
      </c>
      <c r="E6" s="2">
        <f>INDEX([2]Data!$E$2:$E$53,MATCH($B6,[2]Data!$B$2:$B$53,0))+INDEX([3]Data!$E$2:$E$53,MATCH($B6,[3]Data!$B$2:$B$53,0))</f>
        <v>517272</v>
      </c>
      <c r="F6" s="2">
        <f>INDEX([2]Data!$C$2:$C$53,MATCH($B6,[2]Data!$B$2:$B$53,0))</f>
        <v>467605</v>
      </c>
      <c r="G6" s="2">
        <f t="array" ref="G6">1000*INDEX([1]Sheet1!$M$2:$M$1823,MATCH(2012,IF([1]Sheet1!$C$2:$C$1823=$A6,[1]Sheet1!$A$2:$A$1823),0))</f>
        <v>4985046016000</v>
      </c>
      <c r="H6" s="2">
        <f t="array" ref="H6">1000*INDEX([1]Sheet1!$D$2:$D$1823,MATCH(2012,IF([1]Sheet1!$C$2:$C$1823=$A6,[1]Sheet1!$A$2:$A$1823),0))</f>
        <v>4372626000000</v>
      </c>
      <c r="I6" s="2">
        <f t="array" ref="I6">1000*(INDEX([1]Sheet1!$G$2:$G$1823,MATCH(2012,IF([1]Sheet1!$C$2:$C$1823=$A6,[1]Sheet1!$A$2:$A$1823),0))+INDEX([1]Sheet1!$J$2:$J$1823,MATCH(2012,IF([1]Sheet1!$C$2:$C$1823=$A6,[1]Sheet1!$A$2:$A$1823),0)))</f>
        <v>612420000000</v>
      </c>
      <c r="J6" s="2">
        <f t="array" ref="J6">INDEX([4]Sheet1!$K$2:$K$2185,MATCH(2012,IF([4]Sheet1!$E$2:$E$2185=$A6,[4]Sheet1!$B$2:$B$2185),0))*10</f>
        <v>2220952630</v>
      </c>
      <c r="K6" s="2">
        <f t="array" ref="K6">INDEX([4]Sheet1!$J$2:$J$2185,MATCH(2012,IF([4]Sheet1!$E$2:$E$2185=$A6,[4]Sheet1!$B$2:$B$2185),0))</f>
        <v>72483</v>
      </c>
      <c r="L6" s="2">
        <f t="array" ref="L6">INDEX([4]Sheet1!$G$2:$G$2185,MATCH(2012,IF([4]Sheet1!$E$2:$E$2185=$A6,[4]Sheet1!$B$2:$B$2185),0))*10</f>
        <v>1737074510</v>
      </c>
      <c r="M6" s="2">
        <f t="array" ref="M6">INDEX([4]Sheet1!$F$2:$F$2185,MATCH(2012,IF([4]Sheet1!$E$2:$E$2185=$A6,[4]Sheet1!$B$2:$B$2185),0))</f>
        <v>48094</v>
      </c>
      <c r="N6" s="2">
        <f t="array" ref="N6">INDEX([4]Sheet1!$I$2:$I$2185,MATCH(2012,IF([4]Sheet1!$E$2:$E$2185=$A6,[4]Sheet1!$B$2:$B$2185),0))*10</f>
        <v>483878120</v>
      </c>
      <c r="O6" s="2">
        <f t="array" ref="O6">INDEX([4]Sheet1!$H$2:$H$2185,MATCH(2012,IF([4]Sheet1!$E$2:$E$2185=$A6,[4]Sheet1!$B$2:$B$2185),0))</f>
        <v>24389</v>
      </c>
      <c r="P6" s="2"/>
    </row>
    <row r="7" spans="1:17" x14ac:dyDescent="0.25">
      <c r="A7" s="1" t="s">
        <v>12</v>
      </c>
      <c r="B7" s="1" t="s">
        <v>13</v>
      </c>
      <c r="C7" s="2">
        <f t="array" ref="C7">INDEX([6]data!$E$2:$E$2185,MATCH(2012,IF([6]data!$C$2:$C$2185=$A7,[6]data!$A$2:$A$2185),0))</f>
        <v>37999878</v>
      </c>
      <c r="D7" s="2">
        <f>INDEX([2]Data!$E$2:$E$53,MATCH($B7,[2]Data!$B$2:$B$53,0))+INDEX([3]Data!$E$2:$E$53,MATCH($B7,[3]Data!$B$2:$B$53,0))</f>
        <v>6913747</v>
      </c>
      <c r="E7" s="2">
        <f>INDEX([2]Data!$E$2:$E$53,MATCH($B7,[2]Data!$B$2:$B$53,0))+INDEX([3]Data!$E$2:$E$53,MATCH($B7,[3]Data!$B$2:$B$53,0))</f>
        <v>6913747</v>
      </c>
      <c r="F7" s="2">
        <f>INDEX([2]Data!$C$2:$C$53,MATCH($B7,[2]Data!$B$2:$B$53,0))</f>
        <v>6271263</v>
      </c>
      <c r="G7" s="2">
        <f t="array" ref="G7">1000*INDEX([1]Sheet1!$M$2:$M$1823,MATCH(2012,IF([1]Sheet1!$C$2:$C$1823=$A7,[1]Sheet1!$A$2:$A$1823),0))</f>
        <v>66954178560000</v>
      </c>
      <c r="H7" s="2">
        <f t="array" ref="H7">1000*INDEX([1]Sheet1!$D$2:$D$1823,MATCH(2012,IF([1]Sheet1!$C$2:$C$1823=$A7,[1]Sheet1!$A$2:$A$1823),0))</f>
        <v>60240170000000</v>
      </c>
      <c r="I7" s="2">
        <f t="array" ref="I7">1000*(INDEX([1]Sheet1!$G$2:$G$1823,MATCH(2012,IF([1]Sheet1!$C$2:$C$1823=$A7,[1]Sheet1!$A$2:$A$1823),0))+INDEX([1]Sheet1!$J$2:$J$1823,MATCH(2012,IF([1]Sheet1!$C$2:$C$1823=$A7,[1]Sheet1!$A$2:$A$1823),0)))</f>
        <v>6714010000000</v>
      </c>
      <c r="J7" s="2">
        <f t="array" ref="J7">INDEX([4]Sheet1!$K$2:$K$2185,MATCH(2012,IF([4]Sheet1!$E$2:$E$2185=$A7,[4]Sheet1!$B$2:$B$2185),0))*10</f>
        <v>31229616610</v>
      </c>
      <c r="K7" s="2">
        <f t="array" ref="K7">INDEX([4]Sheet1!$J$2:$J$2185,MATCH(2012,IF([4]Sheet1!$E$2:$E$2185=$A7,[4]Sheet1!$B$2:$B$2185),0))</f>
        <v>637032</v>
      </c>
      <c r="L7" s="2">
        <f t="array" ref="L7">INDEX([4]Sheet1!$G$2:$G$2185,MATCH(2012,IF([4]Sheet1!$E$2:$E$2185=$A7,[4]Sheet1!$B$2:$B$2185),0))*10</f>
        <v>23616040150</v>
      </c>
      <c r="M7" s="2">
        <f t="array" ref="M7">INDEX([4]Sheet1!$F$2:$F$2185,MATCH(2012,IF([4]Sheet1!$E$2:$E$2185=$A7,[4]Sheet1!$B$2:$B$2185),0))</f>
        <v>407847</v>
      </c>
      <c r="N7" s="2">
        <f t="array" ref="N7">INDEX([4]Sheet1!$I$2:$I$2185,MATCH(2012,IF([4]Sheet1!$E$2:$E$2185=$A7,[4]Sheet1!$B$2:$B$2185),0))*10</f>
        <v>7613576460</v>
      </c>
      <c r="O7" s="2">
        <f t="array" ref="O7">INDEX([4]Sheet1!$H$2:$H$2185,MATCH(2012,IF([4]Sheet1!$E$2:$E$2185=$A7,[4]Sheet1!$B$2:$B$2185),0))</f>
        <v>229185</v>
      </c>
      <c r="P7" s="2"/>
    </row>
    <row r="8" spans="1:17" x14ac:dyDescent="0.25">
      <c r="A8" s="1" t="s">
        <v>14</v>
      </c>
      <c r="B8" s="1" t="s">
        <v>15</v>
      </c>
      <c r="C8" s="2">
        <f t="array" ref="C8">INDEX([6]data!$E$2:$E$2185,MATCH(2012,IF([6]data!$C$2:$C$2185=$A8,[6]data!$A$2:$A$2185),0))</f>
        <v>5189458</v>
      </c>
      <c r="D8" s="2">
        <f>INDEX([2]Data!$E$2:$E$53,MATCH($B8,[2]Data!$B$2:$B$53,0))+INDEX([3]Data!$E$2:$E$53,MATCH($B8,[3]Data!$B$2:$B$53,0))</f>
        <v>906986</v>
      </c>
      <c r="E8" s="2">
        <f>INDEX([2]Data!$E$2:$E$53,MATCH($B8,[2]Data!$B$2:$B$53,0))+INDEX([3]Data!$E$2:$E$53,MATCH($B8,[3]Data!$B$2:$B$53,0))</f>
        <v>906986</v>
      </c>
      <c r="F8" s="2">
        <f>INDEX([2]Data!$C$2:$C$53,MATCH($B8,[2]Data!$B$2:$B$53,0))</f>
        <v>820876</v>
      </c>
      <c r="G8" s="2">
        <f t="array" ref="G8">1000*INDEX([1]Sheet1!$M$2:$M$1823,MATCH(2012,IF([1]Sheet1!$C$2:$C$1823=$A8,[1]Sheet1!$A$2:$A$1823),0))</f>
        <v>7989054976000</v>
      </c>
      <c r="H8" s="2">
        <f t="array" ref="H8">1000*INDEX([1]Sheet1!$D$2:$D$1823,MATCH(2012,IF([1]Sheet1!$C$2:$C$1823=$A8,[1]Sheet1!$A$2:$A$1823),0))</f>
        <v>7291621000000</v>
      </c>
      <c r="I8" s="2">
        <f t="array" ref="I8">1000*(INDEX([1]Sheet1!$G$2:$G$1823,MATCH(2012,IF([1]Sheet1!$C$2:$C$1823=$A8,[1]Sheet1!$A$2:$A$1823),0))+INDEX([1]Sheet1!$J$2:$J$1823,MATCH(2012,IF([1]Sheet1!$C$2:$C$1823=$A8,[1]Sheet1!$A$2:$A$1823),0)))</f>
        <v>697434000000</v>
      </c>
      <c r="J8" s="2">
        <f t="array" ref="J8">INDEX([4]Sheet1!$K$2:$K$2185,MATCH(2012,IF([4]Sheet1!$E$2:$E$2185=$A8,[4]Sheet1!$B$2:$B$2185),0))*10</f>
        <v>3682055670</v>
      </c>
      <c r="K8" s="2">
        <f t="array" ref="K8">INDEX([4]Sheet1!$J$2:$J$2185,MATCH(2012,IF([4]Sheet1!$E$2:$E$2185=$A8,[4]Sheet1!$B$2:$B$2185),0))</f>
        <v>103716</v>
      </c>
      <c r="L8" s="2">
        <f t="array" ref="L8">INDEX([4]Sheet1!$G$2:$G$2185,MATCH(2012,IF([4]Sheet1!$E$2:$E$2185=$A8,[4]Sheet1!$B$2:$B$2185),0))*10</f>
        <v>2775703050</v>
      </c>
      <c r="M8" s="2">
        <f t="array" ref="M8">INDEX([4]Sheet1!$F$2:$F$2185,MATCH(2012,IF([4]Sheet1!$E$2:$E$2185=$A8,[4]Sheet1!$B$2:$B$2185),0))</f>
        <v>71179</v>
      </c>
      <c r="N8" s="2">
        <f t="array" ref="N8">INDEX([4]Sheet1!$I$2:$I$2185,MATCH(2012,IF([4]Sheet1!$E$2:$E$2185=$A8,[4]Sheet1!$B$2:$B$2185),0))*10</f>
        <v>906352620</v>
      </c>
      <c r="O8" s="2">
        <f t="array" ref="O8">INDEX([4]Sheet1!$H$2:$H$2185,MATCH(2012,IF([4]Sheet1!$E$2:$E$2185=$A8,[4]Sheet1!$B$2:$B$2185),0))</f>
        <v>32537</v>
      </c>
      <c r="P8" s="2"/>
    </row>
    <row r="9" spans="1:17" x14ac:dyDescent="0.25">
      <c r="A9" s="1" t="s">
        <v>16</v>
      </c>
      <c r="B9" s="1" t="s">
        <v>17</v>
      </c>
      <c r="C9" s="2">
        <f t="array" ref="C9">INDEX([6]data!$E$2:$E$2185,MATCH(2012,IF([6]data!$C$2:$C$2185=$A9,[6]data!$A$2:$A$2185),0))</f>
        <v>3591765</v>
      </c>
      <c r="D9" s="2">
        <f>INDEX([2]Data!$E$2:$E$53,MATCH($B9,[2]Data!$B$2:$B$53,0))+INDEX([3]Data!$E$2:$E$53,MATCH($B9,[3]Data!$B$2:$B$53,0))</f>
        <v>617840</v>
      </c>
      <c r="E9" s="2">
        <f>INDEX([2]Data!$E$2:$E$53,MATCH($B9,[2]Data!$B$2:$B$53,0))+INDEX([3]Data!$E$2:$E$53,MATCH($B9,[3]Data!$B$2:$B$53,0))</f>
        <v>617840</v>
      </c>
      <c r="F9" s="2">
        <f>INDEX([2]Data!$C$2:$C$53,MATCH($B9,[2]Data!$B$2:$B$53,0))</f>
        <v>552977</v>
      </c>
      <c r="G9" s="2">
        <f t="array" ref="G9">1000*INDEX([1]Sheet1!$M$2:$M$1823,MATCH(2012,IF([1]Sheet1!$C$2:$C$1823=$A9,[1]Sheet1!$A$2:$A$1823),0))</f>
        <v>8990804992000</v>
      </c>
      <c r="H9" s="2">
        <f t="array" ref="H9">1000*INDEX([1]Sheet1!$D$2:$D$1823,MATCH(2012,IF([1]Sheet1!$C$2:$C$1823=$A9,[1]Sheet1!$A$2:$A$1823),0))</f>
        <v>8025065000000</v>
      </c>
      <c r="I9" s="2">
        <f t="array" ref="I9">1000*(INDEX([1]Sheet1!$G$2:$G$1823,MATCH(2012,IF([1]Sheet1!$C$2:$C$1823=$A9,[1]Sheet1!$A$2:$A$1823),0))+INDEX([1]Sheet1!$J$2:$J$1823,MATCH(2012,IF([1]Sheet1!$C$2:$C$1823=$A9,[1]Sheet1!$A$2:$A$1823),0)))</f>
        <v>965740000000</v>
      </c>
      <c r="J9" s="2">
        <f t="array" ref="J9">INDEX([4]Sheet1!$K$2:$K$2185,MATCH(2012,IF([4]Sheet1!$E$2:$E$2185=$A9,[4]Sheet1!$B$2:$B$2185),0))*10</f>
        <v>4505757720</v>
      </c>
      <c r="K9" s="2">
        <f t="array" ref="K9">INDEX([4]Sheet1!$J$2:$J$2185,MATCH(2012,IF([4]Sheet1!$E$2:$E$2185=$A9,[4]Sheet1!$B$2:$B$2185),0))</f>
        <v>90154</v>
      </c>
      <c r="L9" s="2">
        <f t="array" ref="L9">INDEX([4]Sheet1!$G$2:$G$2185,MATCH(2012,IF([4]Sheet1!$E$2:$E$2185=$A9,[4]Sheet1!$B$2:$B$2185),0))*10</f>
        <v>3717775510</v>
      </c>
      <c r="M9" s="2">
        <f t="array" ref="M9">INDEX([4]Sheet1!$F$2:$F$2185,MATCH(2012,IF([4]Sheet1!$E$2:$E$2185=$A9,[4]Sheet1!$B$2:$B$2185),0))</f>
        <v>67418</v>
      </c>
      <c r="N9" s="2">
        <f t="array" ref="N9">INDEX([4]Sheet1!$I$2:$I$2185,MATCH(2012,IF([4]Sheet1!$E$2:$E$2185=$A9,[4]Sheet1!$B$2:$B$2185),0))*10</f>
        <v>787982210</v>
      </c>
      <c r="O9" s="2">
        <f t="array" ref="O9">INDEX([4]Sheet1!$H$2:$H$2185,MATCH(2012,IF([4]Sheet1!$E$2:$E$2185=$A9,[4]Sheet1!$B$2:$B$2185),0))</f>
        <v>22736</v>
      </c>
      <c r="P9" s="2"/>
    </row>
    <row r="10" spans="1:17" x14ac:dyDescent="0.25">
      <c r="A10" s="1" t="s">
        <v>18</v>
      </c>
      <c r="B10" s="1" t="s">
        <v>19</v>
      </c>
      <c r="C10" s="2">
        <f t="array" ref="C10">INDEX([6]data!$E$2:$E$2185,MATCH(2012,IF([6]data!$C$2:$C$2185=$A10,[6]data!$A$2:$A$2185),0))</f>
        <v>917053</v>
      </c>
      <c r="D10" s="2">
        <f>INDEX([2]Data!$E$2:$E$53,MATCH($B10,[2]Data!$B$2:$B$53,0))+INDEX([3]Data!$E$2:$E$53,MATCH($B10,[3]Data!$B$2:$B$53,0))</f>
        <v>152298</v>
      </c>
      <c r="E10" s="2">
        <f>INDEX([2]Data!$E$2:$E$53,MATCH($B10,[2]Data!$B$2:$B$53,0))+INDEX([3]Data!$E$2:$E$53,MATCH($B10,[3]Data!$B$2:$B$53,0))</f>
        <v>152298</v>
      </c>
      <c r="F10" s="2">
        <f>INDEX([2]Data!$C$2:$C$53,MATCH($B10,[2]Data!$B$2:$B$53,0))</f>
        <v>128618</v>
      </c>
      <c r="G10" s="2">
        <f t="array" ref="G10">1000*INDEX([1]Sheet1!$M$2:$M$1823,MATCH(2012,IF([1]Sheet1!$C$2:$C$1823=$A10,[1]Sheet1!$A$2:$A$1823),0))</f>
        <v>1839096960000</v>
      </c>
      <c r="H10" s="2">
        <f t="array" ref="H10">1000*INDEX([1]Sheet1!$D$2:$D$1823,MATCH(2012,IF([1]Sheet1!$C$2:$C$1823=$A10,[1]Sheet1!$A$2:$A$1823),0))</f>
        <v>1689513000000</v>
      </c>
      <c r="I10" s="2">
        <f t="array" ref="I10">1000*(INDEX([1]Sheet1!$G$2:$G$1823,MATCH(2012,IF([1]Sheet1!$C$2:$C$1823=$A10,[1]Sheet1!$A$2:$A$1823),0))+INDEX([1]Sheet1!$J$2:$J$1823,MATCH(2012,IF([1]Sheet1!$C$2:$C$1823=$A10,[1]Sheet1!$A$2:$A$1823),0)))</f>
        <v>149584000000</v>
      </c>
      <c r="J10" s="2">
        <f t="array" ref="J10">INDEX([4]Sheet1!$K$2:$K$2185,MATCH(2012,IF([4]Sheet1!$E$2:$E$2185=$A10,[4]Sheet1!$B$2:$B$2185),0))*10</f>
        <v>729086020</v>
      </c>
      <c r="K10" s="2">
        <f t="array" ref="K10">INDEX([4]Sheet1!$J$2:$J$2185,MATCH(2012,IF([4]Sheet1!$E$2:$E$2185=$A10,[4]Sheet1!$B$2:$B$2185),0))</f>
        <v>16726</v>
      </c>
      <c r="L10" s="2">
        <f t="array" ref="L10">INDEX([4]Sheet1!$G$2:$G$2185,MATCH(2012,IF([4]Sheet1!$E$2:$E$2185=$A10,[4]Sheet1!$B$2:$B$2185),0))*10</f>
        <v>553106480</v>
      </c>
      <c r="M10" s="2">
        <f t="array" ref="M10">INDEX([4]Sheet1!$F$2:$F$2185,MATCH(2012,IF([4]Sheet1!$E$2:$E$2185=$A10,[4]Sheet1!$B$2:$B$2185),0))</f>
        <v>11804</v>
      </c>
      <c r="N10" s="2">
        <f t="array" ref="N10">INDEX([4]Sheet1!$I$2:$I$2185,MATCH(2012,IF([4]Sheet1!$E$2:$E$2185=$A10,[4]Sheet1!$B$2:$B$2185),0))*10</f>
        <v>175979540</v>
      </c>
      <c r="O10" s="2">
        <f t="array" ref="O10">INDEX([4]Sheet1!$H$2:$H$2185,MATCH(2012,IF([4]Sheet1!$E$2:$E$2185=$A10,[4]Sheet1!$B$2:$B$2185),0))</f>
        <v>4922</v>
      </c>
      <c r="P10" s="2"/>
    </row>
    <row r="11" spans="1:17" x14ac:dyDescent="0.25">
      <c r="A11" s="1" t="s">
        <v>20</v>
      </c>
      <c r="B11" s="1" t="s">
        <v>21</v>
      </c>
      <c r="C11" s="2">
        <f t="array" ref="C11">INDEX([6]data!$E$2:$E$2185,MATCH(2012,IF([6]data!$C$2:$C$2185=$A11,[6]data!$A$2:$A$2185),0))</f>
        <v>633427</v>
      </c>
      <c r="D11" s="2">
        <f>INDEX([2]Data!$E$2:$E$53,MATCH($B11,[2]Data!$B$2:$B$53,0))+INDEX([3]Data!$E$2:$E$53,MATCH($B11,[3]Data!$B$2:$B$53,0))</f>
        <v>76138</v>
      </c>
      <c r="E11" s="2">
        <f>INDEX([2]Data!$E$2:$E$53,MATCH($B11,[2]Data!$B$2:$B$53,0))+INDEX([3]Data!$E$2:$E$53,MATCH($B11,[3]Data!$B$2:$B$53,0))</f>
        <v>76138</v>
      </c>
      <c r="F11" s="2">
        <f>INDEX([2]Data!$C$2:$C$53,MATCH($B11,[2]Data!$B$2:$B$53,0))</f>
        <v>61369</v>
      </c>
      <c r="G11" s="2">
        <f t="array" ref="G11">1000*INDEX([1]Sheet1!$M$2:$M$1823,MATCH(2012,IF([1]Sheet1!$C$2:$C$1823=$A11,[1]Sheet1!$A$2:$A$1823),0))</f>
        <v>2201170944000</v>
      </c>
      <c r="H11" s="2">
        <f t="array" ref="H11">1000*INDEX([1]Sheet1!$D$2:$D$1823,MATCH(2012,IF([1]Sheet1!$C$2:$C$1823=$A11,[1]Sheet1!$A$2:$A$1823),0))</f>
        <v>1982666000000</v>
      </c>
      <c r="I11" s="2">
        <f t="array" ref="I11">1000*(INDEX([1]Sheet1!$G$2:$G$1823,MATCH(2012,IF([1]Sheet1!$C$2:$C$1823=$A11,[1]Sheet1!$A$2:$A$1823),0))+INDEX([1]Sheet1!$J$2:$J$1823,MATCH(2012,IF([1]Sheet1!$C$2:$C$1823=$A11,[1]Sheet1!$A$2:$A$1823),0)))</f>
        <v>218505000000</v>
      </c>
      <c r="J11" s="2">
        <f t="array" ref="J11">INDEX([4]Sheet1!$K$2:$K$2185,MATCH(2012,IF([4]Sheet1!$E$2:$E$2185=$A11,[4]Sheet1!$B$2:$B$2185),0))*10</f>
        <v>435211070</v>
      </c>
      <c r="K11" s="2">
        <f t="array" ref="K11">INDEX([4]Sheet1!$J$2:$J$2185,MATCH(2012,IF([4]Sheet1!$E$2:$E$2185=$A11,[4]Sheet1!$B$2:$B$2185),0))</f>
        <v>7653</v>
      </c>
      <c r="L11" s="2">
        <f t="array" ref="L11">INDEX([4]Sheet1!$G$2:$G$2185,MATCH(2012,IF([4]Sheet1!$E$2:$E$2185=$A11,[4]Sheet1!$B$2:$B$2185),0))*10</f>
        <v>389925580</v>
      </c>
      <c r="M11" s="2">
        <f t="array" ref="M11">INDEX([4]Sheet1!$F$2:$F$2185,MATCH(2012,IF([4]Sheet1!$E$2:$E$2185=$A11,[4]Sheet1!$B$2:$B$2185),0))</f>
        <v>6613</v>
      </c>
      <c r="N11" s="2">
        <f t="array" ref="N11">INDEX([4]Sheet1!$I$2:$I$2185,MATCH(2012,IF([4]Sheet1!$E$2:$E$2185=$A11,[4]Sheet1!$B$2:$B$2185),0))*10</f>
        <v>45285490</v>
      </c>
      <c r="O11" s="2">
        <f t="array" ref="O11">INDEX([4]Sheet1!$H$2:$H$2185,MATCH(2012,IF([4]Sheet1!$E$2:$E$2185=$A11,[4]Sheet1!$B$2:$B$2185),0))</f>
        <v>1040</v>
      </c>
      <c r="P11" s="2"/>
      <c r="Q11" s="2"/>
    </row>
    <row r="12" spans="1:17" x14ac:dyDescent="0.25">
      <c r="A12" s="1" t="s">
        <v>22</v>
      </c>
      <c r="B12" s="1" t="s">
        <v>23</v>
      </c>
      <c r="C12" s="2">
        <f t="array" ref="C12">INDEX([6]data!$E$2:$E$2185,MATCH(2012,IF([6]data!$C$2:$C$2185=$A12,[6]data!$A$2:$A$2185),0))</f>
        <v>19320749</v>
      </c>
      <c r="D12" s="2">
        <f>INDEX([2]Data!$E$2:$E$53,MATCH($B12,[2]Data!$B$2:$B$53,0))+INDEX([3]Data!$E$2:$E$53,MATCH($B12,[3]Data!$B$2:$B$53,0))</f>
        <v>3016292</v>
      </c>
      <c r="E12" s="2">
        <f>INDEX([2]Data!$E$2:$E$53,MATCH($B12,[2]Data!$B$2:$B$53,0))+INDEX([3]Data!$E$2:$E$53,MATCH($B12,[3]Data!$B$2:$B$53,0))</f>
        <v>3016292</v>
      </c>
      <c r="F12" s="2">
        <f>INDEX([2]Data!$C$2:$C$53,MATCH($B12,[2]Data!$B$2:$B$53,0))</f>
        <v>2651249</v>
      </c>
      <c r="G12" s="2">
        <f t="array" ref="G12">1000*INDEX([1]Sheet1!$M$2:$M$1823,MATCH(2012,IF([1]Sheet1!$C$2:$C$1823=$A12,[1]Sheet1!$A$2:$A$1823),0))</f>
        <v>24740640768000</v>
      </c>
      <c r="H12" s="2">
        <f t="array" ref="H12">1000*INDEX([1]Sheet1!$D$2:$D$1823,MATCH(2012,IF([1]Sheet1!$C$2:$C$1823=$A12,[1]Sheet1!$A$2:$A$1823),0))</f>
        <v>22895422000000</v>
      </c>
      <c r="I12" s="2">
        <f t="array" ref="I12">1000*(INDEX([1]Sheet1!$G$2:$G$1823,MATCH(2012,IF([1]Sheet1!$C$2:$C$1823=$A12,[1]Sheet1!$A$2:$A$1823),0))+INDEX([1]Sheet1!$J$2:$J$1823,MATCH(2012,IF([1]Sheet1!$C$2:$C$1823=$A12,[1]Sheet1!$A$2:$A$1823),0)))</f>
        <v>1845218000000</v>
      </c>
      <c r="J12" s="2">
        <f t="array" ref="J12">INDEX([4]Sheet1!$K$2:$K$2185,MATCH(2012,IF([4]Sheet1!$E$2:$E$2185=$A12,[4]Sheet1!$B$2:$B$2185),0))*10</f>
        <v>11006961930</v>
      </c>
      <c r="K12" s="2">
        <f t="array" ref="K12">INDEX([4]Sheet1!$J$2:$J$2185,MATCH(2012,IF([4]Sheet1!$E$2:$E$2185=$A12,[4]Sheet1!$B$2:$B$2185),0))</f>
        <v>353030</v>
      </c>
      <c r="L12" s="2">
        <f t="array" ref="L12">INDEX([4]Sheet1!$G$2:$G$2185,MATCH(2012,IF([4]Sheet1!$E$2:$E$2185=$A12,[4]Sheet1!$B$2:$B$2185),0))*10</f>
        <v>8734058500</v>
      </c>
      <c r="M12" s="2">
        <f t="array" ref="M12">INDEX([4]Sheet1!$F$2:$F$2185,MATCH(2012,IF([4]Sheet1!$E$2:$E$2185=$A12,[4]Sheet1!$B$2:$B$2185),0))</f>
        <v>253208</v>
      </c>
      <c r="N12" s="2">
        <f t="array" ref="N12">INDEX([4]Sheet1!$I$2:$I$2185,MATCH(2012,IF([4]Sheet1!$E$2:$E$2185=$A12,[4]Sheet1!$B$2:$B$2185),0))*10</f>
        <v>2272903430</v>
      </c>
      <c r="O12" s="2">
        <f t="array" ref="O12">INDEX([4]Sheet1!$H$2:$H$2185,MATCH(2012,IF([4]Sheet1!$E$2:$E$2185=$A12,[4]Sheet1!$B$2:$B$2185),0))</f>
        <v>99822</v>
      </c>
      <c r="P12" s="2"/>
    </row>
    <row r="13" spans="1:17" x14ac:dyDescent="0.25">
      <c r="A13" s="1" t="s">
        <v>24</v>
      </c>
      <c r="B13" s="1" t="s">
        <v>25</v>
      </c>
      <c r="C13" s="2">
        <f t="array" ref="C13">INDEX([6]data!$E$2:$E$2185,MATCH(2012,IF([6]data!$C$2:$C$2185=$A13,[6]data!$A$2:$A$2185),0))</f>
        <v>9915646</v>
      </c>
      <c r="D13" s="2">
        <f>INDEX([2]Data!$E$2:$E$53,MATCH($B13,[2]Data!$B$2:$B$53,0))+INDEX([3]Data!$E$2:$E$53,MATCH($B13,[3]Data!$B$2:$B$53,0))</f>
        <v>1865674</v>
      </c>
      <c r="E13" s="2">
        <f>INDEX([2]Data!$E$2:$E$53,MATCH($B13,[2]Data!$B$2:$B$53,0))+INDEX([3]Data!$E$2:$E$53,MATCH($B13,[3]Data!$B$2:$B$53,0))</f>
        <v>1865674</v>
      </c>
      <c r="F13" s="2">
        <f>INDEX([2]Data!$C$2:$C$53,MATCH($B13,[2]Data!$B$2:$B$53,0))</f>
        <v>1666920</v>
      </c>
      <c r="G13" s="2">
        <f t="array" ref="G13">1000*INDEX([1]Sheet1!$M$2:$M$1823,MATCH(2012,IF([1]Sheet1!$C$2:$C$1823=$A13,[1]Sheet1!$A$2:$A$1823),0))</f>
        <v>17117408256000</v>
      </c>
      <c r="H13" s="2">
        <f t="array" ref="H13">1000*INDEX([1]Sheet1!$D$2:$D$1823,MATCH(2012,IF([1]Sheet1!$C$2:$C$1823=$A13,[1]Sheet1!$A$2:$A$1823),0))</f>
        <v>15551381000000</v>
      </c>
      <c r="I13" s="2">
        <f t="array" ref="I13">1000*(INDEX([1]Sheet1!$G$2:$G$1823,MATCH(2012,IF([1]Sheet1!$C$2:$C$1823=$A13,[1]Sheet1!$A$2:$A$1823),0))+INDEX([1]Sheet1!$J$2:$J$1823,MATCH(2012,IF([1]Sheet1!$C$2:$C$1823=$A13,[1]Sheet1!$A$2:$A$1823),0)))</f>
        <v>1566027000000</v>
      </c>
      <c r="J13" s="2">
        <f t="array" ref="J13">INDEX([4]Sheet1!$K$2:$K$2185,MATCH(2012,IF([4]Sheet1!$E$2:$E$2185=$A13,[4]Sheet1!$B$2:$B$2185),0))*10</f>
        <v>8064875880</v>
      </c>
      <c r="K13" s="2">
        <f t="array" ref="K13">INDEX([4]Sheet1!$J$2:$J$2185,MATCH(2012,IF([4]Sheet1!$E$2:$E$2185=$A13,[4]Sheet1!$B$2:$B$2185),0))</f>
        <v>240207</v>
      </c>
      <c r="L13" s="2">
        <f t="array" ref="L13">INDEX([4]Sheet1!$G$2:$G$2185,MATCH(2012,IF([4]Sheet1!$E$2:$E$2185=$A13,[4]Sheet1!$B$2:$B$2185),0))*10</f>
        <v>6386942920</v>
      </c>
      <c r="M13" s="2">
        <f t="array" ref="M13">INDEX([4]Sheet1!$F$2:$F$2185,MATCH(2012,IF([4]Sheet1!$E$2:$E$2185=$A13,[4]Sheet1!$B$2:$B$2185),0))</f>
        <v>160037</v>
      </c>
      <c r="N13" s="2">
        <f t="array" ref="N13">INDEX([4]Sheet1!$I$2:$I$2185,MATCH(2012,IF([4]Sheet1!$E$2:$E$2185=$A13,[4]Sheet1!$B$2:$B$2185),0))*10</f>
        <v>1677932960</v>
      </c>
      <c r="O13" s="2">
        <f t="array" ref="O13">INDEX([4]Sheet1!$H$2:$H$2185,MATCH(2012,IF([4]Sheet1!$E$2:$E$2185=$A13,[4]Sheet1!$B$2:$B$2185),0))</f>
        <v>80170</v>
      </c>
      <c r="P13" s="2"/>
    </row>
    <row r="14" spans="1:17" x14ac:dyDescent="0.25">
      <c r="A14" s="1" t="s">
        <v>26</v>
      </c>
      <c r="B14" s="1" t="s">
        <v>27</v>
      </c>
      <c r="C14" s="2">
        <f t="array" ref="C14">INDEX([6]data!$E$2:$E$2185,MATCH(2012,IF([6]data!$C$2:$C$2185=$A14,[6]data!$A$2:$A$2185),0))</f>
        <v>1390090</v>
      </c>
      <c r="D14" s="2">
        <f>INDEX([2]Data!$E$2:$E$53,MATCH($B14,[2]Data!$B$2:$B$53,0))+INDEX([3]Data!$E$2:$E$53,MATCH($B14,[3]Data!$B$2:$B$53,0))</f>
        <v>217065</v>
      </c>
      <c r="E14" s="2">
        <f>INDEX([2]Data!$E$2:$E$53,MATCH($B14,[2]Data!$B$2:$B$53,0))+INDEX([3]Data!$E$2:$E$53,MATCH($B14,[3]Data!$B$2:$B$53,0))</f>
        <v>217065</v>
      </c>
      <c r="F14" s="2">
        <f>INDEX([2]Data!$C$2:$C$53,MATCH($B14,[2]Data!$B$2:$B$53,0))</f>
        <v>175213</v>
      </c>
      <c r="G14" s="2">
        <f t="array" ref="G14">1000*INDEX([1]Sheet1!$M$2:$M$1823,MATCH(2012,IF([1]Sheet1!$C$2:$C$1823=$A14,[1]Sheet1!$A$2:$A$1823),0))</f>
        <v>1895835008000</v>
      </c>
      <c r="H14" s="2">
        <f t="array" ref="H14">1000*INDEX([1]Sheet1!$D$2:$D$1823,MATCH(2012,IF([1]Sheet1!$C$2:$C$1823=$A14,[1]Sheet1!$A$2:$A$1823),0))</f>
        <v>1705744000000</v>
      </c>
      <c r="I14" s="2">
        <f t="array" ref="I14">1000*(INDEX([1]Sheet1!$G$2:$G$1823,MATCH(2012,IF([1]Sheet1!$C$2:$C$1823=$A14,[1]Sheet1!$A$2:$A$1823),0))+INDEX([1]Sheet1!$J$2:$J$1823,MATCH(2012,IF([1]Sheet1!$C$2:$C$1823=$A14,[1]Sheet1!$A$2:$A$1823),0)))</f>
        <v>190091000000</v>
      </c>
      <c r="J14" s="2">
        <f t="array" ref="J14">INDEX([4]Sheet1!$K$2:$K$2185,MATCH(2012,IF([4]Sheet1!$E$2:$E$2185=$A14,[4]Sheet1!$B$2:$B$2185),0))*10</f>
        <v>976920260</v>
      </c>
      <c r="K14" s="2">
        <f t="array" ref="K14">INDEX([4]Sheet1!$J$2:$J$2185,MATCH(2012,IF([4]Sheet1!$E$2:$E$2185=$A14,[4]Sheet1!$B$2:$B$2185),0))</f>
        <v>25717</v>
      </c>
      <c r="L14" s="2">
        <f t="array" ref="L14">INDEX([4]Sheet1!$G$2:$G$2185,MATCH(2012,IF([4]Sheet1!$E$2:$E$2185=$A14,[4]Sheet1!$B$2:$B$2185),0))*10</f>
        <v>819564240</v>
      </c>
      <c r="M14" s="2">
        <f t="array" ref="M14">INDEX([4]Sheet1!$F$2:$F$2185,MATCH(2012,IF([4]Sheet1!$E$2:$E$2185=$A14,[4]Sheet1!$B$2:$B$2185),0))</f>
        <v>20130</v>
      </c>
      <c r="N14" s="2">
        <f t="array" ref="N14">INDEX([4]Sheet1!$I$2:$I$2185,MATCH(2012,IF([4]Sheet1!$E$2:$E$2185=$A14,[4]Sheet1!$B$2:$B$2185),0))*10</f>
        <v>157356020</v>
      </c>
      <c r="O14" s="2">
        <f t="array" ref="O14">INDEX([4]Sheet1!$H$2:$H$2185,MATCH(2012,IF([4]Sheet1!$E$2:$E$2185=$A14,[4]Sheet1!$B$2:$B$2185),0))</f>
        <v>5587</v>
      </c>
      <c r="P14" s="2"/>
    </row>
    <row r="15" spans="1:17" x14ac:dyDescent="0.25">
      <c r="A15" s="1" t="s">
        <v>28</v>
      </c>
      <c r="B15" s="1" t="s">
        <v>29</v>
      </c>
      <c r="C15" s="2">
        <f t="array" ref="C15">INDEX([6]data!$E$2:$E$2185,MATCH(2012,IF([6]data!$C$2:$C$2185=$A15,[6]data!$A$2:$A$2185),0))</f>
        <v>1595590</v>
      </c>
      <c r="D15" s="2">
        <f>INDEX([2]Data!$E$2:$E$53,MATCH($B15,[2]Data!$B$2:$B$53,0))+INDEX([3]Data!$E$2:$E$53,MATCH($B15,[3]Data!$B$2:$B$53,0))</f>
        <v>313317</v>
      </c>
      <c r="E15" s="2">
        <f>INDEX([2]Data!$E$2:$E$53,MATCH($B15,[2]Data!$B$2:$B$53,0))+INDEX([3]Data!$E$2:$E$53,MATCH($B15,[3]Data!$B$2:$B$53,0))</f>
        <v>313317</v>
      </c>
      <c r="F15" s="2">
        <f>INDEX([2]Data!$C$2:$C$53,MATCH($B15,[2]Data!$B$2:$B$53,0))</f>
        <v>291062</v>
      </c>
      <c r="G15" s="2">
        <f t="array" ref="G15">1000*INDEX([1]Sheet1!$M$2:$M$1823,MATCH(2012,IF([1]Sheet1!$C$2:$C$1823=$A15,[1]Sheet1!$A$2:$A$1823),0))</f>
        <v>1853138944000</v>
      </c>
      <c r="H15" s="2">
        <f t="array" ref="H15">1000*INDEX([1]Sheet1!$D$2:$D$1823,MATCH(2012,IF([1]Sheet1!$C$2:$C$1823=$A15,[1]Sheet1!$A$2:$A$1823),0))</f>
        <v>1783900000000</v>
      </c>
      <c r="I15" s="2">
        <f t="array" ref="I15">1000*(INDEX([1]Sheet1!$G$2:$G$1823,MATCH(2012,IF([1]Sheet1!$C$2:$C$1823=$A15,[1]Sheet1!$A$2:$A$1823),0))+INDEX([1]Sheet1!$J$2:$J$1823,MATCH(2012,IF([1]Sheet1!$C$2:$C$1823=$A15,[1]Sheet1!$A$2:$A$1823),0)))</f>
        <v>69239000000</v>
      </c>
      <c r="J15" s="2">
        <f t="array" ref="J15">INDEX([4]Sheet1!$K$2:$K$2185,MATCH(2012,IF([4]Sheet1!$E$2:$E$2185=$A15,[4]Sheet1!$B$2:$B$2185),0))*10</f>
        <v>902444980</v>
      </c>
      <c r="K15" s="2">
        <f t="array" ref="K15">INDEX([4]Sheet1!$J$2:$J$2185,MATCH(2012,IF([4]Sheet1!$E$2:$E$2185=$A15,[4]Sheet1!$B$2:$B$2185),0))</f>
        <v>31740</v>
      </c>
      <c r="L15" s="2">
        <f t="array" ref="L15">INDEX([4]Sheet1!$G$2:$G$2185,MATCH(2012,IF([4]Sheet1!$E$2:$E$2185=$A15,[4]Sheet1!$B$2:$B$2185),0))*10</f>
        <v>726496240</v>
      </c>
      <c r="M15" s="2">
        <f t="array" ref="M15">INDEX([4]Sheet1!$F$2:$F$2185,MATCH(2012,IF([4]Sheet1!$E$2:$E$2185=$A15,[4]Sheet1!$B$2:$B$2185),0))</f>
        <v>22215</v>
      </c>
      <c r="N15" s="2">
        <f t="array" ref="N15">INDEX([4]Sheet1!$I$2:$I$2185,MATCH(2012,IF([4]Sheet1!$E$2:$E$2185=$A15,[4]Sheet1!$B$2:$B$2185),0))*10</f>
        <v>175948740</v>
      </c>
      <c r="O15" s="2">
        <f t="array" ref="O15">INDEX([4]Sheet1!$H$2:$H$2185,MATCH(2012,IF([4]Sheet1!$E$2:$E$2185=$A15,[4]Sheet1!$B$2:$B$2185),0))</f>
        <v>9525</v>
      </c>
      <c r="P15" s="2"/>
    </row>
    <row r="16" spans="1:17" x14ac:dyDescent="0.25">
      <c r="A16" s="1" t="s">
        <v>30</v>
      </c>
      <c r="B16" s="1" t="s">
        <v>31</v>
      </c>
      <c r="C16" s="2">
        <f t="array" ref="C16">INDEX([6]data!$E$2:$E$2185,MATCH(2012,IF([6]data!$C$2:$C$2185=$A16,[6]data!$A$2:$A$2185),0))</f>
        <v>12868192</v>
      </c>
      <c r="D16" s="2">
        <f>INDEX([2]Data!$E$2:$E$53,MATCH($B16,[2]Data!$B$2:$B$53,0))+INDEX([3]Data!$E$2:$E$53,MATCH($B16,[3]Data!$B$2:$B$53,0))</f>
        <v>2289921</v>
      </c>
      <c r="E16" s="2">
        <f>INDEX([2]Data!$E$2:$E$53,MATCH($B16,[2]Data!$B$2:$B$53,0))+INDEX([3]Data!$E$2:$E$53,MATCH($B16,[3]Data!$B$2:$B$53,0))</f>
        <v>2289921</v>
      </c>
      <c r="F16" s="2">
        <f>INDEX([2]Data!$C$2:$C$53,MATCH($B16,[2]Data!$B$2:$B$53,0))</f>
        <v>2023875</v>
      </c>
      <c r="G16" s="2">
        <f t="array" ref="G16">1000*INDEX([1]Sheet1!$M$2:$M$1823,MATCH(2012,IF([1]Sheet1!$C$2:$C$1823=$A16,[1]Sheet1!$A$2:$A$1823),0))</f>
        <v>24846256128000</v>
      </c>
      <c r="H16" s="2">
        <f t="array" ref="H16">1000*INDEX([1]Sheet1!$D$2:$D$1823,MATCH(2012,IF([1]Sheet1!$C$2:$C$1823=$A16,[1]Sheet1!$A$2:$A$1823),0))</f>
        <v>22813755000000</v>
      </c>
      <c r="I16" s="2">
        <f t="array" ref="I16">1000*(INDEX([1]Sheet1!$G$2:$G$1823,MATCH(2012,IF([1]Sheet1!$C$2:$C$1823=$A16,[1]Sheet1!$A$2:$A$1823),0))+INDEX([1]Sheet1!$J$2:$J$1823,MATCH(2012,IF([1]Sheet1!$C$2:$C$1823=$A16,[1]Sheet1!$A$2:$A$1823),0)))</f>
        <v>2032502000000</v>
      </c>
      <c r="J16" s="2">
        <f t="array" ref="J16">INDEX([4]Sheet1!$K$2:$K$2185,MATCH(2012,IF([4]Sheet1!$E$2:$E$2185=$A16,[4]Sheet1!$B$2:$B$2185),0))*10</f>
        <v>11994334170</v>
      </c>
      <c r="K16" s="2">
        <f t="array" ref="K16">INDEX([4]Sheet1!$J$2:$J$2185,MATCH(2012,IF([4]Sheet1!$E$2:$E$2185=$A16,[4]Sheet1!$B$2:$B$2185),0))</f>
        <v>281426</v>
      </c>
      <c r="L16" s="2">
        <f t="array" ref="L16">INDEX([4]Sheet1!$G$2:$G$2185,MATCH(2012,IF([4]Sheet1!$E$2:$E$2185=$A16,[4]Sheet1!$B$2:$B$2185),0))*10</f>
        <v>9596047280</v>
      </c>
      <c r="M16" s="2">
        <f t="array" ref="M16">INDEX([4]Sheet1!$F$2:$F$2185,MATCH(2012,IF([4]Sheet1!$E$2:$E$2185=$A16,[4]Sheet1!$B$2:$B$2185),0))</f>
        <v>200990</v>
      </c>
      <c r="N16" s="2">
        <f t="array" ref="N16">INDEX([4]Sheet1!$I$2:$I$2185,MATCH(2012,IF([4]Sheet1!$E$2:$E$2185=$A16,[4]Sheet1!$B$2:$B$2185),0))*10</f>
        <v>2398286890</v>
      </c>
      <c r="O16" s="2">
        <f t="array" ref="O16">INDEX([4]Sheet1!$H$2:$H$2185,MATCH(2012,IF([4]Sheet1!$E$2:$E$2185=$A16,[4]Sheet1!$B$2:$B$2185),0))</f>
        <v>80436</v>
      </c>
      <c r="P16" s="2"/>
    </row>
    <row r="17" spans="1:16" x14ac:dyDescent="0.25">
      <c r="A17" s="1" t="s">
        <v>32</v>
      </c>
      <c r="B17" s="1" t="s">
        <v>33</v>
      </c>
      <c r="C17" s="2">
        <f t="array" ref="C17">INDEX([6]data!$E$2:$E$2185,MATCH(2012,IF([6]data!$C$2:$C$2185=$A17,[6]data!$A$2:$A$2185),0))</f>
        <v>6537782</v>
      </c>
      <c r="D17" s="2">
        <f>INDEX([2]Data!$E$2:$E$53,MATCH($B17,[2]Data!$B$2:$B$53,0))+INDEX([3]Data!$E$2:$E$53,MATCH($B17,[3]Data!$B$2:$B$53,0))</f>
        <v>1185198</v>
      </c>
      <c r="E17" s="2">
        <f>INDEX([2]Data!$E$2:$E$53,MATCH($B17,[2]Data!$B$2:$B$53,0))+INDEX([3]Data!$E$2:$E$53,MATCH($B17,[3]Data!$B$2:$B$53,0))</f>
        <v>1185198</v>
      </c>
      <c r="F17" s="2">
        <f>INDEX([2]Data!$C$2:$C$53,MATCH($B17,[2]Data!$B$2:$B$53,0))</f>
        <v>1035444</v>
      </c>
      <c r="G17" s="2">
        <f t="array" ref="G17">1000*INDEX([1]Sheet1!$M$2:$M$1823,MATCH(2012,IF([1]Sheet1!$C$2:$C$1823=$A17,[1]Sheet1!$A$2:$A$1823),0))</f>
        <v>9812287488000</v>
      </c>
      <c r="H17" s="2">
        <f t="array" ref="H17">1000*INDEX([1]Sheet1!$D$2:$D$1823,MATCH(2012,IF([1]Sheet1!$C$2:$C$1823=$A17,[1]Sheet1!$A$2:$A$1823),0))</f>
        <v>8914008000000</v>
      </c>
      <c r="I17" s="2">
        <f t="array" ref="I17">1000*(INDEX([1]Sheet1!$G$2:$G$1823,MATCH(2012,IF([1]Sheet1!$C$2:$C$1823=$A17,[1]Sheet1!$A$2:$A$1823),0))+INDEX([1]Sheet1!$J$2:$J$1823,MATCH(2012,IF([1]Sheet1!$C$2:$C$1823=$A17,[1]Sheet1!$A$2:$A$1823),0)))</f>
        <v>898279000000</v>
      </c>
      <c r="J17" s="2">
        <f t="array" ref="J17">INDEX([4]Sheet1!$K$2:$K$2185,MATCH(2012,IF([4]Sheet1!$E$2:$E$2185=$A17,[4]Sheet1!$B$2:$B$2185),0))*10</f>
        <v>4651125670</v>
      </c>
      <c r="K17" s="2">
        <f t="array" ref="K17">INDEX([4]Sheet1!$J$2:$J$2185,MATCH(2012,IF([4]Sheet1!$E$2:$E$2185=$A17,[4]Sheet1!$B$2:$B$2185),0))</f>
        <v>137201</v>
      </c>
      <c r="L17" s="2">
        <f t="array" ref="L17">INDEX([4]Sheet1!$G$2:$G$2185,MATCH(2012,IF([4]Sheet1!$E$2:$E$2185=$A17,[4]Sheet1!$B$2:$B$2185),0))*10</f>
        <v>3501849520</v>
      </c>
      <c r="M17" s="2">
        <f t="array" ref="M17">INDEX([4]Sheet1!$F$2:$F$2185,MATCH(2012,IF([4]Sheet1!$E$2:$E$2185=$A17,[4]Sheet1!$B$2:$B$2185),0))</f>
        <v>88158</v>
      </c>
      <c r="N17" s="2">
        <f t="array" ref="N17">INDEX([4]Sheet1!$I$2:$I$2185,MATCH(2012,IF([4]Sheet1!$E$2:$E$2185=$A17,[4]Sheet1!$B$2:$B$2185),0))*10</f>
        <v>1149276150</v>
      </c>
      <c r="O17" s="2">
        <f t="array" ref="O17">INDEX([4]Sheet1!$H$2:$H$2185,MATCH(2012,IF([4]Sheet1!$E$2:$E$2185=$A17,[4]Sheet1!$B$2:$B$2185),0))</f>
        <v>49043</v>
      </c>
      <c r="P17" s="2"/>
    </row>
    <row r="18" spans="1:16" x14ac:dyDescent="0.25">
      <c r="A18" s="1" t="s">
        <v>34</v>
      </c>
      <c r="B18" s="1" t="s">
        <v>35</v>
      </c>
      <c r="C18" s="2">
        <f t="array" ref="C18">INDEX([6]data!$E$2:$E$2185,MATCH(2012,IF([6]data!$C$2:$C$2185=$A18,[6]data!$A$2:$A$2185),0))</f>
        <v>3075039</v>
      </c>
      <c r="D18" s="2">
        <f>INDEX([2]Data!$E$2:$E$53,MATCH($B18,[2]Data!$B$2:$B$53,0))+INDEX([3]Data!$E$2:$E$53,MATCH($B18,[3]Data!$B$2:$B$53,0))</f>
        <v>530364</v>
      </c>
      <c r="E18" s="2">
        <f>INDEX([2]Data!$E$2:$E$53,MATCH($B18,[2]Data!$B$2:$B$53,0))+INDEX([3]Data!$E$2:$E$53,MATCH($B18,[3]Data!$B$2:$B$53,0))</f>
        <v>530364</v>
      </c>
      <c r="F18" s="2">
        <f>INDEX([2]Data!$C$2:$C$53,MATCH($B18,[2]Data!$B$2:$B$53,0))</f>
        <v>475161</v>
      </c>
      <c r="G18" s="2">
        <f t="array" ref="G18">1000*INDEX([1]Sheet1!$M$2:$M$1823,MATCH(2012,IF([1]Sheet1!$C$2:$C$1823=$A18,[1]Sheet1!$A$2:$A$1823),0))</f>
        <v>5904461824000</v>
      </c>
      <c r="H18" s="2">
        <f t="array" ref="H18">1000*INDEX([1]Sheet1!$D$2:$D$1823,MATCH(2012,IF([1]Sheet1!$C$2:$C$1823=$A18,[1]Sheet1!$A$2:$A$1823),0))</f>
        <v>5003871000000</v>
      </c>
      <c r="I18" s="2">
        <f t="array" ref="I18">1000*(INDEX([1]Sheet1!$G$2:$G$1823,MATCH(2012,IF([1]Sheet1!$C$2:$C$1823=$A18,[1]Sheet1!$A$2:$A$1823),0))+INDEX([1]Sheet1!$J$2:$J$1823,MATCH(2012,IF([1]Sheet1!$C$2:$C$1823=$A18,[1]Sheet1!$A$2:$A$1823),0)))</f>
        <v>900591000000</v>
      </c>
      <c r="J18" s="2">
        <f t="array" ref="J18">INDEX([4]Sheet1!$K$2:$K$2185,MATCH(2012,IF([4]Sheet1!$E$2:$E$2185=$A18,[4]Sheet1!$B$2:$B$2185),0))*10</f>
        <v>2631666230</v>
      </c>
      <c r="K18" s="2">
        <f t="array" ref="K18">INDEX([4]Sheet1!$J$2:$J$2185,MATCH(2012,IF([4]Sheet1!$E$2:$E$2185=$A18,[4]Sheet1!$B$2:$B$2185),0))</f>
        <v>75307</v>
      </c>
      <c r="L18" s="2">
        <f t="array" ref="L18">INDEX([4]Sheet1!$G$2:$G$2185,MATCH(2012,IF([4]Sheet1!$E$2:$E$2185=$A18,[4]Sheet1!$B$2:$B$2185),0))*10</f>
        <v>2095540380</v>
      </c>
      <c r="M18" s="2">
        <f t="array" ref="M18">INDEX([4]Sheet1!$F$2:$F$2185,MATCH(2012,IF([4]Sheet1!$E$2:$E$2185=$A18,[4]Sheet1!$B$2:$B$2185),0))</f>
        <v>54211</v>
      </c>
      <c r="N18" s="2">
        <f t="array" ref="N18">INDEX([4]Sheet1!$I$2:$I$2185,MATCH(2012,IF([4]Sheet1!$E$2:$E$2185=$A18,[4]Sheet1!$B$2:$B$2185),0))*10</f>
        <v>536125850</v>
      </c>
      <c r="O18" s="2">
        <f t="array" ref="O18">INDEX([4]Sheet1!$H$2:$H$2185,MATCH(2012,IF([4]Sheet1!$E$2:$E$2185=$A18,[4]Sheet1!$B$2:$B$2185),0))</f>
        <v>21096</v>
      </c>
      <c r="P18" s="2"/>
    </row>
    <row r="19" spans="1:16" x14ac:dyDescent="0.25">
      <c r="A19" s="1" t="s">
        <v>36</v>
      </c>
      <c r="B19" s="1" t="s">
        <v>37</v>
      </c>
      <c r="C19" s="2">
        <f t="array" ref="C19">INDEX([6]data!$E$2:$E$2185,MATCH(2012,IF([6]data!$C$2:$C$2185=$A19,[6]data!$A$2:$A$2185),0))</f>
        <v>2885398</v>
      </c>
      <c r="D19" s="2">
        <f>INDEX([2]Data!$E$2:$E$53,MATCH($B19,[2]Data!$B$2:$B$53,0))+INDEX([3]Data!$E$2:$E$53,MATCH($B19,[3]Data!$B$2:$B$53,0))</f>
        <v>528552</v>
      </c>
      <c r="E19" s="2">
        <f>INDEX([2]Data!$E$2:$E$53,MATCH($B19,[2]Data!$B$2:$B$53,0))+INDEX([3]Data!$E$2:$E$53,MATCH($B19,[3]Data!$B$2:$B$53,0))</f>
        <v>528552</v>
      </c>
      <c r="F19" s="2">
        <f>INDEX([2]Data!$C$2:$C$53,MATCH($B19,[2]Data!$B$2:$B$53,0))</f>
        <v>465796</v>
      </c>
      <c r="G19" s="2">
        <f t="array" ref="G19">1000*INDEX([1]Sheet1!$M$2:$M$1823,MATCH(2012,IF([1]Sheet1!$C$2:$C$1823=$A19,[1]Sheet1!$A$2:$A$1823),0))</f>
        <v>5088656896000</v>
      </c>
      <c r="H19" s="2">
        <f t="array" ref="H19">1000*INDEX([1]Sheet1!$D$2:$D$1823,MATCH(2012,IF([1]Sheet1!$C$2:$C$1823=$A19,[1]Sheet1!$A$2:$A$1823),0))</f>
        <v>4425935000000</v>
      </c>
      <c r="I19" s="2">
        <f t="array" ref="I19">1000*(INDEX([1]Sheet1!$G$2:$G$1823,MATCH(2012,IF([1]Sheet1!$C$2:$C$1823=$A19,[1]Sheet1!$A$2:$A$1823),0))+INDEX([1]Sheet1!$J$2:$J$1823,MATCH(2012,IF([1]Sheet1!$C$2:$C$1823=$A19,[1]Sheet1!$A$2:$A$1823),0)))</f>
        <v>662722000000</v>
      </c>
      <c r="J19" s="2">
        <f t="array" ref="J19">INDEX([4]Sheet1!$K$2:$K$2185,MATCH(2012,IF([4]Sheet1!$E$2:$E$2185=$A19,[4]Sheet1!$B$2:$B$2185),0))*10</f>
        <v>2638106020</v>
      </c>
      <c r="K19" s="2">
        <f t="array" ref="K19">INDEX([4]Sheet1!$J$2:$J$2185,MATCH(2012,IF([4]Sheet1!$E$2:$E$2185=$A19,[4]Sheet1!$B$2:$B$2185),0))</f>
        <v>84702</v>
      </c>
      <c r="L19" s="2">
        <f t="array" ref="L19">INDEX([4]Sheet1!$G$2:$G$2185,MATCH(2012,IF([4]Sheet1!$E$2:$E$2185=$A19,[4]Sheet1!$B$2:$B$2185),0))*10</f>
        <v>2079762230</v>
      </c>
      <c r="M19" s="2">
        <f t="array" ref="M19">INDEX([4]Sheet1!$F$2:$F$2185,MATCH(2012,IF([4]Sheet1!$E$2:$E$2185=$A19,[4]Sheet1!$B$2:$B$2185),0))</f>
        <v>59649</v>
      </c>
      <c r="N19" s="2">
        <f t="array" ref="N19">INDEX([4]Sheet1!$I$2:$I$2185,MATCH(2012,IF([4]Sheet1!$E$2:$E$2185=$A19,[4]Sheet1!$B$2:$B$2185),0))*10</f>
        <v>558343790</v>
      </c>
      <c r="O19" s="2">
        <f t="array" ref="O19">INDEX([4]Sheet1!$H$2:$H$2185,MATCH(2012,IF([4]Sheet1!$E$2:$E$2185=$A19,[4]Sheet1!$B$2:$B$2185),0))</f>
        <v>25053</v>
      </c>
      <c r="P19" s="2"/>
    </row>
    <row r="20" spans="1:16" x14ac:dyDescent="0.25">
      <c r="A20" s="1" t="s">
        <v>38</v>
      </c>
      <c r="B20" s="1" t="s">
        <v>39</v>
      </c>
      <c r="C20" s="2">
        <f t="array" ref="C20">INDEX([6]data!$E$2:$E$2185,MATCH(2012,IF([6]data!$C$2:$C$2185=$A20,[6]data!$A$2:$A$2185),0))</f>
        <v>4379730</v>
      </c>
      <c r="D20" s="2">
        <f>INDEX([2]Data!$E$2:$E$53,MATCH($B20,[2]Data!$B$2:$B$53,0))+INDEX([3]Data!$E$2:$E$53,MATCH($B20,[3]Data!$B$2:$B$53,0))</f>
        <v>753410</v>
      </c>
      <c r="E20" s="2">
        <f>INDEX([2]Data!$E$2:$E$53,MATCH($B20,[2]Data!$B$2:$B$53,0))+INDEX([3]Data!$E$2:$E$53,MATCH($B20,[3]Data!$B$2:$B$53,0))</f>
        <v>753410</v>
      </c>
      <c r="F20" s="2">
        <f>INDEX([2]Data!$C$2:$C$53,MATCH($B20,[2]Data!$B$2:$B$53,0))</f>
        <v>656224</v>
      </c>
      <c r="G20" s="2">
        <f t="array" ref="G20">1000*INDEX([1]Sheet1!$M$2:$M$1823,MATCH(2012,IF([1]Sheet1!$C$2:$C$1823=$A20,[1]Sheet1!$A$2:$A$1823),0))</f>
        <v>6931116032000</v>
      </c>
      <c r="H20" s="2">
        <f t="array" ref="H20">1000*INDEX([1]Sheet1!$D$2:$D$1823,MATCH(2012,IF([1]Sheet1!$C$2:$C$1823=$A20,[1]Sheet1!$A$2:$A$1823),0))</f>
        <v>6144169000000</v>
      </c>
      <c r="I20" s="2">
        <f t="array" ref="I20">1000*(INDEX([1]Sheet1!$G$2:$G$1823,MATCH(2012,IF([1]Sheet1!$C$2:$C$1823=$A20,[1]Sheet1!$A$2:$A$1823),0))+INDEX([1]Sheet1!$J$2:$J$1823,MATCH(2012,IF([1]Sheet1!$C$2:$C$1823=$A20,[1]Sheet1!$A$2:$A$1823),0)))</f>
        <v>786947000000</v>
      </c>
      <c r="J20" s="2">
        <f t="array" ref="J20">INDEX([4]Sheet1!$K$2:$K$2185,MATCH(2012,IF([4]Sheet1!$E$2:$E$2185=$A20,[4]Sheet1!$B$2:$B$2185),0))*10</f>
        <v>3331284760</v>
      </c>
      <c r="K20" s="2">
        <f t="array" ref="K20">INDEX([4]Sheet1!$J$2:$J$2185,MATCH(2012,IF([4]Sheet1!$E$2:$E$2185=$A20,[4]Sheet1!$B$2:$B$2185),0))</f>
        <v>109758</v>
      </c>
      <c r="L20" s="2">
        <f t="array" ref="L20">INDEX([4]Sheet1!$G$2:$G$2185,MATCH(2012,IF([4]Sheet1!$E$2:$E$2185=$A20,[4]Sheet1!$B$2:$B$2185),0))*10</f>
        <v>2506034290</v>
      </c>
      <c r="M20" s="2">
        <f t="array" ref="M20">INDEX([4]Sheet1!$F$2:$F$2185,MATCH(2012,IF([4]Sheet1!$E$2:$E$2185=$A20,[4]Sheet1!$B$2:$B$2185),0))</f>
        <v>66290</v>
      </c>
      <c r="N20" s="2">
        <f t="array" ref="N20">INDEX([4]Sheet1!$I$2:$I$2185,MATCH(2012,IF([4]Sheet1!$E$2:$E$2185=$A20,[4]Sheet1!$B$2:$B$2185),0))*10</f>
        <v>825250470</v>
      </c>
      <c r="O20" s="2">
        <f t="array" ref="O20">INDEX([4]Sheet1!$H$2:$H$2185,MATCH(2012,IF([4]Sheet1!$E$2:$E$2185=$A20,[4]Sheet1!$B$2:$B$2185),0))</f>
        <v>43468</v>
      </c>
      <c r="P20" s="2"/>
    </row>
    <row r="21" spans="1:16" x14ac:dyDescent="0.25">
      <c r="A21" s="1" t="s">
        <v>40</v>
      </c>
      <c r="B21" s="1" t="s">
        <v>41</v>
      </c>
      <c r="C21" s="2">
        <f t="array" ref="C21">INDEX([6]data!$E$2:$E$2185,MATCH(2012,IF([6]data!$C$2:$C$2185=$A21,[6]data!$A$2:$A$2185),0))</f>
        <v>4602134</v>
      </c>
      <c r="D21" s="2">
        <f>INDEX([2]Data!$E$2:$E$53,MATCH($B21,[2]Data!$B$2:$B$53,0))+INDEX([3]Data!$E$2:$E$53,MATCH($B21,[3]Data!$B$2:$B$53,0))</f>
        <v>837196</v>
      </c>
      <c r="E21" s="2">
        <f>INDEX([2]Data!$E$2:$E$53,MATCH($B21,[2]Data!$B$2:$B$53,0))+INDEX([3]Data!$E$2:$E$53,MATCH($B21,[3]Data!$B$2:$B$53,0))</f>
        <v>837196</v>
      </c>
      <c r="F21" s="2">
        <f>INDEX([2]Data!$C$2:$C$53,MATCH($B21,[2]Data!$B$2:$B$53,0))</f>
        <v>681090</v>
      </c>
      <c r="G21" s="2">
        <f t="array" ref="G21">1000*INDEX([1]Sheet1!$M$2:$M$1823,MATCH(2012,IF([1]Sheet1!$C$2:$C$1823=$A21,[1]Sheet1!$A$2:$A$1823),0))</f>
        <v>8729506816000</v>
      </c>
      <c r="H21" s="2">
        <f t="array" ref="H21">1000*INDEX([1]Sheet1!$D$2:$D$1823,MATCH(2012,IF([1]Sheet1!$C$2:$C$1823=$A21,[1]Sheet1!$A$2:$A$1823),0))</f>
        <v>7854670000000</v>
      </c>
      <c r="I21" s="2">
        <f t="array" ref="I21">1000*(INDEX([1]Sheet1!$G$2:$G$1823,MATCH(2012,IF([1]Sheet1!$C$2:$C$1823=$A21,[1]Sheet1!$A$2:$A$1823),0))+INDEX([1]Sheet1!$J$2:$J$1823,MATCH(2012,IF([1]Sheet1!$C$2:$C$1823=$A21,[1]Sheet1!$A$2:$A$1823),0)))</f>
        <v>874837000000</v>
      </c>
      <c r="J21" s="2">
        <f t="array" ref="J21">INDEX([4]Sheet1!$K$2:$K$2185,MATCH(2012,IF([4]Sheet1!$E$2:$E$2185=$A21,[4]Sheet1!$B$2:$B$2185),0))*10</f>
        <v>3110649760</v>
      </c>
      <c r="K21" s="2">
        <f t="array" ref="K21">INDEX([4]Sheet1!$J$2:$J$2185,MATCH(2012,IF([4]Sheet1!$E$2:$E$2185=$A21,[4]Sheet1!$B$2:$B$2185),0))</f>
        <v>99876</v>
      </c>
      <c r="L21" s="2">
        <f t="array" ref="L21">INDEX([4]Sheet1!$G$2:$G$2185,MATCH(2012,IF([4]Sheet1!$E$2:$E$2185=$A21,[4]Sheet1!$B$2:$B$2185),0))*10</f>
        <v>2457024600</v>
      </c>
      <c r="M21" s="2">
        <f t="array" ref="M21">INDEX([4]Sheet1!$F$2:$F$2185,MATCH(2012,IF([4]Sheet1!$E$2:$E$2185=$A21,[4]Sheet1!$B$2:$B$2185),0))</f>
        <v>68171</v>
      </c>
      <c r="N21" s="2">
        <f t="array" ref="N21">INDEX([4]Sheet1!$I$2:$I$2185,MATCH(2012,IF([4]Sheet1!$E$2:$E$2185=$A21,[4]Sheet1!$B$2:$B$2185),0))*10</f>
        <v>653625160</v>
      </c>
      <c r="O21" s="2">
        <f t="array" ref="O21">INDEX([4]Sheet1!$H$2:$H$2185,MATCH(2012,IF([4]Sheet1!$E$2:$E$2185=$A21,[4]Sheet1!$B$2:$B$2185),0))</f>
        <v>31705</v>
      </c>
      <c r="P21" s="2"/>
    </row>
    <row r="22" spans="1:16" x14ac:dyDescent="0.25">
      <c r="A22" s="1" t="s">
        <v>42</v>
      </c>
      <c r="B22" s="1" t="s">
        <v>43</v>
      </c>
      <c r="C22" s="2">
        <f t="array" ref="C22">INDEX([6]data!$E$2:$E$2185,MATCH(2012,IF([6]data!$C$2:$C$2185=$A22,[6]data!$A$2:$A$2185),0))</f>
        <v>1328501</v>
      </c>
      <c r="D22" s="2">
        <f>INDEX([2]Data!$E$2:$E$53,MATCH($B22,[2]Data!$B$2:$B$53,0))+INDEX([3]Data!$E$2:$E$53,MATCH($B22,[3]Data!$B$2:$B$53,0))</f>
        <v>204594</v>
      </c>
      <c r="E22" s="2">
        <f>INDEX([2]Data!$E$2:$E$53,MATCH($B22,[2]Data!$B$2:$B$53,0))+INDEX([3]Data!$E$2:$E$53,MATCH($B22,[3]Data!$B$2:$B$53,0))</f>
        <v>204594</v>
      </c>
      <c r="F22" s="2">
        <f>INDEX([2]Data!$C$2:$C$53,MATCH($B22,[2]Data!$B$2:$B$53,0))</f>
        <v>186282</v>
      </c>
      <c r="G22" s="2">
        <f t="array" ref="G22">1000*INDEX([1]Sheet1!$M$2:$M$1823,MATCH(2012,IF([1]Sheet1!$C$2:$C$1823=$A22,[1]Sheet1!$A$2:$A$1823),0))</f>
        <v>2342230016000</v>
      </c>
      <c r="H22" s="2">
        <f t="array" ref="H22">1000*INDEX([1]Sheet1!$D$2:$D$1823,MATCH(2012,IF([1]Sheet1!$C$2:$C$1823=$A22,[1]Sheet1!$A$2:$A$1823),0))</f>
        <v>2210434000000</v>
      </c>
      <c r="I22" s="2">
        <f t="array" ref="I22">1000*(INDEX([1]Sheet1!$G$2:$G$1823,MATCH(2012,IF([1]Sheet1!$C$2:$C$1823=$A22,[1]Sheet1!$A$2:$A$1823),0))+INDEX([1]Sheet1!$J$2:$J$1823,MATCH(2012,IF([1]Sheet1!$C$2:$C$1823=$A22,[1]Sheet1!$A$2:$A$1823),0)))</f>
        <v>131796000000</v>
      </c>
      <c r="J22" s="2">
        <f t="array" ref="J22">INDEX([4]Sheet1!$K$2:$K$2185,MATCH(2012,IF([4]Sheet1!$E$2:$E$2185=$A22,[4]Sheet1!$B$2:$B$2185),0))*10</f>
        <v>1189749320</v>
      </c>
      <c r="K22" s="2">
        <f t="array" ref="K22">INDEX([4]Sheet1!$J$2:$J$2185,MATCH(2012,IF([4]Sheet1!$E$2:$E$2185=$A22,[4]Sheet1!$B$2:$B$2185),0))</f>
        <v>35729</v>
      </c>
      <c r="L22" s="2">
        <f t="array" ref="L22">INDEX([4]Sheet1!$G$2:$G$2185,MATCH(2012,IF([4]Sheet1!$E$2:$E$2185=$A22,[4]Sheet1!$B$2:$B$2185),0))*10</f>
        <v>950370810</v>
      </c>
      <c r="M22" s="2">
        <f t="array" ref="M22">INDEX([4]Sheet1!$F$2:$F$2185,MATCH(2012,IF([4]Sheet1!$E$2:$E$2185=$A22,[4]Sheet1!$B$2:$B$2185),0))</f>
        <v>26352</v>
      </c>
      <c r="N22" s="2">
        <f t="array" ref="N22">INDEX([4]Sheet1!$I$2:$I$2185,MATCH(2012,IF([4]Sheet1!$E$2:$E$2185=$A22,[4]Sheet1!$B$2:$B$2185),0))*10</f>
        <v>239378510</v>
      </c>
      <c r="O22" s="2">
        <f t="array" ref="O22">INDEX([4]Sheet1!$H$2:$H$2185,MATCH(2012,IF([4]Sheet1!$E$2:$E$2185=$A22,[4]Sheet1!$B$2:$B$2185),0))</f>
        <v>9377</v>
      </c>
      <c r="P22" s="2"/>
    </row>
    <row r="23" spans="1:16" x14ac:dyDescent="0.25">
      <c r="A23" s="1" t="s">
        <v>44</v>
      </c>
      <c r="B23" s="1" t="s">
        <v>45</v>
      </c>
      <c r="C23" s="2">
        <f t="array" ref="C23">INDEX([6]data!$E$2:$E$2185,MATCH(2012,IF([6]data!$C$2:$C$2185=$A23,[6]data!$A$2:$A$2185),0))</f>
        <v>5884868</v>
      </c>
      <c r="D23" s="2">
        <f>INDEX([2]Data!$E$2:$E$53,MATCH($B23,[2]Data!$B$2:$B$53,0))+INDEX([3]Data!$E$2:$E$53,MATCH($B23,[3]Data!$B$2:$B$53,0))</f>
        <v>984305</v>
      </c>
      <c r="E23" s="2">
        <f>INDEX([2]Data!$E$2:$E$53,MATCH($B23,[2]Data!$B$2:$B$53,0))+INDEX([3]Data!$E$2:$E$53,MATCH($B23,[3]Data!$B$2:$B$53,0))</f>
        <v>984305</v>
      </c>
      <c r="F23" s="2">
        <f>INDEX([2]Data!$C$2:$C$53,MATCH($B23,[2]Data!$B$2:$B$53,0))</f>
        <v>840532</v>
      </c>
      <c r="G23" s="2">
        <f t="array" ref="G23">1000*INDEX([1]Sheet1!$M$2:$M$1823,MATCH(2012,IF([1]Sheet1!$C$2:$C$1823=$A23,[1]Sheet1!$A$2:$A$1823),0))</f>
        <v>12117439488000</v>
      </c>
      <c r="H23" s="2">
        <f t="array" ref="H23">1000*INDEX([1]Sheet1!$D$2:$D$1823,MATCH(2012,IF([1]Sheet1!$C$2:$C$1823=$A23,[1]Sheet1!$A$2:$A$1823),0))</f>
        <v>10978284000000</v>
      </c>
      <c r="I23" s="2">
        <f t="array" ref="I23">1000*(INDEX([1]Sheet1!$G$2:$G$1823,MATCH(2012,IF([1]Sheet1!$C$2:$C$1823=$A23,[1]Sheet1!$A$2:$A$1823),0))+INDEX([1]Sheet1!$J$2:$J$1823,MATCH(2012,IF([1]Sheet1!$C$2:$C$1823=$A23,[1]Sheet1!$A$2:$A$1823),0)))</f>
        <v>1139155000000</v>
      </c>
      <c r="J23" s="2">
        <f t="array" ref="J23">INDEX([4]Sheet1!$K$2:$K$2185,MATCH(2012,IF([4]Sheet1!$E$2:$E$2185=$A23,[4]Sheet1!$B$2:$B$2185),0))*10</f>
        <v>6295260270</v>
      </c>
      <c r="K23" s="2">
        <f t="array" ref="K23">INDEX([4]Sheet1!$J$2:$J$2185,MATCH(2012,IF([4]Sheet1!$E$2:$E$2185=$A23,[4]Sheet1!$B$2:$B$2185),0))</f>
        <v>124324</v>
      </c>
      <c r="L23" s="2">
        <f t="array" ref="L23">INDEX([4]Sheet1!$G$2:$G$2185,MATCH(2012,IF([4]Sheet1!$E$2:$E$2185=$A23,[4]Sheet1!$B$2:$B$2185),0))*10</f>
        <v>5051770640</v>
      </c>
      <c r="M23" s="2">
        <f t="array" ref="M23">INDEX([4]Sheet1!$F$2:$F$2185,MATCH(2012,IF([4]Sheet1!$E$2:$E$2185=$A23,[4]Sheet1!$B$2:$B$2185),0))</f>
        <v>90073</v>
      </c>
      <c r="N23" s="2">
        <f t="array" ref="N23">INDEX([4]Sheet1!$I$2:$I$2185,MATCH(2012,IF([4]Sheet1!$E$2:$E$2185=$A23,[4]Sheet1!$B$2:$B$2185),0))*10</f>
        <v>1243489630</v>
      </c>
      <c r="O23" s="2">
        <f t="array" ref="O23">INDEX([4]Sheet1!$H$2:$H$2185,MATCH(2012,IF([4]Sheet1!$E$2:$E$2185=$A23,[4]Sheet1!$B$2:$B$2185),0))</f>
        <v>34251</v>
      </c>
      <c r="P23" s="2"/>
    </row>
    <row r="24" spans="1:16" x14ac:dyDescent="0.25">
      <c r="A24" s="1" t="s">
        <v>46</v>
      </c>
      <c r="B24" s="1" t="s">
        <v>47</v>
      </c>
      <c r="C24" s="2">
        <f t="array" ref="C24">INDEX([6]data!$E$2:$E$2185,MATCH(2012,IF([6]data!$C$2:$C$2185=$A24,[6]data!$A$2:$A$2185),0))</f>
        <v>6645303</v>
      </c>
      <c r="D24" s="2">
        <f>INDEX([2]Data!$E$2:$E$53,MATCH($B24,[2]Data!$B$2:$B$53,0))+INDEX([3]Data!$E$2:$E$53,MATCH($B24,[3]Data!$B$2:$B$53,0))</f>
        <v>1062032</v>
      </c>
      <c r="E24" s="2">
        <f>INDEX([2]Data!$E$2:$E$53,MATCH($B24,[2]Data!$B$2:$B$53,0))+INDEX([3]Data!$E$2:$E$53,MATCH($B24,[3]Data!$B$2:$B$53,0))</f>
        <v>1062032</v>
      </c>
      <c r="F24" s="2">
        <f>INDEX([2]Data!$C$2:$C$53,MATCH($B24,[2]Data!$B$2:$B$53,0))</f>
        <v>937534</v>
      </c>
      <c r="G24" s="2">
        <f t="array" ref="G24">1000*INDEX([1]Sheet1!$M$2:$M$1823,MATCH(2012,IF([1]Sheet1!$C$2:$C$1823=$A24,[1]Sheet1!$A$2:$A$1823),0))</f>
        <v>13581099008000</v>
      </c>
      <c r="H24" s="2">
        <f t="array" ref="H24">1000*INDEX([1]Sheet1!$D$2:$D$1823,MATCH(2012,IF([1]Sheet1!$C$2:$C$1823=$A24,[1]Sheet1!$A$2:$A$1823),0))</f>
        <v>12268581000000</v>
      </c>
      <c r="I24" s="2">
        <f t="array" ref="I24">1000*(INDEX([1]Sheet1!$G$2:$G$1823,MATCH(2012,IF([1]Sheet1!$C$2:$C$1823=$A24,[1]Sheet1!$A$2:$A$1823),0))+INDEX([1]Sheet1!$J$2:$J$1823,MATCH(2012,IF([1]Sheet1!$C$2:$C$1823=$A24,[1]Sheet1!$A$2:$A$1823),0)))</f>
        <v>1312518000000</v>
      </c>
      <c r="J24" s="2">
        <f t="array" ref="J24">INDEX([4]Sheet1!$K$2:$K$2185,MATCH(2012,IF([4]Sheet1!$E$2:$E$2185=$A24,[4]Sheet1!$B$2:$B$2185),0))*10</f>
        <v>7103913300</v>
      </c>
      <c r="K24" s="2">
        <f t="array" ref="K24">INDEX([4]Sheet1!$J$2:$J$2185,MATCH(2012,IF([4]Sheet1!$E$2:$E$2185=$A24,[4]Sheet1!$B$2:$B$2185),0))</f>
        <v>153787</v>
      </c>
      <c r="L24" s="2">
        <f t="array" ref="L24">INDEX([4]Sheet1!$G$2:$G$2185,MATCH(2012,IF([4]Sheet1!$E$2:$E$2185=$A24,[4]Sheet1!$B$2:$B$2185),0))*10</f>
        <v>5970277940</v>
      </c>
      <c r="M24" s="2">
        <f t="array" ref="M24">INDEX([4]Sheet1!$F$2:$F$2185,MATCH(2012,IF([4]Sheet1!$E$2:$E$2185=$A24,[4]Sheet1!$B$2:$B$2185),0))</f>
        <v>119477</v>
      </c>
      <c r="N24" s="2">
        <f t="array" ref="N24">INDEX([4]Sheet1!$I$2:$I$2185,MATCH(2012,IF([4]Sheet1!$E$2:$E$2185=$A24,[4]Sheet1!$B$2:$B$2185),0))*10</f>
        <v>1133635360</v>
      </c>
      <c r="O24" s="2">
        <f t="array" ref="O24">INDEX([4]Sheet1!$H$2:$H$2185,MATCH(2012,IF([4]Sheet1!$E$2:$E$2185=$A24,[4]Sheet1!$B$2:$B$2185),0))</f>
        <v>34310</v>
      </c>
      <c r="P24" s="2"/>
    </row>
    <row r="25" spans="1:16" x14ac:dyDescent="0.25">
      <c r="A25" s="1" t="s">
        <v>48</v>
      </c>
      <c r="B25" s="1" t="s">
        <v>49</v>
      </c>
      <c r="C25" s="2">
        <f t="array" ref="C25">INDEX([6]data!$E$2:$E$2185,MATCH(2012,IF([6]data!$C$2:$C$2185=$A25,[6]data!$A$2:$A$2185),0))</f>
        <v>9882519</v>
      </c>
      <c r="D25" s="2">
        <f>INDEX([2]Data!$E$2:$E$53,MATCH($B25,[2]Data!$B$2:$B$53,0))+INDEX([3]Data!$E$2:$E$53,MATCH($B25,[3]Data!$B$2:$B$53,0))</f>
        <v>1737159</v>
      </c>
      <c r="E25" s="2">
        <f>INDEX([2]Data!$E$2:$E$53,MATCH($B25,[2]Data!$B$2:$B$53,0))+INDEX([3]Data!$E$2:$E$53,MATCH($B25,[3]Data!$B$2:$B$53,0))</f>
        <v>1737159</v>
      </c>
      <c r="F25" s="2">
        <f>INDEX([2]Data!$C$2:$C$53,MATCH($B25,[2]Data!$B$2:$B$53,0))</f>
        <v>1538893</v>
      </c>
      <c r="G25" s="2">
        <f t="array" ref="G25">1000*INDEX([1]Sheet1!$M$2:$M$1823,MATCH(2012,IF([1]Sheet1!$C$2:$C$1823=$A25,[1]Sheet1!$A$2:$A$1823),0))</f>
        <v>17082050560000</v>
      </c>
      <c r="H25" s="2">
        <f t="array" ref="H25">1000*INDEX([1]Sheet1!$D$2:$D$1823,MATCH(2012,IF([1]Sheet1!$C$2:$C$1823=$A25,[1]Sheet1!$A$2:$A$1823),0))</f>
        <v>15881467000000</v>
      </c>
      <c r="I25" s="2">
        <f t="array" ref="I25">1000*(INDEX([1]Sheet1!$G$2:$G$1823,MATCH(2012,IF([1]Sheet1!$C$2:$C$1823=$A25,[1]Sheet1!$A$2:$A$1823),0))+INDEX([1]Sheet1!$J$2:$J$1823,MATCH(2012,IF([1]Sheet1!$C$2:$C$1823=$A25,[1]Sheet1!$A$2:$A$1823),0)))</f>
        <v>1200584000000</v>
      </c>
      <c r="J25" s="2">
        <f t="array" ref="J25">INDEX([4]Sheet1!$K$2:$K$2185,MATCH(2012,IF([4]Sheet1!$E$2:$E$2185=$A25,[4]Sheet1!$B$2:$B$2185),0))*10</f>
        <v>7023805220</v>
      </c>
      <c r="K25" s="2">
        <f t="array" ref="K25">INDEX([4]Sheet1!$J$2:$J$2185,MATCH(2012,IF([4]Sheet1!$E$2:$E$2185=$A25,[4]Sheet1!$B$2:$B$2185),0))</f>
        <v>166363</v>
      </c>
      <c r="L25" s="2">
        <f t="array" ref="L25">INDEX([4]Sheet1!$G$2:$G$2185,MATCH(2012,IF([4]Sheet1!$E$2:$E$2185=$A25,[4]Sheet1!$B$2:$B$2185),0))*10</f>
        <v>5499828610</v>
      </c>
      <c r="M25" s="2">
        <f t="array" ref="M25">INDEX([4]Sheet1!$F$2:$F$2185,MATCH(2012,IF([4]Sheet1!$E$2:$E$2185=$A25,[4]Sheet1!$B$2:$B$2185),0))</f>
        <v>113424</v>
      </c>
      <c r="N25" s="2">
        <f t="array" ref="N25">INDEX([4]Sheet1!$I$2:$I$2185,MATCH(2012,IF([4]Sheet1!$E$2:$E$2185=$A25,[4]Sheet1!$B$2:$B$2185),0))*10</f>
        <v>1523976610</v>
      </c>
      <c r="O25" s="2">
        <f t="array" ref="O25">INDEX([4]Sheet1!$H$2:$H$2185,MATCH(2012,IF([4]Sheet1!$E$2:$E$2185=$A25,[4]Sheet1!$B$2:$B$2185),0))</f>
        <v>52939</v>
      </c>
      <c r="P25" s="2"/>
    </row>
    <row r="26" spans="1:16" x14ac:dyDescent="0.25">
      <c r="A26" s="1" t="s">
        <v>50</v>
      </c>
      <c r="B26" s="1" t="s">
        <v>51</v>
      </c>
      <c r="C26" s="2">
        <f t="array" ref="C26">INDEX([6]data!$E$2:$E$2185,MATCH(2012,IF([6]data!$C$2:$C$2185=$A26,[6]data!$A$2:$A$2185),0))</f>
        <v>5379646</v>
      </c>
      <c r="D26" s="2">
        <f>INDEX([2]Data!$E$2:$E$53,MATCH($B26,[2]Data!$B$2:$B$53,0))+INDEX([3]Data!$E$2:$E$53,MATCH($B26,[3]Data!$B$2:$B$53,0))</f>
        <v>932004</v>
      </c>
      <c r="E26" s="2">
        <f>INDEX([2]Data!$E$2:$E$53,MATCH($B26,[2]Data!$B$2:$B$53,0))+INDEX([3]Data!$E$2:$E$53,MATCH($B26,[3]Data!$B$2:$B$53,0))</f>
        <v>932004</v>
      </c>
      <c r="F26" s="2">
        <f>INDEX([2]Data!$C$2:$C$53,MATCH($B26,[2]Data!$B$2:$B$53,0))</f>
        <v>823454</v>
      </c>
      <c r="G26" s="2">
        <f t="array" ref="G26">1000*INDEX([1]Sheet1!$M$2:$M$1823,MATCH(2012,IF([1]Sheet1!$C$2:$C$1823=$A26,[1]Sheet1!$A$2:$A$1823),0))</f>
        <v>10088935424000</v>
      </c>
      <c r="H26" s="2">
        <f t="array" ref="H26">1000*INDEX([1]Sheet1!$D$2:$D$1823,MATCH(2012,IF([1]Sheet1!$C$2:$C$1823=$A26,[1]Sheet1!$A$2:$A$1823),0))</f>
        <v>9054773000000</v>
      </c>
      <c r="I26" s="2">
        <f t="array" ref="I26">1000*(INDEX([1]Sheet1!$G$2:$G$1823,MATCH(2012,IF([1]Sheet1!$C$2:$C$1823=$A26,[1]Sheet1!$A$2:$A$1823),0))+INDEX([1]Sheet1!$J$2:$J$1823,MATCH(2012,IF([1]Sheet1!$C$2:$C$1823=$A26,[1]Sheet1!$A$2:$A$1823),0)))</f>
        <v>1034162000000</v>
      </c>
      <c r="J26" s="2">
        <f t="array" ref="J26">INDEX([4]Sheet1!$K$2:$K$2185,MATCH(2012,IF([4]Sheet1!$E$2:$E$2185=$A26,[4]Sheet1!$B$2:$B$2185),0))*10</f>
        <v>5490099120</v>
      </c>
      <c r="K26" s="2">
        <f t="array" ref="K26">INDEX([4]Sheet1!$J$2:$J$2185,MATCH(2012,IF([4]Sheet1!$E$2:$E$2185=$A26,[4]Sheet1!$B$2:$B$2185),0))</f>
        <v>102859</v>
      </c>
      <c r="L26" s="2">
        <f t="array" ref="L26">INDEX([4]Sheet1!$G$2:$G$2185,MATCH(2012,IF([4]Sheet1!$E$2:$E$2185=$A26,[4]Sheet1!$B$2:$B$2185),0))*10</f>
        <v>4496532060</v>
      </c>
      <c r="M26" s="2">
        <f t="array" ref="M26">INDEX([4]Sheet1!$F$2:$F$2185,MATCH(2012,IF([4]Sheet1!$E$2:$E$2185=$A26,[4]Sheet1!$B$2:$B$2185),0))</f>
        <v>74521</v>
      </c>
      <c r="N26" s="2">
        <f t="array" ref="N26">INDEX([4]Sheet1!$I$2:$I$2185,MATCH(2012,IF([4]Sheet1!$E$2:$E$2185=$A26,[4]Sheet1!$B$2:$B$2185),0))*10</f>
        <v>993567060</v>
      </c>
      <c r="O26" s="2">
        <f t="array" ref="O26">INDEX([4]Sheet1!$H$2:$H$2185,MATCH(2012,IF([4]Sheet1!$E$2:$E$2185=$A26,[4]Sheet1!$B$2:$B$2185),0))</f>
        <v>28338</v>
      </c>
      <c r="P26" s="2"/>
    </row>
    <row r="27" spans="1:16" x14ac:dyDescent="0.25">
      <c r="A27" s="1" t="s">
        <v>52</v>
      </c>
      <c r="B27" s="1" t="s">
        <v>53</v>
      </c>
      <c r="C27" s="2">
        <f t="array" ref="C27">INDEX([6]data!$E$2:$E$2185,MATCH(2012,IF([6]data!$C$2:$C$2185=$A27,[6]data!$A$2:$A$2185),0))</f>
        <v>2986450</v>
      </c>
      <c r="D27" s="2">
        <f>INDEX([2]Data!$E$2:$E$53,MATCH($B27,[2]Data!$B$2:$B$53,0))+INDEX([3]Data!$E$2:$E$53,MATCH($B27,[3]Data!$B$2:$B$53,0))</f>
        <v>565005</v>
      </c>
      <c r="E27" s="2">
        <f>INDEX([2]Data!$E$2:$E$53,MATCH($B27,[2]Data!$B$2:$B$53,0))+INDEX([3]Data!$E$2:$E$53,MATCH($B27,[3]Data!$B$2:$B$53,0))</f>
        <v>565005</v>
      </c>
      <c r="F27" s="2">
        <f>INDEX([2]Data!$C$2:$C$53,MATCH($B27,[2]Data!$B$2:$B$53,0))</f>
        <v>492427</v>
      </c>
      <c r="G27" s="2">
        <f t="array" ref="G27">1000*INDEX([1]Sheet1!$M$2:$M$1823,MATCH(2012,IF([1]Sheet1!$C$2:$C$1823=$A27,[1]Sheet1!$A$2:$A$1823),0))</f>
        <v>4352279040000</v>
      </c>
      <c r="H27" s="2">
        <f t="array" ref="H27">1000*INDEX([1]Sheet1!$D$2:$D$1823,MATCH(2012,IF([1]Sheet1!$C$2:$C$1823=$A27,[1]Sheet1!$A$2:$A$1823),0))</f>
        <v>4022904000000</v>
      </c>
      <c r="I27" s="2">
        <f t="array" ref="I27">1000*(INDEX([1]Sheet1!$G$2:$G$1823,MATCH(2012,IF([1]Sheet1!$C$2:$C$1823=$A27,[1]Sheet1!$A$2:$A$1823),0))+INDEX([1]Sheet1!$J$2:$J$1823,MATCH(2012,IF([1]Sheet1!$C$2:$C$1823=$A27,[1]Sheet1!$A$2:$A$1823),0)))</f>
        <v>329375000000</v>
      </c>
      <c r="J27" s="2">
        <f t="array" ref="J27">INDEX([4]Sheet1!$K$2:$K$2185,MATCH(2012,IF([4]Sheet1!$E$2:$E$2185=$A27,[4]Sheet1!$B$2:$B$2185),0))*10</f>
        <v>2021699240</v>
      </c>
      <c r="K27" s="2">
        <f t="array" ref="K27">INDEX([4]Sheet1!$J$2:$J$2185,MATCH(2012,IF([4]Sheet1!$E$2:$E$2185=$A27,[4]Sheet1!$B$2:$B$2185),0))</f>
        <v>73956</v>
      </c>
      <c r="L27" s="2">
        <f t="array" ref="L27">INDEX([4]Sheet1!$G$2:$G$2185,MATCH(2012,IF([4]Sheet1!$E$2:$E$2185=$A27,[4]Sheet1!$B$2:$B$2185),0))*10</f>
        <v>1632422180</v>
      </c>
      <c r="M27" s="2">
        <f t="array" ref="M27">INDEX([4]Sheet1!$F$2:$F$2185,MATCH(2012,IF([4]Sheet1!$E$2:$E$2185=$A27,[4]Sheet1!$B$2:$B$2185),0))</f>
        <v>51140</v>
      </c>
      <c r="N27" s="2">
        <f t="array" ref="N27">INDEX([4]Sheet1!$I$2:$I$2185,MATCH(2012,IF([4]Sheet1!$E$2:$E$2185=$A27,[4]Sheet1!$B$2:$B$2185),0))*10</f>
        <v>389277060</v>
      </c>
      <c r="O27" s="2">
        <f t="array" ref="O27">INDEX([4]Sheet1!$H$2:$H$2185,MATCH(2012,IF([4]Sheet1!$E$2:$E$2185=$A27,[4]Sheet1!$B$2:$B$2185),0))</f>
        <v>22816</v>
      </c>
      <c r="P27" s="2"/>
    </row>
    <row r="28" spans="1:16" x14ac:dyDescent="0.25">
      <c r="A28" s="1" t="s">
        <v>54</v>
      </c>
      <c r="B28" s="1" t="s">
        <v>55</v>
      </c>
      <c r="C28" s="2">
        <f t="array" ref="C28">INDEX([6]data!$E$2:$E$2185,MATCH(2012,IF([6]data!$C$2:$C$2185=$A28,[6]data!$A$2:$A$2185),0))</f>
        <v>6024522</v>
      </c>
      <c r="D28" s="2">
        <f>INDEX([2]Data!$E$2:$E$53,MATCH($B28,[2]Data!$B$2:$B$53,0))+INDEX([3]Data!$E$2:$E$53,MATCH($B28,[3]Data!$B$2:$B$53,0))</f>
        <v>1039689</v>
      </c>
      <c r="E28" s="2">
        <f>INDEX([2]Data!$E$2:$E$53,MATCH($B28,[2]Data!$B$2:$B$53,0))+INDEX([3]Data!$E$2:$E$53,MATCH($B28,[3]Data!$B$2:$B$53,0))</f>
        <v>1039689</v>
      </c>
      <c r="F28" s="2">
        <f>INDEX([2]Data!$C$2:$C$53,MATCH($B28,[2]Data!$B$2:$B$53,0))</f>
        <v>896028</v>
      </c>
      <c r="G28" s="2">
        <f t="array" ref="G28">1000*INDEX([1]Sheet1!$M$2:$M$1823,MATCH(2012,IF([1]Sheet1!$C$2:$C$1823=$A28,[1]Sheet1!$A$2:$A$1823),0))</f>
        <v>9503474688000</v>
      </c>
      <c r="H28" s="2">
        <f t="array" ref="H28">1000*INDEX([1]Sheet1!$D$2:$D$1823,MATCH(2012,IF([1]Sheet1!$C$2:$C$1823=$A28,[1]Sheet1!$A$2:$A$1823),0))</f>
        <v>8612001000000</v>
      </c>
      <c r="I28" s="2">
        <f t="array" ref="I28">1000*(INDEX([1]Sheet1!$G$2:$G$1823,MATCH(2012,IF([1]Sheet1!$C$2:$C$1823=$A28,[1]Sheet1!$A$2:$A$1823),0))+INDEX([1]Sheet1!$J$2:$J$1823,MATCH(2012,IF([1]Sheet1!$C$2:$C$1823=$A28,[1]Sheet1!$A$2:$A$1823),0)))</f>
        <v>891474000000</v>
      </c>
      <c r="J28" s="2">
        <f t="array" ref="J28">INDEX([4]Sheet1!$K$2:$K$2185,MATCH(2012,IF([4]Sheet1!$E$2:$E$2185=$A28,[4]Sheet1!$B$2:$B$2185),0))*10</f>
        <v>4368523800</v>
      </c>
      <c r="K28" s="2">
        <f t="array" ref="K28">INDEX([4]Sheet1!$J$2:$J$2185,MATCH(2012,IF([4]Sheet1!$E$2:$E$2185=$A28,[4]Sheet1!$B$2:$B$2185),0))</f>
        <v>132844</v>
      </c>
      <c r="L28" s="2">
        <f t="array" ref="L28">INDEX([4]Sheet1!$G$2:$G$2185,MATCH(2012,IF([4]Sheet1!$E$2:$E$2185=$A28,[4]Sheet1!$B$2:$B$2185),0))*10</f>
        <v>3408509480</v>
      </c>
      <c r="M28" s="2">
        <f t="array" ref="M28">INDEX([4]Sheet1!$F$2:$F$2185,MATCH(2012,IF([4]Sheet1!$E$2:$E$2185=$A28,[4]Sheet1!$B$2:$B$2185),0))</f>
        <v>91233</v>
      </c>
      <c r="N28" s="2">
        <f t="array" ref="N28">INDEX([4]Sheet1!$I$2:$I$2185,MATCH(2012,IF([4]Sheet1!$E$2:$E$2185=$A28,[4]Sheet1!$B$2:$B$2185),0))*10</f>
        <v>960014320</v>
      </c>
      <c r="O28" s="2">
        <f t="array" ref="O28">INDEX([4]Sheet1!$H$2:$H$2185,MATCH(2012,IF([4]Sheet1!$E$2:$E$2185=$A28,[4]Sheet1!$B$2:$B$2185),0))</f>
        <v>41611</v>
      </c>
      <c r="P28" s="2"/>
    </row>
    <row r="29" spans="1:16" x14ac:dyDescent="0.25">
      <c r="A29" s="1" t="s">
        <v>56</v>
      </c>
      <c r="B29" s="1" t="s">
        <v>57</v>
      </c>
      <c r="C29" s="2">
        <f t="array" ref="C29">INDEX([6]data!$E$2:$E$2185,MATCH(2012,IF([6]data!$C$2:$C$2185=$A29,[6]data!$A$2:$A$2185),0))</f>
        <v>1005494</v>
      </c>
      <c r="D29" s="2">
        <f>INDEX([2]Data!$E$2:$E$53,MATCH($B29,[2]Data!$B$2:$B$53,0))+INDEX([3]Data!$E$2:$E$53,MATCH($B29,[3]Data!$B$2:$B$53,0))</f>
        <v>160430</v>
      </c>
      <c r="E29" s="2">
        <f>INDEX([2]Data!$E$2:$E$53,MATCH($B29,[2]Data!$B$2:$B$53,0))+INDEX([3]Data!$E$2:$E$53,MATCH($B29,[3]Data!$B$2:$B$53,0))</f>
        <v>160430</v>
      </c>
      <c r="F29" s="2">
        <f>INDEX([2]Data!$C$2:$C$53,MATCH($B29,[2]Data!$B$2:$B$53,0))</f>
        <v>141929</v>
      </c>
      <c r="G29" s="2">
        <f t="array" ref="G29">1000*INDEX([1]Sheet1!$M$2:$M$1823,MATCH(2012,IF([1]Sheet1!$C$2:$C$1823=$A29,[1]Sheet1!$A$2:$A$1823),0))</f>
        <v>1618002048000</v>
      </c>
      <c r="H29" s="2">
        <f t="array" ref="H29">1000*INDEX([1]Sheet1!$D$2:$D$1823,MATCH(2012,IF([1]Sheet1!$C$2:$C$1823=$A29,[1]Sheet1!$A$2:$A$1823),0))</f>
        <v>1501001000000</v>
      </c>
      <c r="I29" s="2">
        <f t="array" ref="I29">1000*(INDEX([1]Sheet1!$G$2:$G$1823,MATCH(2012,IF([1]Sheet1!$C$2:$C$1823=$A29,[1]Sheet1!$A$2:$A$1823),0))+INDEX([1]Sheet1!$J$2:$J$1823,MATCH(2012,IF([1]Sheet1!$C$2:$C$1823=$A29,[1]Sheet1!$A$2:$A$1823),0)))</f>
        <v>117001000000</v>
      </c>
      <c r="J29" s="2">
        <f t="array" ref="J29">INDEX([4]Sheet1!$K$2:$K$2185,MATCH(2012,IF([4]Sheet1!$E$2:$E$2185=$A29,[4]Sheet1!$B$2:$B$2185),0))*10</f>
        <v>761271040</v>
      </c>
      <c r="K29" s="2">
        <f t="array" ref="K29">INDEX([4]Sheet1!$J$2:$J$2185,MATCH(2012,IF([4]Sheet1!$E$2:$E$2185=$A29,[4]Sheet1!$B$2:$B$2185),0))</f>
        <v>21397</v>
      </c>
      <c r="L29" s="2">
        <f t="array" ref="L29">INDEX([4]Sheet1!$G$2:$G$2185,MATCH(2012,IF([4]Sheet1!$E$2:$E$2185=$A29,[4]Sheet1!$B$2:$B$2185),0))*10</f>
        <v>597838560</v>
      </c>
      <c r="M29" s="2">
        <f t="array" ref="M29">INDEX([4]Sheet1!$F$2:$F$2185,MATCH(2012,IF([4]Sheet1!$E$2:$E$2185=$A29,[4]Sheet1!$B$2:$B$2185),0))</f>
        <v>15432</v>
      </c>
      <c r="N29" s="2">
        <f t="array" ref="N29">INDEX([4]Sheet1!$I$2:$I$2185,MATCH(2012,IF([4]Sheet1!$E$2:$E$2185=$A29,[4]Sheet1!$B$2:$B$2185),0))*10</f>
        <v>163432480</v>
      </c>
      <c r="O29" s="2">
        <f t="array" ref="O29">INDEX([4]Sheet1!$H$2:$H$2185,MATCH(2012,IF([4]Sheet1!$E$2:$E$2185=$A29,[4]Sheet1!$B$2:$B$2185),0))</f>
        <v>5965</v>
      </c>
      <c r="P29" s="2"/>
    </row>
    <row r="30" spans="1:16" x14ac:dyDescent="0.25">
      <c r="A30" s="1" t="s">
        <v>58</v>
      </c>
      <c r="B30" s="1" t="s">
        <v>59</v>
      </c>
      <c r="C30" s="2">
        <f t="array" ref="C30">INDEX([6]data!$E$2:$E$2185,MATCH(2012,IF([6]data!$C$2:$C$2185=$A30,[6]data!$A$2:$A$2185),0))</f>
        <v>1855350</v>
      </c>
      <c r="D30" s="2">
        <f>INDEX([2]Data!$E$2:$E$53,MATCH($B30,[2]Data!$B$2:$B$53,0))+INDEX([3]Data!$E$2:$E$53,MATCH($B30,[3]Data!$B$2:$B$53,0))</f>
        <v>334894</v>
      </c>
      <c r="E30" s="2">
        <f>INDEX([2]Data!$E$2:$E$53,MATCH($B30,[2]Data!$B$2:$B$53,0))+INDEX([3]Data!$E$2:$E$53,MATCH($B30,[3]Data!$B$2:$B$53,0))</f>
        <v>334894</v>
      </c>
      <c r="F30" s="2">
        <f>INDEX([2]Data!$C$2:$C$53,MATCH($B30,[2]Data!$B$2:$B$53,0))</f>
        <v>290061</v>
      </c>
      <c r="G30" s="2">
        <f t="array" ref="G30">1000*INDEX([1]Sheet1!$M$2:$M$1823,MATCH(2012,IF([1]Sheet1!$C$2:$C$1823=$A30,[1]Sheet1!$A$2:$A$1823),0))</f>
        <v>3773003008000</v>
      </c>
      <c r="H30" s="2">
        <f t="array" ref="H30">1000*INDEX([1]Sheet1!$D$2:$D$1823,MATCH(2012,IF([1]Sheet1!$C$2:$C$1823=$A30,[1]Sheet1!$A$2:$A$1823),0))</f>
        <v>3398332000000</v>
      </c>
      <c r="I30" s="2">
        <f t="array" ref="I30">1000*(INDEX([1]Sheet1!$G$2:$G$1823,MATCH(2012,IF([1]Sheet1!$C$2:$C$1823=$A30,[1]Sheet1!$A$2:$A$1823),0))+INDEX([1]Sheet1!$J$2:$J$1823,MATCH(2012,IF([1]Sheet1!$C$2:$C$1823=$A30,[1]Sheet1!$A$2:$A$1823),0)))</f>
        <v>374671000000</v>
      </c>
      <c r="J30" s="2">
        <f t="array" ref="J30">INDEX([4]Sheet1!$K$2:$K$2185,MATCH(2012,IF([4]Sheet1!$E$2:$E$2185=$A30,[4]Sheet1!$B$2:$B$2185),0))*10</f>
        <v>1702789540</v>
      </c>
      <c r="K30" s="2">
        <f t="array" ref="K30">INDEX([4]Sheet1!$J$2:$J$2185,MATCH(2012,IF([4]Sheet1!$E$2:$E$2185=$A30,[4]Sheet1!$B$2:$B$2185),0))</f>
        <v>48725</v>
      </c>
      <c r="L30" s="2">
        <f t="array" ref="L30">INDEX([4]Sheet1!$G$2:$G$2185,MATCH(2012,IF([4]Sheet1!$E$2:$E$2185=$A30,[4]Sheet1!$B$2:$B$2185),0))*10</f>
        <v>1402235190</v>
      </c>
      <c r="M30" s="2">
        <f t="array" ref="M30">INDEX([4]Sheet1!$F$2:$F$2185,MATCH(2012,IF([4]Sheet1!$E$2:$E$2185=$A30,[4]Sheet1!$B$2:$B$2185),0))</f>
        <v>36407</v>
      </c>
      <c r="N30" s="2">
        <f t="array" ref="N30">INDEX([4]Sheet1!$I$2:$I$2185,MATCH(2012,IF([4]Sheet1!$E$2:$E$2185=$A30,[4]Sheet1!$B$2:$B$2185),0))*10</f>
        <v>300554350</v>
      </c>
      <c r="O30" s="2">
        <f t="array" ref="O30">INDEX([4]Sheet1!$H$2:$H$2185,MATCH(2012,IF([4]Sheet1!$E$2:$E$2185=$A30,[4]Sheet1!$B$2:$B$2185),0))</f>
        <v>12318</v>
      </c>
      <c r="P30" s="2"/>
    </row>
    <row r="31" spans="1:16" x14ac:dyDescent="0.25">
      <c r="A31" s="1" t="s">
        <v>60</v>
      </c>
      <c r="B31" s="1" t="s">
        <v>61</v>
      </c>
      <c r="C31" s="2">
        <f t="array" ref="C31">INDEX([6]data!$E$2:$E$2185,MATCH(2012,IF([6]data!$C$2:$C$2185=$A31,[6]data!$A$2:$A$2185),0))</f>
        <v>2754354</v>
      </c>
      <c r="D31" s="2">
        <f>INDEX([2]Data!$E$2:$E$53,MATCH($B31,[2]Data!$B$2:$B$53,0))+INDEX([3]Data!$E$2:$E$53,MATCH($B31,[3]Data!$B$2:$B$53,0))</f>
        <v>492463</v>
      </c>
      <c r="E31" s="2">
        <f>INDEX([2]Data!$E$2:$E$53,MATCH($B31,[2]Data!$B$2:$B$53,0))+INDEX([3]Data!$E$2:$E$53,MATCH($B31,[3]Data!$B$2:$B$53,0))</f>
        <v>492463</v>
      </c>
      <c r="F31" s="2">
        <f>INDEX([2]Data!$C$2:$C$53,MATCH($B31,[2]Data!$B$2:$B$53,0))</f>
        <v>451144</v>
      </c>
      <c r="G31" s="2">
        <f t="array" ref="G31">1000*INDEX([1]Sheet1!$M$2:$M$1823,MATCH(2012,IF([1]Sheet1!$C$2:$C$1823=$A31,[1]Sheet1!$A$2:$A$1823),0))</f>
        <v>3867444992000</v>
      </c>
      <c r="H31" s="2">
        <f t="array" ref="H31">1000*INDEX([1]Sheet1!$D$2:$D$1823,MATCH(2012,IF([1]Sheet1!$C$2:$C$1823=$A31,[1]Sheet1!$A$2:$A$1823),0))</f>
        <v>3546300000000</v>
      </c>
      <c r="I31" s="2">
        <f t="array" ref="I31">1000*(INDEX([1]Sheet1!$G$2:$G$1823,MATCH(2012,IF([1]Sheet1!$C$2:$C$1823=$A31,[1]Sheet1!$A$2:$A$1823),0))+INDEX([1]Sheet1!$J$2:$J$1823,MATCH(2012,IF([1]Sheet1!$C$2:$C$1823=$A31,[1]Sheet1!$A$2:$A$1823),0)))</f>
        <v>321145000000</v>
      </c>
      <c r="J31" s="2">
        <f t="array" ref="J31">INDEX([4]Sheet1!$K$2:$K$2185,MATCH(2012,IF([4]Sheet1!$E$2:$E$2185=$A31,[4]Sheet1!$B$2:$B$2185),0))*10</f>
        <v>1863743160</v>
      </c>
      <c r="K31" s="2">
        <f t="array" ref="K31">INDEX([4]Sheet1!$J$2:$J$2185,MATCH(2012,IF([4]Sheet1!$E$2:$E$2185=$A31,[4]Sheet1!$B$2:$B$2185),0))</f>
        <v>39638</v>
      </c>
      <c r="L31" s="2">
        <f t="array" ref="L31">INDEX([4]Sheet1!$G$2:$G$2185,MATCH(2012,IF([4]Sheet1!$E$2:$E$2185=$A31,[4]Sheet1!$B$2:$B$2185),0))*10</f>
        <v>1432801910</v>
      </c>
      <c r="M31" s="2">
        <f t="array" ref="M31">INDEX([4]Sheet1!$F$2:$F$2185,MATCH(2012,IF([4]Sheet1!$E$2:$E$2185=$A31,[4]Sheet1!$B$2:$B$2185),0))</f>
        <v>29679</v>
      </c>
      <c r="N31" s="2">
        <f t="array" ref="N31">INDEX([4]Sheet1!$I$2:$I$2185,MATCH(2012,IF([4]Sheet1!$E$2:$E$2185=$A31,[4]Sheet1!$B$2:$B$2185),0))*10</f>
        <v>430941250</v>
      </c>
      <c r="O31" s="2">
        <f t="array" ref="O31">INDEX([4]Sheet1!$H$2:$H$2185,MATCH(2012,IF([4]Sheet1!$E$2:$E$2185=$A31,[4]Sheet1!$B$2:$B$2185),0))</f>
        <v>9959</v>
      </c>
      <c r="P31" s="2"/>
    </row>
    <row r="32" spans="1:16" x14ac:dyDescent="0.25">
      <c r="A32" s="1" t="s">
        <v>62</v>
      </c>
      <c r="B32" s="1" t="s">
        <v>63</v>
      </c>
      <c r="C32" s="2">
        <f t="array" ref="C32">INDEX([6]data!$E$2:$E$2185,MATCH(2012,IF([6]data!$C$2:$C$2185=$A32,[6]data!$A$2:$A$2185),0))</f>
        <v>1321617</v>
      </c>
      <c r="D32" s="2">
        <f>INDEX([2]Data!$E$2:$E$53,MATCH($B32,[2]Data!$B$2:$B$53,0))+INDEX([3]Data!$E$2:$E$53,MATCH($B32,[3]Data!$B$2:$B$53,0))</f>
        <v>210501</v>
      </c>
      <c r="E32" s="2">
        <f>INDEX([2]Data!$E$2:$E$53,MATCH($B32,[2]Data!$B$2:$B$53,0))+INDEX([3]Data!$E$2:$E$53,MATCH($B32,[3]Data!$B$2:$B$53,0))</f>
        <v>210501</v>
      </c>
      <c r="F32" s="2">
        <f>INDEX([2]Data!$C$2:$C$53,MATCH($B32,[2]Data!$B$2:$B$53,0))</f>
        <v>187680</v>
      </c>
      <c r="G32" s="2">
        <f t="array" ref="G32">1000*INDEX([1]Sheet1!$M$2:$M$1823,MATCH(2012,IF([1]Sheet1!$C$2:$C$1823=$A32,[1]Sheet1!$A$2:$A$1823),0))</f>
        <v>2759190016000</v>
      </c>
      <c r="H32" s="2">
        <f t="array" ref="H32">1000*INDEX([1]Sheet1!$D$2:$D$1823,MATCH(2012,IF([1]Sheet1!$C$2:$C$1823=$A32,[1]Sheet1!$A$2:$A$1823),0))</f>
        <v>2599134000000</v>
      </c>
      <c r="I32" s="2">
        <f t="array" ref="I32">1000*(INDEX([1]Sheet1!$G$2:$G$1823,MATCH(2012,IF([1]Sheet1!$C$2:$C$1823=$A32,[1]Sheet1!$A$2:$A$1823),0))+INDEX([1]Sheet1!$J$2:$J$1823,MATCH(2012,IF([1]Sheet1!$C$2:$C$1823=$A32,[1]Sheet1!$A$2:$A$1823),0)))</f>
        <v>160056000000</v>
      </c>
      <c r="J32" s="2">
        <f t="array" ref="J32">INDEX([4]Sheet1!$K$2:$K$2185,MATCH(2012,IF([4]Sheet1!$E$2:$E$2185=$A32,[4]Sheet1!$B$2:$B$2185),0))*10</f>
        <v>1345936230</v>
      </c>
      <c r="K32" s="2">
        <f t="array" ref="K32">INDEX([4]Sheet1!$J$2:$J$2185,MATCH(2012,IF([4]Sheet1!$E$2:$E$2185=$A32,[4]Sheet1!$B$2:$B$2185),0))</f>
        <v>36411</v>
      </c>
      <c r="L32" s="2">
        <f t="array" ref="L32">INDEX([4]Sheet1!$G$2:$G$2185,MATCH(2012,IF([4]Sheet1!$E$2:$E$2185=$A32,[4]Sheet1!$B$2:$B$2185),0))*10</f>
        <v>1142601530</v>
      </c>
      <c r="M32" s="2">
        <f t="array" ref="M32">INDEX([4]Sheet1!$F$2:$F$2185,MATCH(2012,IF([4]Sheet1!$E$2:$E$2185=$A32,[4]Sheet1!$B$2:$B$2185),0))</f>
        <v>29344</v>
      </c>
      <c r="N32" s="2">
        <f t="array" ref="N32">INDEX([4]Sheet1!$I$2:$I$2185,MATCH(2012,IF([4]Sheet1!$E$2:$E$2185=$A32,[4]Sheet1!$B$2:$B$2185),0))*10</f>
        <v>203334700</v>
      </c>
      <c r="O32" s="2">
        <f t="array" ref="O32">INDEX([4]Sheet1!$H$2:$H$2185,MATCH(2012,IF([4]Sheet1!$E$2:$E$2185=$A32,[4]Sheet1!$B$2:$B$2185),0))</f>
        <v>7067</v>
      </c>
      <c r="P32" s="2"/>
    </row>
    <row r="33" spans="1:16" x14ac:dyDescent="0.25">
      <c r="A33" s="1" t="s">
        <v>64</v>
      </c>
      <c r="B33" s="1" t="s">
        <v>65</v>
      </c>
      <c r="C33" s="2">
        <f t="array" ref="C33">INDEX([6]data!$E$2:$E$2185,MATCH(2012,IF([6]data!$C$2:$C$2185=$A33,[6]data!$A$2:$A$2185),0))</f>
        <v>8867749</v>
      </c>
      <c r="D33" s="2">
        <f>INDEX([2]Data!$E$2:$E$53,MATCH($B33,[2]Data!$B$2:$B$53,0))+INDEX([3]Data!$E$2:$E$53,MATCH($B33,[3]Data!$B$2:$B$53,0))</f>
        <v>1524200</v>
      </c>
      <c r="E33" s="2">
        <f>INDEX([2]Data!$E$2:$E$53,MATCH($B33,[2]Data!$B$2:$B$53,0))+INDEX([3]Data!$E$2:$E$53,MATCH($B33,[3]Data!$B$2:$B$53,0))</f>
        <v>1524200</v>
      </c>
      <c r="F33" s="2">
        <f>INDEX([2]Data!$C$2:$C$53,MATCH($B33,[2]Data!$B$2:$B$53,0))</f>
        <v>1343338</v>
      </c>
      <c r="G33" s="2">
        <f t="array" ref="G33">1000*INDEX([1]Sheet1!$M$2:$M$1823,MATCH(2012,IF([1]Sheet1!$C$2:$C$1823=$A33,[1]Sheet1!$A$2:$A$1823),0))</f>
        <v>23934849024000</v>
      </c>
      <c r="H33" s="2">
        <f t="array" ref="H33">1000*INDEX([1]Sheet1!$D$2:$D$1823,MATCH(2012,IF([1]Sheet1!$C$2:$C$1823=$A33,[1]Sheet1!$A$2:$A$1823),0))</f>
        <v>22820532000000</v>
      </c>
      <c r="I33" s="2">
        <f t="array" ref="I33">1000*(INDEX([1]Sheet1!$G$2:$G$1823,MATCH(2012,IF([1]Sheet1!$C$2:$C$1823=$A33,[1]Sheet1!$A$2:$A$1823),0))+INDEX([1]Sheet1!$J$2:$J$1823,MATCH(2012,IF([1]Sheet1!$C$2:$C$1823=$A33,[1]Sheet1!$A$2:$A$1823),0)))</f>
        <v>1114318000000</v>
      </c>
      <c r="J33" s="2">
        <f t="array" ref="J33">INDEX([4]Sheet1!$K$2:$K$2185,MATCH(2012,IF([4]Sheet1!$E$2:$E$2185=$A33,[4]Sheet1!$B$2:$B$2185),0))*10</f>
        <v>12133484390</v>
      </c>
      <c r="K33" s="2">
        <f t="array" ref="K33">INDEX([4]Sheet1!$J$2:$J$2185,MATCH(2012,IF([4]Sheet1!$E$2:$E$2185=$A33,[4]Sheet1!$B$2:$B$2185),0))</f>
        <v>225138</v>
      </c>
      <c r="L33" s="2">
        <f t="array" ref="L33">INDEX([4]Sheet1!$G$2:$G$2185,MATCH(2012,IF([4]Sheet1!$E$2:$E$2185=$A33,[4]Sheet1!$B$2:$B$2185),0))*10</f>
        <v>10100868280</v>
      </c>
      <c r="M33" s="2">
        <f t="array" ref="M33">INDEX([4]Sheet1!$F$2:$F$2185,MATCH(2012,IF([4]Sheet1!$E$2:$E$2185=$A33,[4]Sheet1!$B$2:$B$2185),0))</f>
        <v>167904</v>
      </c>
      <c r="N33" s="2">
        <f t="array" ref="N33">INDEX([4]Sheet1!$I$2:$I$2185,MATCH(2012,IF([4]Sheet1!$E$2:$E$2185=$A33,[4]Sheet1!$B$2:$B$2185),0))*10</f>
        <v>2032616110</v>
      </c>
      <c r="O33" s="2">
        <f t="array" ref="O33">INDEX([4]Sheet1!$H$2:$H$2185,MATCH(2012,IF([4]Sheet1!$E$2:$E$2185=$A33,[4]Sheet1!$B$2:$B$2185),0))</f>
        <v>57234</v>
      </c>
      <c r="P33" s="2"/>
    </row>
    <row r="34" spans="1:16" x14ac:dyDescent="0.25">
      <c r="A34" s="1" t="s">
        <v>66</v>
      </c>
      <c r="B34" s="1" t="s">
        <v>67</v>
      </c>
      <c r="C34" s="2">
        <f t="array" ref="C34">INDEX([6]data!$E$2:$E$2185,MATCH(2012,IF([6]data!$C$2:$C$2185=$A34,[6]data!$A$2:$A$2185),0))</f>
        <v>2083540</v>
      </c>
      <c r="D34" s="2">
        <f>INDEX([2]Data!$E$2:$E$53,MATCH($B34,[2]Data!$B$2:$B$53,0))+INDEX([3]Data!$E$2:$E$53,MATCH($B34,[3]Data!$B$2:$B$53,0))</f>
        <v>383281</v>
      </c>
      <c r="E34" s="2">
        <f>INDEX([2]Data!$E$2:$E$53,MATCH($B34,[2]Data!$B$2:$B$53,0))+INDEX([3]Data!$E$2:$E$53,MATCH($B34,[3]Data!$B$2:$B$53,0))</f>
        <v>383281</v>
      </c>
      <c r="F34" s="2">
        <f>INDEX([2]Data!$C$2:$C$53,MATCH($B34,[2]Data!$B$2:$B$53,0))</f>
        <v>343190</v>
      </c>
      <c r="G34" s="2">
        <f t="array" ref="G34">1000*INDEX([1]Sheet1!$M$2:$M$1823,MATCH(2012,IF([1]Sheet1!$C$2:$C$1823=$A34,[1]Sheet1!$A$2:$A$1823),0))</f>
        <v>3544275968000</v>
      </c>
      <c r="H34" s="2">
        <f t="array" ref="H34">1000*INDEX([1]Sheet1!$D$2:$D$1823,MATCH(2012,IF([1]Sheet1!$C$2:$C$1823=$A34,[1]Sheet1!$A$2:$A$1823),0))</f>
        <v>2928849000000</v>
      </c>
      <c r="I34" s="2">
        <f t="array" ref="I34">1000*(INDEX([1]Sheet1!$G$2:$G$1823,MATCH(2012,IF([1]Sheet1!$C$2:$C$1823=$A34,[1]Sheet1!$A$2:$A$1823),0))+INDEX([1]Sheet1!$J$2:$J$1823,MATCH(2012,IF([1]Sheet1!$C$2:$C$1823=$A34,[1]Sheet1!$A$2:$A$1823),0)))</f>
        <v>615427000000</v>
      </c>
      <c r="J34" s="2">
        <f t="array" ref="J34">INDEX([4]Sheet1!$K$2:$K$2185,MATCH(2012,IF([4]Sheet1!$E$2:$E$2185=$A34,[4]Sheet1!$B$2:$B$2185),0))*10</f>
        <v>1477631270</v>
      </c>
      <c r="K34" s="2">
        <f t="array" ref="K34">INDEX([4]Sheet1!$J$2:$J$2185,MATCH(2012,IF([4]Sheet1!$E$2:$E$2185=$A34,[4]Sheet1!$B$2:$B$2185),0))</f>
        <v>46161</v>
      </c>
      <c r="L34" s="2">
        <f t="array" ref="L34">INDEX([4]Sheet1!$G$2:$G$2185,MATCH(2012,IF([4]Sheet1!$E$2:$E$2185=$A34,[4]Sheet1!$B$2:$B$2185),0))*10</f>
        <v>1171776920</v>
      </c>
      <c r="M34" s="2">
        <f t="array" ref="M34">INDEX([4]Sheet1!$F$2:$F$2185,MATCH(2012,IF([4]Sheet1!$E$2:$E$2185=$A34,[4]Sheet1!$B$2:$B$2185),0))</f>
        <v>33448</v>
      </c>
      <c r="N34" s="2">
        <f t="array" ref="N34">INDEX([4]Sheet1!$I$2:$I$2185,MATCH(2012,IF([4]Sheet1!$E$2:$E$2185=$A34,[4]Sheet1!$B$2:$B$2185),0))*10</f>
        <v>305854350</v>
      </c>
      <c r="O34" s="2">
        <f t="array" ref="O34">INDEX([4]Sheet1!$H$2:$H$2185,MATCH(2012,IF([4]Sheet1!$E$2:$E$2185=$A34,[4]Sheet1!$B$2:$B$2185),0))</f>
        <v>12713</v>
      </c>
      <c r="P34" s="2"/>
    </row>
    <row r="35" spans="1:16" x14ac:dyDescent="0.25">
      <c r="A35" s="1" t="s">
        <v>68</v>
      </c>
      <c r="B35" s="1" t="s">
        <v>69</v>
      </c>
      <c r="C35" s="2">
        <f t="array" ref="C35">INDEX([6]data!$E$2:$E$2185,MATCH(2012,IF([6]data!$C$2:$C$2185=$A35,[6]data!$A$2:$A$2185),0))</f>
        <v>19576125</v>
      </c>
      <c r="D35" s="2">
        <f>INDEX([2]Data!$E$2:$E$53,MATCH($B35,[2]Data!$B$2:$B$53,0))+INDEX([3]Data!$E$2:$E$53,MATCH($B35,[3]Data!$B$2:$B$53,0))</f>
        <v>3195875</v>
      </c>
      <c r="E35" s="2">
        <f>INDEX([2]Data!$E$2:$E$53,MATCH($B35,[2]Data!$B$2:$B$53,0))+INDEX([3]Data!$E$2:$E$53,MATCH($B35,[3]Data!$B$2:$B$53,0))</f>
        <v>3195875</v>
      </c>
      <c r="F35" s="2">
        <f>INDEX([2]Data!$C$2:$C$53,MATCH($B35,[2]Data!$B$2:$B$53,0))</f>
        <v>2746526</v>
      </c>
      <c r="G35" s="2">
        <f t="array" ref="G35">1000*INDEX([1]Sheet1!$M$2:$M$1823,MATCH(2012,IF([1]Sheet1!$C$2:$C$1823=$A35,[1]Sheet1!$A$2:$A$1823),0))</f>
        <v>55473119232000</v>
      </c>
      <c r="H35" s="2">
        <f t="array" ref="H35">1000*INDEX([1]Sheet1!$D$2:$D$1823,MATCH(2012,IF([1]Sheet1!$C$2:$C$1823=$A35,[1]Sheet1!$A$2:$A$1823),0))</f>
        <v>51399718000000</v>
      </c>
      <c r="I35" s="2">
        <f t="array" ref="I35">1000*(INDEX([1]Sheet1!$G$2:$G$1823,MATCH(2012,IF([1]Sheet1!$C$2:$C$1823=$A35,[1]Sheet1!$A$2:$A$1823),0))+INDEX([1]Sheet1!$J$2:$J$1823,MATCH(2012,IF([1]Sheet1!$C$2:$C$1823=$A35,[1]Sheet1!$A$2:$A$1823),0)))</f>
        <v>4073401000000</v>
      </c>
      <c r="J35" s="2">
        <f t="array" ref="J35">INDEX([4]Sheet1!$K$2:$K$2185,MATCH(2012,IF([4]Sheet1!$E$2:$E$2185=$A35,[4]Sheet1!$B$2:$B$2185),0))*10</f>
        <v>23590495170</v>
      </c>
      <c r="K35" s="2">
        <f t="array" ref="K35">INDEX([4]Sheet1!$J$2:$J$2185,MATCH(2012,IF([4]Sheet1!$E$2:$E$2185=$A35,[4]Sheet1!$B$2:$B$2185),0))</f>
        <v>467972</v>
      </c>
      <c r="L35" s="2">
        <f t="array" ref="L35">INDEX([4]Sheet1!$G$2:$G$2185,MATCH(2012,IF([4]Sheet1!$E$2:$E$2185=$A35,[4]Sheet1!$B$2:$B$2185),0))*10</f>
        <v>19343132620</v>
      </c>
      <c r="M35" s="2">
        <f t="array" ref="M35">INDEX([4]Sheet1!$F$2:$F$2185,MATCH(2012,IF([4]Sheet1!$E$2:$E$2185=$A35,[4]Sheet1!$B$2:$B$2185),0))</f>
        <v>337690</v>
      </c>
      <c r="N35" s="2">
        <f t="array" ref="N35">INDEX([4]Sheet1!$I$2:$I$2185,MATCH(2012,IF([4]Sheet1!$E$2:$E$2185=$A35,[4]Sheet1!$B$2:$B$2185),0))*10</f>
        <v>4247362550</v>
      </c>
      <c r="O35" s="2">
        <f t="array" ref="O35">INDEX([4]Sheet1!$H$2:$H$2185,MATCH(2012,IF([4]Sheet1!$E$2:$E$2185=$A35,[4]Sheet1!$B$2:$B$2185),0))</f>
        <v>130282</v>
      </c>
      <c r="P35" s="2"/>
    </row>
    <row r="36" spans="1:16" x14ac:dyDescent="0.25">
      <c r="A36" s="1" t="s">
        <v>70</v>
      </c>
      <c r="B36" s="1" t="s">
        <v>71</v>
      </c>
      <c r="C36" s="2">
        <f t="array" ref="C36">INDEX([6]data!$E$2:$E$2185,MATCH(2012,IF([6]data!$C$2:$C$2185=$A36,[6]data!$A$2:$A$2185),0))</f>
        <v>9748364</v>
      </c>
      <c r="D36" s="2">
        <f>INDEX([2]Data!$E$2:$E$53,MATCH($B36,[2]Data!$B$2:$B$53,0))+INDEX([3]Data!$E$2:$E$53,MATCH($B36,[3]Data!$B$2:$B$53,0))</f>
        <v>1701208</v>
      </c>
      <c r="E36" s="2">
        <f>INDEX([2]Data!$E$2:$E$53,MATCH($B36,[2]Data!$B$2:$B$53,0))+INDEX([3]Data!$E$2:$E$53,MATCH($B36,[3]Data!$B$2:$B$53,0))</f>
        <v>1701208</v>
      </c>
      <c r="F36" s="2">
        <f>INDEX([2]Data!$C$2:$C$53,MATCH($B36,[2]Data!$B$2:$B$53,0))</f>
        <v>1527140</v>
      </c>
      <c r="G36" s="2">
        <f t="array" ref="G36">1000*INDEX([1]Sheet1!$M$2:$M$1823,MATCH(2012,IF([1]Sheet1!$C$2:$C$1823=$A36,[1]Sheet1!$A$2:$A$1823),0))</f>
        <v>12836802560000</v>
      </c>
      <c r="H36" s="2">
        <f t="array" ref="H36">1000*INDEX([1]Sheet1!$D$2:$D$1823,MATCH(2012,IF([1]Sheet1!$C$2:$C$1823=$A36,[1]Sheet1!$A$2:$A$1823),0))</f>
        <v>12082843000000</v>
      </c>
      <c r="I36" s="2">
        <f t="array" ref="I36">1000*(INDEX([1]Sheet1!$G$2:$G$1823,MATCH(2012,IF([1]Sheet1!$C$2:$C$1823=$A36,[1]Sheet1!$A$2:$A$1823),0))+INDEX([1]Sheet1!$J$2:$J$1823,MATCH(2012,IF([1]Sheet1!$C$2:$C$1823=$A36,[1]Sheet1!$A$2:$A$1823),0)))</f>
        <v>753960000000</v>
      </c>
      <c r="J36" s="2">
        <f t="array" ref="J36">INDEX([4]Sheet1!$K$2:$K$2185,MATCH(2012,IF([4]Sheet1!$E$2:$E$2185=$A36,[4]Sheet1!$B$2:$B$2185),0))*10</f>
        <v>6673147850</v>
      </c>
      <c r="K36" s="2">
        <f t="array" ref="K36">INDEX([4]Sheet1!$J$2:$J$2185,MATCH(2012,IF([4]Sheet1!$E$2:$E$2185=$A36,[4]Sheet1!$B$2:$B$2185),0))</f>
        <v>209851</v>
      </c>
      <c r="L36" s="2">
        <f t="array" ref="L36">INDEX([4]Sheet1!$G$2:$G$2185,MATCH(2012,IF([4]Sheet1!$E$2:$E$2185=$A36,[4]Sheet1!$B$2:$B$2185),0))*10</f>
        <v>5428530200</v>
      </c>
      <c r="M36" s="2">
        <f t="array" ref="M36">INDEX([4]Sheet1!$F$2:$F$2185,MATCH(2012,IF([4]Sheet1!$E$2:$E$2185=$A36,[4]Sheet1!$B$2:$B$2185),0))</f>
        <v>155244</v>
      </c>
      <c r="N36" s="2">
        <f t="array" ref="N36">INDEX([4]Sheet1!$I$2:$I$2185,MATCH(2012,IF([4]Sheet1!$E$2:$E$2185=$A36,[4]Sheet1!$B$2:$B$2185),0))*10</f>
        <v>1244617650</v>
      </c>
      <c r="O36" s="2">
        <f t="array" ref="O36">INDEX([4]Sheet1!$H$2:$H$2185,MATCH(2012,IF([4]Sheet1!$E$2:$E$2185=$A36,[4]Sheet1!$B$2:$B$2185),0))</f>
        <v>54607</v>
      </c>
      <c r="P36" s="2"/>
    </row>
    <row r="37" spans="1:16" x14ac:dyDescent="0.25">
      <c r="A37" s="1" t="s">
        <v>72</v>
      </c>
      <c r="B37" s="1" t="s">
        <v>73</v>
      </c>
      <c r="C37" s="2">
        <f t="array" ref="C37">INDEX([6]data!$E$2:$E$2185,MATCH(2012,IF([6]data!$C$2:$C$2185=$A37,[6]data!$A$2:$A$2185),0))</f>
        <v>701345</v>
      </c>
      <c r="D37" s="2">
        <f>INDEX([2]Data!$E$2:$E$53,MATCH($B37,[2]Data!$B$2:$B$53,0))+INDEX([3]Data!$E$2:$E$53,MATCH($B37,[3]Data!$B$2:$B$53,0))</f>
        <v>109668</v>
      </c>
      <c r="E37" s="2">
        <f>INDEX([2]Data!$E$2:$E$53,MATCH($B37,[2]Data!$B$2:$B$53,0))+INDEX([3]Data!$E$2:$E$53,MATCH($B37,[3]Data!$B$2:$B$53,0))</f>
        <v>109668</v>
      </c>
      <c r="F37" s="2">
        <f>INDEX([2]Data!$C$2:$C$53,MATCH($B37,[2]Data!$B$2:$B$53,0))</f>
        <v>97186</v>
      </c>
      <c r="G37" s="2">
        <f t="array" ref="G37">1000*INDEX([1]Sheet1!$M$2:$M$1823,MATCH(2012,IF([1]Sheet1!$C$2:$C$1823=$A37,[1]Sheet1!$A$2:$A$1823),0))</f>
        <v>1309505024000</v>
      </c>
      <c r="H37" s="2">
        <f t="array" ref="H37">1000*INDEX([1]Sheet1!$D$2:$D$1823,MATCH(2012,IF([1]Sheet1!$C$2:$C$1823=$A37,[1]Sheet1!$A$2:$A$1823),0))</f>
        <v>1148601000000</v>
      </c>
      <c r="I37" s="2">
        <f t="array" ref="I37">1000*(INDEX([1]Sheet1!$G$2:$G$1823,MATCH(2012,IF([1]Sheet1!$C$2:$C$1823=$A37,[1]Sheet1!$A$2:$A$1823),0))+INDEX([1]Sheet1!$J$2:$J$1823,MATCH(2012,IF([1]Sheet1!$C$2:$C$1823=$A37,[1]Sheet1!$A$2:$A$1823),0)))</f>
        <v>160904000000</v>
      </c>
      <c r="J37" s="2">
        <f t="array" ref="J37">INDEX([4]Sheet1!$K$2:$K$2185,MATCH(2012,IF([4]Sheet1!$E$2:$E$2185=$A37,[4]Sheet1!$B$2:$B$2185),0))*10</f>
        <v>573957860</v>
      </c>
      <c r="K37" s="2">
        <f t="array" ref="K37">INDEX([4]Sheet1!$J$2:$J$2185,MATCH(2012,IF([4]Sheet1!$E$2:$E$2185=$A37,[4]Sheet1!$B$2:$B$2185),0))</f>
        <v>16051</v>
      </c>
      <c r="L37" s="2">
        <f t="array" ref="L37">INDEX([4]Sheet1!$G$2:$G$2185,MATCH(2012,IF([4]Sheet1!$E$2:$E$2185=$A37,[4]Sheet1!$B$2:$B$2185),0))*10</f>
        <v>452552690</v>
      </c>
      <c r="M37" s="2">
        <f t="array" ref="M37">INDEX([4]Sheet1!$F$2:$F$2185,MATCH(2012,IF([4]Sheet1!$E$2:$E$2185=$A37,[4]Sheet1!$B$2:$B$2185),0))</f>
        <v>12101</v>
      </c>
      <c r="N37" s="2">
        <f t="array" ref="N37">INDEX([4]Sheet1!$I$2:$I$2185,MATCH(2012,IF([4]Sheet1!$E$2:$E$2185=$A37,[4]Sheet1!$B$2:$B$2185),0))*10</f>
        <v>121405170</v>
      </c>
      <c r="O37" s="2">
        <f t="array" ref="O37">INDEX([4]Sheet1!$H$2:$H$2185,MATCH(2012,IF([4]Sheet1!$E$2:$E$2185=$A37,[4]Sheet1!$B$2:$B$2185),0))</f>
        <v>3950</v>
      </c>
      <c r="P37" s="2"/>
    </row>
    <row r="38" spans="1:16" x14ac:dyDescent="0.25">
      <c r="A38" s="1" t="s">
        <v>74</v>
      </c>
      <c r="B38" s="1" t="s">
        <v>75</v>
      </c>
      <c r="C38" s="2">
        <f t="array" ref="C38">INDEX([6]data!$E$2:$E$2185,MATCH(2012,IF([6]data!$C$2:$C$2185=$A38,[6]data!$A$2:$A$2185),0))</f>
        <v>11553031</v>
      </c>
      <c r="D38" s="2">
        <f>INDEX([2]Data!$E$2:$E$53,MATCH($B38,[2]Data!$B$2:$B$53,0))+INDEX([3]Data!$E$2:$E$53,MATCH($B38,[3]Data!$B$2:$B$53,0))</f>
        <v>2003141</v>
      </c>
      <c r="E38" s="2">
        <f>INDEX([2]Data!$E$2:$E$53,MATCH($B38,[2]Data!$B$2:$B$53,0))+INDEX([3]Data!$E$2:$E$53,MATCH($B38,[3]Data!$B$2:$B$53,0))</f>
        <v>2003141</v>
      </c>
      <c r="F38" s="2">
        <f>INDEX([2]Data!$C$2:$C$53,MATCH($B38,[2]Data!$B$2:$B$53,0))</f>
        <v>1719464</v>
      </c>
      <c r="G38" s="2">
        <f t="array" ref="G38">1000*INDEX([1]Sheet1!$M$2:$M$1823,MATCH(2012,IF([1]Sheet1!$C$2:$C$1823=$A38,[1]Sheet1!$A$2:$A$1823),0))</f>
        <v>22424598528000</v>
      </c>
      <c r="H38" s="2">
        <f t="array" ref="H38">1000*INDEX([1]Sheet1!$D$2:$D$1823,MATCH(2012,IF([1]Sheet1!$C$2:$C$1823=$A38,[1]Sheet1!$A$2:$A$1823),0))</f>
        <v>20007363000000</v>
      </c>
      <c r="I38" s="2">
        <f t="array" ref="I38">1000*(INDEX([1]Sheet1!$G$2:$G$1823,MATCH(2012,IF([1]Sheet1!$C$2:$C$1823=$A38,[1]Sheet1!$A$2:$A$1823),0))+INDEX([1]Sheet1!$J$2:$J$1823,MATCH(2012,IF([1]Sheet1!$C$2:$C$1823=$A38,[1]Sheet1!$A$2:$A$1823),0)))</f>
        <v>2417235000000</v>
      </c>
      <c r="J38" s="2">
        <f t="array" ref="J38">INDEX([4]Sheet1!$K$2:$K$2185,MATCH(2012,IF([4]Sheet1!$E$2:$E$2185=$A38,[4]Sheet1!$B$2:$B$2185),0))*10</f>
        <v>9334093700</v>
      </c>
      <c r="K38" s="2">
        <f t="array" ref="K38">INDEX([4]Sheet1!$J$2:$J$2185,MATCH(2012,IF([4]Sheet1!$E$2:$E$2185=$A38,[4]Sheet1!$B$2:$B$2185),0))</f>
        <v>239933</v>
      </c>
      <c r="L38" s="2">
        <f t="array" ref="L38">INDEX([4]Sheet1!$G$2:$G$2185,MATCH(2012,IF([4]Sheet1!$E$2:$E$2185=$A38,[4]Sheet1!$B$2:$B$2185),0))*10</f>
        <v>7179379110</v>
      </c>
      <c r="M38" s="2">
        <f t="array" ref="M38">INDEX([4]Sheet1!$F$2:$F$2185,MATCH(2012,IF([4]Sheet1!$E$2:$E$2185=$A38,[4]Sheet1!$B$2:$B$2185),0))</f>
        <v>159634</v>
      </c>
      <c r="N38" s="2">
        <f t="array" ref="N38">INDEX([4]Sheet1!$I$2:$I$2185,MATCH(2012,IF([4]Sheet1!$E$2:$E$2185=$A38,[4]Sheet1!$B$2:$B$2185),0))*10</f>
        <v>2154714590</v>
      </c>
      <c r="O38" s="2">
        <f t="array" ref="O38">INDEX([4]Sheet1!$H$2:$H$2185,MATCH(2012,IF([4]Sheet1!$E$2:$E$2185=$A38,[4]Sheet1!$B$2:$B$2185),0))</f>
        <v>80299</v>
      </c>
      <c r="P38" s="2"/>
    </row>
    <row r="39" spans="1:16" x14ac:dyDescent="0.25">
      <c r="A39" s="1" t="s">
        <v>76</v>
      </c>
      <c r="B39" s="1" t="s">
        <v>77</v>
      </c>
      <c r="C39" s="2">
        <f t="array" ref="C39">INDEX([6]data!$E$2:$E$2185,MATCH(2012,IF([6]data!$C$2:$C$2185=$A39,[6]data!$A$2:$A$2185),0))</f>
        <v>3815780</v>
      </c>
      <c r="D39" s="2">
        <f>INDEX([2]Data!$E$2:$E$53,MATCH($B39,[2]Data!$B$2:$B$53,0))+INDEX([3]Data!$E$2:$E$53,MATCH($B39,[3]Data!$B$2:$B$53,0))</f>
        <v>685261</v>
      </c>
      <c r="E39" s="2">
        <f>INDEX([2]Data!$E$2:$E$53,MATCH($B39,[2]Data!$B$2:$B$53,0))+INDEX([3]Data!$E$2:$E$53,MATCH($B39,[3]Data!$B$2:$B$53,0))</f>
        <v>685261</v>
      </c>
      <c r="F39" s="2">
        <f>INDEX([2]Data!$C$2:$C$53,MATCH($B39,[2]Data!$B$2:$B$53,0))</f>
        <v>621829</v>
      </c>
      <c r="G39" s="2">
        <f t="array" ref="G39">1000*INDEX([1]Sheet1!$M$2:$M$1823,MATCH(2012,IF([1]Sheet1!$C$2:$C$1823=$A39,[1]Sheet1!$A$2:$A$1823),0))</f>
        <v>5495620096000</v>
      </c>
      <c r="H39" s="2">
        <f t="array" ref="H39">1000*INDEX([1]Sheet1!$D$2:$D$1823,MATCH(2012,IF([1]Sheet1!$C$2:$C$1823=$A39,[1]Sheet1!$A$2:$A$1823),0))</f>
        <v>4999435000000</v>
      </c>
      <c r="I39" s="2">
        <f t="array" ref="I39">1000*(INDEX([1]Sheet1!$G$2:$G$1823,MATCH(2012,IF([1]Sheet1!$C$2:$C$1823=$A39,[1]Sheet1!$A$2:$A$1823),0))+INDEX([1]Sheet1!$J$2:$J$1823,MATCH(2012,IF([1]Sheet1!$C$2:$C$1823=$A39,[1]Sheet1!$A$2:$A$1823),0)))</f>
        <v>496185000000</v>
      </c>
      <c r="J39" s="2">
        <f t="array" ref="J39">INDEX([4]Sheet1!$K$2:$K$2185,MATCH(2012,IF([4]Sheet1!$E$2:$E$2185=$A39,[4]Sheet1!$B$2:$B$2185),0))*10</f>
        <v>2659221950</v>
      </c>
      <c r="K39" s="2">
        <f t="array" ref="K39">INDEX([4]Sheet1!$J$2:$J$2185,MATCH(2012,IF([4]Sheet1!$E$2:$E$2185=$A39,[4]Sheet1!$B$2:$B$2185),0))</f>
        <v>92151</v>
      </c>
      <c r="L39" s="2">
        <f t="array" ref="L39">INDEX([4]Sheet1!$G$2:$G$2185,MATCH(2012,IF([4]Sheet1!$E$2:$E$2185=$A39,[4]Sheet1!$B$2:$B$2185),0))*10</f>
        <v>2070611670</v>
      </c>
      <c r="M39" s="2">
        <f t="array" ref="M39">INDEX([4]Sheet1!$F$2:$F$2185,MATCH(2012,IF([4]Sheet1!$E$2:$E$2185=$A39,[4]Sheet1!$B$2:$B$2185),0))</f>
        <v>63497</v>
      </c>
      <c r="N39" s="2">
        <f t="array" ref="N39">INDEX([4]Sheet1!$I$2:$I$2185,MATCH(2012,IF([4]Sheet1!$E$2:$E$2185=$A39,[4]Sheet1!$B$2:$B$2185),0))*10</f>
        <v>588610280</v>
      </c>
      <c r="O39" s="2">
        <f t="array" ref="O39">INDEX([4]Sheet1!$H$2:$H$2185,MATCH(2012,IF([4]Sheet1!$E$2:$E$2185=$A39,[4]Sheet1!$B$2:$B$2185),0))</f>
        <v>28654</v>
      </c>
      <c r="P39" s="2"/>
    </row>
    <row r="40" spans="1:16" x14ac:dyDescent="0.25">
      <c r="A40" s="1" t="s">
        <v>78</v>
      </c>
      <c r="B40" s="1" t="s">
        <v>79</v>
      </c>
      <c r="C40" s="2">
        <f t="array" ref="C40">INDEX([6]data!$E$2:$E$2185,MATCH(2012,IF([6]data!$C$2:$C$2185=$A40,[6]data!$A$2:$A$2185),0))</f>
        <v>3899801</v>
      </c>
      <c r="D40" s="2">
        <f>INDEX([2]Data!$E$2:$E$53,MATCH($B40,[2]Data!$B$2:$B$53,0))+INDEX([3]Data!$E$2:$E$53,MATCH($B40,[3]Data!$B$2:$B$53,0))</f>
        <v>633825</v>
      </c>
      <c r="E40" s="2">
        <f>INDEX([2]Data!$E$2:$E$53,MATCH($B40,[2]Data!$B$2:$B$53,0))+INDEX([3]Data!$E$2:$E$53,MATCH($B40,[3]Data!$B$2:$B$53,0))</f>
        <v>633825</v>
      </c>
      <c r="F40" s="2">
        <f>INDEX([2]Data!$C$2:$C$53,MATCH($B40,[2]Data!$B$2:$B$53,0))</f>
        <v>566052</v>
      </c>
      <c r="G40" s="2">
        <f t="array" ref="G40">1000*INDEX([1]Sheet1!$M$2:$M$1823,MATCH(2012,IF([1]Sheet1!$C$2:$C$1823=$A40,[1]Sheet1!$A$2:$A$1823),0))</f>
        <v>5985376768000</v>
      </c>
      <c r="H40" s="2">
        <f t="array" ref="H40">1000*INDEX([1]Sheet1!$D$2:$D$1823,MATCH(2012,IF([1]Sheet1!$C$2:$C$1823=$A40,[1]Sheet1!$A$2:$A$1823),0))</f>
        <v>5536815000000</v>
      </c>
      <c r="I40" s="2">
        <f t="array" ref="I40">1000*(INDEX([1]Sheet1!$G$2:$G$1823,MATCH(2012,IF([1]Sheet1!$C$2:$C$1823=$A40,[1]Sheet1!$A$2:$A$1823),0))+INDEX([1]Sheet1!$J$2:$J$1823,MATCH(2012,IF([1]Sheet1!$C$2:$C$1823=$A40,[1]Sheet1!$A$2:$A$1823),0)))</f>
        <v>448562000000</v>
      </c>
      <c r="J40" s="2">
        <f t="array" ref="J40">INDEX([4]Sheet1!$K$2:$K$2185,MATCH(2012,IF([4]Sheet1!$E$2:$E$2185=$A40,[4]Sheet1!$B$2:$B$2185),0))*10</f>
        <v>2456981990</v>
      </c>
      <c r="K40" s="2">
        <f t="array" ref="K40">INDEX([4]Sheet1!$J$2:$J$2185,MATCH(2012,IF([4]Sheet1!$E$2:$E$2185=$A40,[4]Sheet1!$B$2:$B$2185),0))</f>
        <v>65109</v>
      </c>
      <c r="L40" s="2">
        <f t="array" ref="L40">INDEX([4]Sheet1!$G$2:$G$2185,MATCH(2012,IF([4]Sheet1!$E$2:$E$2185=$A40,[4]Sheet1!$B$2:$B$2185),0))*10</f>
        <v>1863088880</v>
      </c>
      <c r="M40" s="2">
        <f t="array" ref="M40">INDEX([4]Sheet1!$F$2:$F$2185,MATCH(2012,IF([4]Sheet1!$E$2:$E$2185=$A40,[4]Sheet1!$B$2:$B$2185),0))</f>
        <v>45562</v>
      </c>
      <c r="N40" s="2">
        <f t="array" ref="N40">INDEX([4]Sheet1!$I$2:$I$2185,MATCH(2012,IF([4]Sheet1!$E$2:$E$2185=$A40,[4]Sheet1!$B$2:$B$2185),0))*10</f>
        <v>593893110</v>
      </c>
      <c r="O40" s="2">
        <f t="array" ref="O40">INDEX([4]Sheet1!$H$2:$H$2185,MATCH(2012,IF([4]Sheet1!$E$2:$E$2185=$A40,[4]Sheet1!$B$2:$B$2185),0))</f>
        <v>19547</v>
      </c>
      <c r="P40" s="2"/>
    </row>
    <row r="41" spans="1:16" x14ac:dyDescent="0.25">
      <c r="A41" s="1" t="s">
        <v>80</v>
      </c>
      <c r="B41" s="1" t="s">
        <v>81</v>
      </c>
      <c r="C41" s="2">
        <f t="array" ref="C41">INDEX([6]data!$E$2:$E$2185,MATCH(2012,IF([6]data!$C$2:$C$2185=$A41,[6]data!$A$2:$A$2185),0))</f>
        <v>12764475</v>
      </c>
      <c r="D41" s="2">
        <f>INDEX([2]Data!$E$2:$E$53,MATCH($B41,[2]Data!$B$2:$B$53,0))+INDEX([3]Data!$E$2:$E$53,MATCH($B41,[3]Data!$B$2:$B$53,0))</f>
        <v>2034541</v>
      </c>
      <c r="E41" s="2">
        <f>INDEX([2]Data!$E$2:$E$53,MATCH($B41,[2]Data!$B$2:$B$53,0))+INDEX([3]Data!$E$2:$E$53,MATCH($B41,[3]Data!$B$2:$B$53,0))</f>
        <v>2034541</v>
      </c>
      <c r="F41" s="2">
        <f>INDEX([2]Data!$C$2:$C$53,MATCH($B41,[2]Data!$B$2:$B$53,0))</f>
        <v>1726839</v>
      </c>
      <c r="G41" s="2">
        <f t="array" ref="G41">1000*INDEX([1]Sheet1!$M$2:$M$1823,MATCH(2012,IF([1]Sheet1!$C$2:$C$1823=$A41,[1]Sheet1!$A$2:$A$1823),0))</f>
        <v>24176019456000</v>
      </c>
      <c r="H41" s="2">
        <f t="array" ref="H41">1000*INDEX([1]Sheet1!$D$2:$D$1823,MATCH(2012,IF([1]Sheet1!$C$2:$C$1823=$A41,[1]Sheet1!$A$2:$A$1823),0))</f>
        <v>22436342000000</v>
      </c>
      <c r="I41" s="2">
        <f t="array" ref="I41">1000*(INDEX([1]Sheet1!$G$2:$G$1823,MATCH(2012,IF([1]Sheet1!$C$2:$C$1823=$A41,[1]Sheet1!$A$2:$A$1823),0))+INDEX([1]Sheet1!$J$2:$J$1823,MATCH(2012,IF([1]Sheet1!$C$2:$C$1823=$A41,[1]Sheet1!$A$2:$A$1823),0)))</f>
        <v>1739678000000</v>
      </c>
      <c r="J41" s="2">
        <f t="array" ref="J41">INDEX([4]Sheet1!$K$2:$K$2185,MATCH(2012,IF([4]Sheet1!$E$2:$E$2185=$A41,[4]Sheet1!$B$2:$B$2185),0))*10</f>
        <v>10645581320</v>
      </c>
      <c r="K41" s="2">
        <f t="array" ref="K41">INDEX([4]Sheet1!$J$2:$J$2185,MATCH(2012,IF([4]Sheet1!$E$2:$E$2185=$A41,[4]Sheet1!$B$2:$B$2185),0))</f>
        <v>251109</v>
      </c>
      <c r="L41" s="2">
        <f t="array" ref="L41">INDEX([4]Sheet1!$G$2:$G$2185,MATCH(2012,IF([4]Sheet1!$E$2:$E$2185=$A41,[4]Sheet1!$B$2:$B$2185),0))*10</f>
        <v>8410372170</v>
      </c>
      <c r="M41" s="2">
        <f t="array" ref="M41">INDEX([4]Sheet1!$F$2:$F$2185,MATCH(2012,IF([4]Sheet1!$E$2:$E$2185=$A41,[4]Sheet1!$B$2:$B$2185),0))</f>
        <v>177367</v>
      </c>
      <c r="N41" s="2">
        <f t="array" ref="N41">INDEX([4]Sheet1!$I$2:$I$2185,MATCH(2012,IF([4]Sheet1!$E$2:$E$2185=$A41,[4]Sheet1!$B$2:$B$2185),0))*10</f>
        <v>2235209150</v>
      </c>
      <c r="O41" s="2">
        <f t="array" ref="O41">INDEX([4]Sheet1!$H$2:$H$2185,MATCH(2012,IF([4]Sheet1!$E$2:$E$2185=$A41,[4]Sheet1!$B$2:$B$2185),0))</f>
        <v>73742</v>
      </c>
      <c r="P41" s="2"/>
    </row>
    <row r="42" spans="1:16" x14ac:dyDescent="0.25">
      <c r="A42" s="1" t="s">
        <v>82</v>
      </c>
      <c r="B42" s="1" t="s">
        <v>83</v>
      </c>
      <c r="C42" s="2">
        <f t="array" ref="C42">INDEX([6]data!$E$2:$E$2185,MATCH(2012,IF([6]data!$C$2:$C$2185=$A42,[6]data!$A$2:$A$2185),0))</f>
        <v>1050304</v>
      </c>
      <c r="D42" s="2">
        <f>INDEX([2]Data!$E$2:$E$53,MATCH($B42,[2]Data!$B$2:$B$53,0))+INDEX([3]Data!$E$2:$E$53,MATCH($B42,[3]Data!$B$2:$B$53,0))</f>
        <v>163638</v>
      </c>
      <c r="E42" s="2">
        <f>INDEX([2]Data!$E$2:$E$53,MATCH($B42,[2]Data!$B$2:$B$53,0))+INDEX([3]Data!$E$2:$E$53,MATCH($B42,[3]Data!$B$2:$B$53,0))</f>
        <v>163638</v>
      </c>
      <c r="F42" s="2">
        <f>INDEX([2]Data!$C$2:$C$53,MATCH($B42,[2]Data!$B$2:$B$53,0))</f>
        <v>142113</v>
      </c>
      <c r="G42" s="2">
        <f t="array" ref="G42">1000*INDEX([1]Sheet1!$M$2:$M$1823,MATCH(2012,IF([1]Sheet1!$C$2:$C$1823=$A42,[1]Sheet1!$A$2:$A$1823),0))</f>
        <v>2194216960000</v>
      </c>
      <c r="H42" s="2">
        <f t="array" ref="H42">1000*INDEX([1]Sheet1!$D$2:$D$1823,MATCH(2012,IF([1]Sheet1!$C$2:$C$1823=$A42,[1]Sheet1!$A$2:$A$1823),0))</f>
        <v>2148977000000</v>
      </c>
      <c r="I42" s="2">
        <f t="array" ref="I42">1000*(INDEX([1]Sheet1!$G$2:$G$1823,MATCH(2012,IF([1]Sheet1!$C$2:$C$1823=$A42,[1]Sheet1!$A$2:$A$1823),0))+INDEX([1]Sheet1!$J$2:$J$1823,MATCH(2012,IF([1]Sheet1!$C$2:$C$1823=$A42,[1]Sheet1!$A$2:$A$1823),0)))</f>
        <v>45240000000</v>
      </c>
      <c r="J42" s="2">
        <f t="array" ref="J42">INDEX([4]Sheet1!$K$2:$K$2185,MATCH(2012,IF([4]Sheet1!$E$2:$E$2185=$A42,[4]Sheet1!$B$2:$B$2185),0))*10</f>
        <v>1042095140</v>
      </c>
      <c r="K42" s="2">
        <f t="array" ref="K42">INDEX([4]Sheet1!$J$2:$J$2185,MATCH(2012,IF([4]Sheet1!$E$2:$E$2185=$A42,[4]Sheet1!$B$2:$B$2185),0))</f>
        <v>20616</v>
      </c>
      <c r="L42" s="2">
        <f t="array" ref="L42">INDEX([4]Sheet1!$G$2:$G$2185,MATCH(2012,IF([4]Sheet1!$E$2:$E$2185=$A42,[4]Sheet1!$B$2:$B$2185),0))*10</f>
        <v>910730900</v>
      </c>
      <c r="M42" s="2">
        <f t="array" ref="M42">INDEX([4]Sheet1!$F$2:$F$2185,MATCH(2012,IF([4]Sheet1!$E$2:$E$2185=$A42,[4]Sheet1!$B$2:$B$2185),0))</f>
        <v>16518</v>
      </c>
      <c r="N42" s="2">
        <f t="array" ref="N42">INDEX([4]Sheet1!$I$2:$I$2185,MATCH(2012,IF([4]Sheet1!$E$2:$E$2185=$A42,[4]Sheet1!$B$2:$B$2185),0))*10</f>
        <v>131364240</v>
      </c>
      <c r="O42" s="2">
        <f t="array" ref="O42">INDEX([4]Sheet1!$H$2:$H$2185,MATCH(2012,IF([4]Sheet1!$E$2:$E$2185=$A42,[4]Sheet1!$B$2:$B$2185),0))</f>
        <v>4098</v>
      </c>
      <c r="P42" s="2"/>
    </row>
    <row r="43" spans="1:16" x14ac:dyDescent="0.25">
      <c r="A43" s="1" t="s">
        <v>84</v>
      </c>
      <c r="B43" s="1" t="s">
        <v>85</v>
      </c>
      <c r="C43" s="2">
        <f t="array" ref="C43">INDEX([6]data!$E$2:$E$2185,MATCH(2012,IF([6]data!$C$2:$C$2185=$A43,[6]data!$A$2:$A$2185),0))</f>
        <v>4723417</v>
      </c>
      <c r="D43" s="2">
        <f>INDEX([2]Data!$E$2:$E$53,MATCH($B43,[2]Data!$B$2:$B$53,0))+INDEX([3]Data!$E$2:$E$53,MATCH($B43,[3]Data!$B$2:$B$53,0))</f>
        <v>814230</v>
      </c>
      <c r="E43" s="2">
        <f>INDEX([2]Data!$E$2:$E$53,MATCH($B43,[2]Data!$B$2:$B$53,0))+INDEX([3]Data!$E$2:$E$53,MATCH($B43,[3]Data!$B$2:$B$53,0))</f>
        <v>814230</v>
      </c>
      <c r="F43" s="2">
        <f>INDEX([2]Data!$C$2:$C$53,MATCH($B43,[2]Data!$B$2:$B$53,0))</f>
        <v>733991</v>
      </c>
      <c r="G43" s="2">
        <f t="array" ref="G43">1000*INDEX([1]Sheet1!$M$2:$M$1823,MATCH(2012,IF([1]Sheet1!$C$2:$C$1823=$A43,[1]Sheet1!$A$2:$A$1823),0))</f>
        <v>7501773824000</v>
      </c>
      <c r="H43" s="2">
        <f t="array" ref="H43">1000*INDEX([1]Sheet1!$D$2:$D$1823,MATCH(2012,IF([1]Sheet1!$C$2:$C$1823=$A43,[1]Sheet1!$A$2:$A$1823),0))</f>
        <v>6650192000000</v>
      </c>
      <c r="I43" s="2">
        <f t="array" ref="I43">1000*(INDEX([1]Sheet1!$G$2:$G$1823,MATCH(2012,IF([1]Sheet1!$C$2:$C$1823=$A43,[1]Sheet1!$A$2:$A$1823),0))+INDEX([1]Sheet1!$J$2:$J$1823,MATCH(2012,IF([1]Sheet1!$C$2:$C$1823=$A43,[1]Sheet1!$A$2:$A$1823),0)))</f>
        <v>851582000000</v>
      </c>
      <c r="J43" s="2">
        <f t="array" ref="J43">INDEX([4]Sheet1!$K$2:$K$2185,MATCH(2012,IF([4]Sheet1!$E$2:$E$2185=$A43,[4]Sheet1!$B$2:$B$2185),0))*10</f>
        <v>3311514700</v>
      </c>
      <c r="K43" s="2">
        <f t="array" ref="K43">INDEX([4]Sheet1!$J$2:$J$2185,MATCH(2012,IF([4]Sheet1!$E$2:$E$2185=$A43,[4]Sheet1!$B$2:$B$2185),0))</f>
        <v>102171</v>
      </c>
      <c r="L43" s="2">
        <f t="array" ref="L43">INDEX([4]Sheet1!$G$2:$G$2185,MATCH(2012,IF([4]Sheet1!$E$2:$E$2185=$A43,[4]Sheet1!$B$2:$B$2185),0))*10</f>
        <v>2643704630</v>
      </c>
      <c r="M43" s="2">
        <f t="array" ref="M43">INDEX([4]Sheet1!$F$2:$F$2185,MATCH(2012,IF([4]Sheet1!$E$2:$E$2185=$A43,[4]Sheet1!$B$2:$B$2185),0))</f>
        <v>72512</v>
      </c>
      <c r="N43" s="2">
        <f t="array" ref="N43">INDEX([4]Sheet1!$I$2:$I$2185,MATCH(2012,IF([4]Sheet1!$E$2:$E$2185=$A43,[4]Sheet1!$B$2:$B$2185),0))*10</f>
        <v>667810070</v>
      </c>
      <c r="O43" s="2">
        <f t="array" ref="O43">INDEX([4]Sheet1!$H$2:$H$2185,MATCH(2012,IF([4]Sheet1!$E$2:$E$2185=$A43,[4]Sheet1!$B$2:$B$2185),0))</f>
        <v>29659</v>
      </c>
      <c r="P43" s="2"/>
    </row>
    <row r="44" spans="1:16" x14ac:dyDescent="0.25">
      <c r="A44" s="1" t="s">
        <v>86</v>
      </c>
      <c r="B44" s="1" t="s">
        <v>87</v>
      </c>
      <c r="C44" s="2">
        <f t="array" ref="C44">INDEX([6]data!$E$2:$E$2185,MATCH(2012,IF([6]data!$C$2:$C$2185=$A44,[6]data!$A$2:$A$2185),0))</f>
        <v>834047</v>
      </c>
      <c r="D44" s="2">
        <f>INDEX([2]Data!$E$2:$E$53,MATCH($B44,[2]Data!$B$2:$B$53,0))+INDEX([3]Data!$E$2:$E$53,MATCH($B44,[3]Data!$B$2:$B$53,0))</f>
        <v>146640</v>
      </c>
      <c r="E44" s="2">
        <f>INDEX([2]Data!$E$2:$E$53,MATCH($B44,[2]Data!$B$2:$B$53,0))+INDEX([3]Data!$E$2:$E$53,MATCH($B44,[3]Data!$B$2:$B$53,0))</f>
        <v>146640</v>
      </c>
      <c r="F44" s="2">
        <f>INDEX([2]Data!$C$2:$C$53,MATCH($B44,[2]Data!$B$2:$B$53,0))</f>
        <v>132836</v>
      </c>
      <c r="G44" s="2">
        <f t="array" ref="G44">1000*INDEX([1]Sheet1!$M$2:$M$1823,MATCH(2012,IF([1]Sheet1!$C$2:$C$1823=$A44,[1]Sheet1!$A$2:$A$1823),0))</f>
        <v>1257357056000</v>
      </c>
      <c r="H44" s="2">
        <f t="array" ref="H44">1000*INDEX([1]Sheet1!$D$2:$D$1823,MATCH(2012,IF([1]Sheet1!$C$2:$C$1823=$A44,[1]Sheet1!$A$2:$A$1823),0))</f>
        <v>1085224000000</v>
      </c>
      <c r="I44" s="2">
        <f t="array" ref="I44">1000*(INDEX([1]Sheet1!$G$2:$G$1823,MATCH(2012,IF([1]Sheet1!$C$2:$C$1823=$A44,[1]Sheet1!$A$2:$A$1823),0))+INDEX([1]Sheet1!$J$2:$J$1823,MATCH(2012,IF([1]Sheet1!$C$2:$C$1823=$A44,[1]Sheet1!$A$2:$A$1823),0)))</f>
        <v>172133000000</v>
      </c>
      <c r="J44" s="2">
        <f t="array" ref="J44">INDEX([4]Sheet1!$K$2:$K$2185,MATCH(2012,IF([4]Sheet1!$E$2:$E$2185=$A44,[4]Sheet1!$B$2:$B$2185),0))*10</f>
        <v>602004420</v>
      </c>
      <c r="K44" s="2">
        <f t="array" ref="K44">INDEX([4]Sheet1!$J$2:$J$2185,MATCH(2012,IF([4]Sheet1!$E$2:$E$2185=$A44,[4]Sheet1!$B$2:$B$2185),0))</f>
        <v>19704</v>
      </c>
      <c r="L44" s="2">
        <f t="array" ref="L44">INDEX([4]Sheet1!$G$2:$G$2185,MATCH(2012,IF([4]Sheet1!$E$2:$E$2185=$A44,[4]Sheet1!$B$2:$B$2185),0))*10</f>
        <v>478887110</v>
      </c>
      <c r="M44" s="2">
        <f t="array" ref="M44">INDEX([4]Sheet1!$F$2:$F$2185,MATCH(2012,IF([4]Sheet1!$E$2:$E$2185=$A44,[4]Sheet1!$B$2:$B$2185),0))</f>
        <v>14678</v>
      </c>
      <c r="N44" s="2">
        <f t="array" ref="N44">INDEX([4]Sheet1!$I$2:$I$2185,MATCH(2012,IF([4]Sheet1!$E$2:$E$2185=$A44,[4]Sheet1!$B$2:$B$2185),0))*10</f>
        <v>123117310</v>
      </c>
      <c r="O44" s="2">
        <f t="array" ref="O44">INDEX([4]Sheet1!$H$2:$H$2185,MATCH(2012,IF([4]Sheet1!$E$2:$E$2185=$A44,[4]Sheet1!$B$2:$B$2185),0))</f>
        <v>5026</v>
      </c>
      <c r="P44" s="2"/>
    </row>
    <row r="45" spans="1:16" x14ac:dyDescent="0.25">
      <c r="A45" s="1" t="s">
        <v>88</v>
      </c>
      <c r="B45" s="1" t="s">
        <v>89</v>
      </c>
      <c r="C45" s="2">
        <f t="array" ref="C45">INDEX([6]data!$E$2:$E$2185,MATCH(2012,IF([6]data!$C$2:$C$2185=$A45,[6]data!$A$2:$A$2185),0))</f>
        <v>6454914</v>
      </c>
      <c r="D45" s="2">
        <f>INDEX([2]Data!$E$2:$E$53,MATCH($B45,[2]Data!$B$2:$B$53,0))+INDEX([3]Data!$E$2:$E$53,MATCH($B45,[3]Data!$B$2:$B$53,0))</f>
        <v>1098834</v>
      </c>
      <c r="E45" s="2">
        <f>INDEX([2]Data!$E$2:$E$53,MATCH($B45,[2]Data!$B$2:$B$53,0))+INDEX([3]Data!$E$2:$E$53,MATCH($B45,[3]Data!$B$2:$B$53,0))</f>
        <v>1098834</v>
      </c>
      <c r="F45" s="2">
        <f>INDEX([2]Data!$C$2:$C$53,MATCH($B45,[2]Data!$B$2:$B$53,0))</f>
        <v>962418</v>
      </c>
      <c r="G45" s="2">
        <f t="array" ref="G45">1000*INDEX([1]Sheet1!$M$2:$M$1823,MATCH(2012,IF([1]Sheet1!$C$2:$C$1823=$A45,[1]Sheet1!$A$2:$A$1823),0))</f>
        <v>8928158720000</v>
      </c>
      <c r="H45" s="2">
        <f t="array" ref="H45">1000*INDEX([1]Sheet1!$D$2:$D$1823,MATCH(2012,IF([1]Sheet1!$C$2:$C$1823=$A45,[1]Sheet1!$A$2:$A$1823),0))</f>
        <v>8226118000000</v>
      </c>
      <c r="I45" s="2">
        <f t="array" ref="I45">1000*(INDEX([1]Sheet1!$G$2:$G$1823,MATCH(2012,IF([1]Sheet1!$C$2:$C$1823=$A45,[1]Sheet1!$A$2:$A$1823),0))+INDEX([1]Sheet1!$J$2:$J$1823,MATCH(2012,IF([1]Sheet1!$C$2:$C$1823=$A45,[1]Sheet1!$A$2:$A$1823),0)))</f>
        <v>702041000000</v>
      </c>
      <c r="J45" s="2">
        <f t="array" ref="J45">INDEX([4]Sheet1!$K$2:$K$2185,MATCH(2012,IF([4]Sheet1!$E$2:$E$2185=$A45,[4]Sheet1!$B$2:$B$2185),0))*10</f>
        <v>4007475500</v>
      </c>
      <c r="K45" s="2">
        <f t="array" ref="K45">INDEX([4]Sheet1!$J$2:$J$2185,MATCH(2012,IF([4]Sheet1!$E$2:$E$2185=$A45,[4]Sheet1!$B$2:$B$2185),0))</f>
        <v>133680</v>
      </c>
      <c r="L45" s="2">
        <f t="array" ref="L45">INDEX([4]Sheet1!$G$2:$G$2185,MATCH(2012,IF([4]Sheet1!$E$2:$E$2185=$A45,[4]Sheet1!$B$2:$B$2185),0))*10</f>
        <v>3190979750</v>
      </c>
      <c r="M45" s="2">
        <f t="array" ref="M45">INDEX([4]Sheet1!$F$2:$F$2185,MATCH(2012,IF([4]Sheet1!$E$2:$E$2185=$A45,[4]Sheet1!$B$2:$B$2185),0))</f>
        <v>94838</v>
      </c>
      <c r="N45" s="2">
        <f t="array" ref="N45">INDEX([4]Sheet1!$I$2:$I$2185,MATCH(2012,IF([4]Sheet1!$E$2:$E$2185=$A45,[4]Sheet1!$B$2:$B$2185),0))*10</f>
        <v>816495750</v>
      </c>
      <c r="O45" s="2">
        <f t="array" ref="O45">INDEX([4]Sheet1!$H$2:$H$2185,MATCH(2012,IF([4]Sheet1!$E$2:$E$2185=$A45,[4]Sheet1!$B$2:$B$2185),0))</f>
        <v>38842</v>
      </c>
      <c r="P45" s="2"/>
    </row>
    <row r="46" spans="1:16" x14ac:dyDescent="0.25">
      <c r="A46" s="1" t="s">
        <v>90</v>
      </c>
      <c r="B46" s="1" t="s">
        <v>91</v>
      </c>
      <c r="C46" s="2">
        <f t="array" ref="C46">INDEX([6]data!$E$2:$E$2185,MATCH(2012,IF([6]data!$C$2:$C$2185=$A46,[6]data!$A$2:$A$2185),0))</f>
        <v>26060796</v>
      </c>
      <c r="D46" s="2">
        <f>INDEX([2]Data!$E$2:$E$53,MATCH($B46,[2]Data!$B$2:$B$53,0))+INDEX([3]Data!$E$2:$E$53,MATCH($B46,[3]Data!$B$2:$B$53,0))</f>
        <v>5170689</v>
      </c>
      <c r="E46" s="2">
        <f>INDEX([2]Data!$E$2:$E$53,MATCH($B46,[2]Data!$B$2:$B$53,0))+INDEX([3]Data!$E$2:$E$53,MATCH($B46,[3]Data!$B$2:$B$53,0))</f>
        <v>5170689</v>
      </c>
      <c r="F46" s="2">
        <f>INDEX([2]Data!$C$2:$C$53,MATCH($B46,[2]Data!$B$2:$B$53,0))</f>
        <v>4773311</v>
      </c>
      <c r="G46" s="2">
        <f t="array" ref="G46">1000*INDEX([1]Sheet1!$M$2:$M$1823,MATCH(2012,IF([1]Sheet1!$C$2:$C$1823=$A46,[1]Sheet1!$A$2:$A$1823),0))</f>
        <v>44771979264000</v>
      </c>
      <c r="H46" s="2">
        <f t="array" ref="H46">1000*INDEX([1]Sheet1!$D$2:$D$1823,MATCH(2012,IF([1]Sheet1!$C$2:$C$1823=$A46,[1]Sheet1!$A$2:$A$1823),0))</f>
        <v>39233594000000</v>
      </c>
      <c r="I46" s="2">
        <f t="array" ref="I46">1000*(INDEX([1]Sheet1!$G$2:$G$1823,MATCH(2012,IF([1]Sheet1!$C$2:$C$1823=$A46,[1]Sheet1!$A$2:$A$1823),0))+INDEX([1]Sheet1!$J$2:$J$1823,MATCH(2012,IF([1]Sheet1!$C$2:$C$1823=$A46,[1]Sheet1!$A$2:$A$1823),0)))</f>
        <v>5538384000000</v>
      </c>
      <c r="J46" s="2">
        <f t="array" ref="J46">INDEX([4]Sheet1!$K$2:$K$2185,MATCH(2012,IF([4]Sheet1!$E$2:$E$2185=$A46,[4]Sheet1!$B$2:$B$2185),0))*10</f>
        <v>22794474080</v>
      </c>
      <c r="K46" s="2">
        <f t="array" ref="K46">INDEX([4]Sheet1!$J$2:$J$2185,MATCH(2012,IF([4]Sheet1!$E$2:$E$2185=$A46,[4]Sheet1!$B$2:$B$2185),0))</f>
        <v>682793</v>
      </c>
      <c r="L46" s="2">
        <f t="array" ref="L46">INDEX([4]Sheet1!$G$2:$G$2185,MATCH(2012,IF([4]Sheet1!$E$2:$E$2185=$A46,[4]Sheet1!$B$2:$B$2185),0))*10</f>
        <v>17575313810</v>
      </c>
      <c r="M46" s="2">
        <f t="array" ref="M46">INDEX([4]Sheet1!$F$2:$F$2185,MATCH(2012,IF([4]Sheet1!$E$2:$E$2185=$A46,[4]Sheet1!$B$2:$B$2185),0))</f>
        <v>467176</v>
      </c>
      <c r="N46" s="2">
        <f t="array" ref="N46">INDEX([4]Sheet1!$I$2:$I$2185,MATCH(2012,IF([4]Sheet1!$E$2:$E$2185=$A46,[4]Sheet1!$B$2:$B$2185),0))*10</f>
        <v>5219160270</v>
      </c>
      <c r="O46" s="2">
        <f t="array" ref="O46">INDEX([4]Sheet1!$H$2:$H$2185,MATCH(2012,IF([4]Sheet1!$E$2:$E$2185=$A46,[4]Sheet1!$B$2:$B$2185),0))</f>
        <v>215617</v>
      </c>
      <c r="P46" s="2"/>
    </row>
    <row r="47" spans="1:16" x14ac:dyDescent="0.25">
      <c r="A47" s="1" t="s">
        <v>92</v>
      </c>
      <c r="B47" s="1" t="s">
        <v>93</v>
      </c>
      <c r="C47" s="2">
        <f t="array" ref="C47">INDEX([6]data!$E$2:$E$2185,MATCH(2012,IF([6]data!$C$2:$C$2185=$A47,[6]data!$A$2:$A$2185),0))</f>
        <v>2854871</v>
      </c>
      <c r="D47" s="2">
        <f>INDEX([2]Data!$E$2:$E$53,MATCH($B47,[2]Data!$B$2:$B$53,0))+INDEX([3]Data!$E$2:$E$53,MATCH($B47,[3]Data!$B$2:$B$53,0))</f>
        <v>629925</v>
      </c>
      <c r="E47" s="2">
        <f>INDEX([2]Data!$E$2:$E$53,MATCH($B47,[2]Data!$B$2:$B$53,0))+INDEX([3]Data!$E$2:$E$53,MATCH($B47,[3]Data!$B$2:$B$53,0))</f>
        <v>629925</v>
      </c>
      <c r="F47" s="2">
        <f>INDEX([2]Data!$C$2:$C$53,MATCH($B47,[2]Data!$B$2:$B$53,0))</f>
        <v>588213</v>
      </c>
      <c r="G47" s="2">
        <f t="array" ref="G47">1000*INDEX([1]Sheet1!$M$2:$M$1823,MATCH(2012,IF([1]Sheet1!$C$2:$C$1823=$A47,[1]Sheet1!$A$2:$A$1823),0))</f>
        <v>4215055104000</v>
      </c>
      <c r="H47" s="2">
        <f t="array" ref="H47">1000*INDEX([1]Sheet1!$D$2:$D$1823,MATCH(2012,IF([1]Sheet1!$C$2:$C$1823=$A47,[1]Sheet1!$A$2:$A$1823),0))</f>
        <v>3548527000000</v>
      </c>
      <c r="I47" s="2">
        <f t="array" ref="I47">1000*(INDEX([1]Sheet1!$G$2:$G$1823,MATCH(2012,IF([1]Sheet1!$C$2:$C$1823=$A47,[1]Sheet1!$A$2:$A$1823),0))+INDEX([1]Sheet1!$J$2:$J$1823,MATCH(2012,IF([1]Sheet1!$C$2:$C$1823=$A47,[1]Sheet1!$A$2:$A$1823),0)))</f>
        <v>666528000000</v>
      </c>
      <c r="J47" s="2">
        <f t="array" ref="J47">INDEX([4]Sheet1!$K$2:$K$2185,MATCH(2012,IF([4]Sheet1!$E$2:$E$2185=$A47,[4]Sheet1!$B$2:$B$2185),0))*10</f>
        <v>1854801290</v>
      </c>
      <c r="K47" s="2">
        <f t="array" ref="K47">INDEX([4]Sheet1!$J$2:$J$2185,MATCH(2012,IF([4]Sheet1!$E$2:$E$2185=$A47,[4]Sheet1!$B$2:$B$2185),0))</f>
        <v>55029</v>
      </c>
      <c r="L47" s="2">
        <f t="array" ref="L47">INDEX([4]Sheet1!$G$2:$G$2185,MATCH(2012,IF([4]Sheet1!$E$2:$E$2185=$A47,[4]Sheet1!$B$2:$B$2185),0))*10</f>
        <v>1378260570</v>
      </c>
      <c r="M47" s="2">
        <f t="array" ref="M47">INDEX([4]Sheet1!$F$2:$F$2185,MATCH(2012,IF([4]Sheet1!$E$2:$E$2185=$A47,[4]Sheet1!$B$2:$B$2185),0))</f>
        <v>36656</v>
      </c>
      <c r="N47" s="2">
        <f t="array" ref="N47">INDEX([4]Sheet1!$I$2:$I$2185,MATCH(2012,IF([4]Sheet1!$E$2:$E$2185=$A47,[4]Sheet1!$B$2:$B$2185),0))*10</f>
        <v>476540720</v>
      </c>
      <c r="O47" s="2">
        <f t="array" ref="O47">INDEX([4]Sheet1!$H$2:$H$2185,MATCH(2012,IF([4]Sheet1!$E$2:$E$2185=$A47,[4]Sheet1!$B$2:$B$2185),0))</f>
        <v>18373</v>
      </c>
      <c r="P47" s="2"/>
    </row>
    <row r="48" spans="1:16" x14ac:dyDescent="0.25">
      <c r="A48" s="1" t="s">
        <v>94</v>
      </c>
      <c r="B48" s="1" t="s">
        <v>95</v>
      </c>
      <c r="C48" s="2">
        <f t="array" ref="C48">INDEX([6]data!$E$2:$E$2185,MATCH(2012,IF([6]data!$C$2:$C$2185=$A48,[6]data!$A$2:$A$2185),0))</f>
        <v>625953</v>
      </c>
      <c r="D48" s="2">
        <f>INDEX([2]Data!$E$2:$E$53,MATCH($B48,[2]Data!$B$2:$B$53,0))+INDEX([3]Data!$E$2:$E$53,MATCH($B48,[3]Data!$B$2:$B$53,0))</f>
        <v>93502</v>
      </c>
      <c r="E48" s="2">
        <f>INDEX([2]Data!$E$2:$E$53,MATCH($B48,[2]Data!$B$2:$B$53,0))+INDEX([3]Data!$E$2:$E$53,MATCH($B48,[3]Data!$B$2:$B$53,0))</f>
        <v>93502</v>
      </c>
      <c r="F48" s="2">
        <f>INDEX([2]Data!$C$2:$C$53,MATCH($B48,[2]Data!$B$2:$B$53,0))</f>
        <v>84094</v>
      </c>
      <c r="G48" s="2">
        <f t="array" ref="G48">1000*INDEX([1]Sheet1!$M$2:$M$1823,MATCH(2012,IF([1]Sheet1!$C$2:$C$1823=$A48,[1]Sheet1!$A$2:$A$1823),0))</f>
        <v>1477208064000</v>
      </c>
      <c r="H48" s="2">
        <f t="array" ref="H48">1000*INDEX([1]Sheet1!$D$2:$D$1823,MATCH(2012,IF([1]Sheet1!$C$2:$C$1823=$A48,[1]Sheet1!$A$2:$A$1823),0))</f>
        <v>1431420000000</v>
      </c>
      <c r="I48" s="2">
        <f t="array" ref="I48">1000*(INDEX([1]Sheet1!$G$2:$G$1823,MATCH(2012,IF([1]Sheet1!$C$2:$C$1823=$A48,[1]Sheet1!$A$2:$A$1823),0))+INDEX([1]Sheet1!$J$2:$J$1823,MATCH(2012,IF([1]Sheet1!$C$2:$C$1823=$A48,[1]Sheet1!$A$2:$A$1823),0)))</f>
        <v>45788000000</v>
      </c>
      <c r="J48" s="2">
        <f t="array" ref="J48">INDEX([4]Sheet1!$K$2:$K$2185,MATCH(2012,IF([4]Sheet1!$E$2:$E$2185=$A48,[4]Sheet1!$B$2:$B$2185),0))*10</f>
        <v>773105430</v>
      </c>
      <c r="K48" s="2">
        <f t="array" ref="K48">INDEX([4]Sheet1!$J$2:$J$2185,MATCH(2012,IF([4]Sheet1!$E$2:$E$2185=$A48,[4]Sheet1!$B$2:$B$2185),0))</f>
        <v>21265</v>
      </c>
      <c r="L48" s="2">
        <f t="array" ref="L48">INDEX([4]Sheet1!$G$2:$G$2185,MATCH(2012,IF([4]Sheet1!$E$2:$E$2185=$A48,[4]Sheet1!$B$2:$B$2185),0))*10</f>
        <v>633733110</v>
      </c>
      <c r="M48" s="2">
        <f t="array" ref="M48">INDEX([4]Sheet1!$F$2:$F$2185,MATCH(2012,IF([4]Sheet1!$E$2:$E$2185=$A48,[4]Sheet1!$B$2:$B$2185),0))</f>
        <v>16561</v>
      </c>
      <c r="N48" s="2">
        <f t="array" ref="N48">INDEX([4]Sheet1!$I$2:$I$2185,MATCH(2012,IF([4]Sheet1!$E$2:$E$2185=$A48,[4]Sheet1!$B$2:$B$2185),0))*10</f>
        <v>139372320</v>
      </c>
      <c r="O48" s="2">
        <f t="array" ref="O48">INDEX([4]Sheet1!$H$2:$H$2185,MATCH(2012,IF([4]Sheet1!$E$2:$E$2185=$A48,[4]Sheet1!$B$2:$B$2185),0))</f>
        <v>4704</v>
      </c>
      <c r="P48" s="2"/>
    </row>
    <row r="49" spans="1:16" x14ac:dyDescent="0.25">
      <c r="A49" s="1" t="s">
        <v>96</v>
      </c>
      <c r="B49" s="1" t="s">
        <v>97</v>
      </c>
      <c r="C49" s="2">
        <f t="array" ref="C49">INDEX([6]data!$E$2:$E$2185,MATCH(2012,IF([6]data!$C$2:$C$2185=$A49,[6]data!$A$2:$A$2185),0))</f>
        <v>8186628</v>
      </c>
      <c r="D49" s="2">
        <f>INDEX([2]Data!$E$2:$E$53,MATCH($B49,[2]Data!$B$2:$B$53,0))+INDEX([3]Data!$E$2:$E$53,MATCH($B49,[3]Data!$B$2:$B$53,0))</f>
        <v>1368926</v>
      </c>
      <c r="E49" s="2">
        <f>INDEX([2]Data!$E$2:$E$53,MATCH($B49,[2]Data!$B$2:$B$53,0))+INDEX([3]Data!$E$2:$E$53,MATCH($B49,[3]Data!$B$2:$B$53,0))</f>
        <v>1368926</v>
      </c>
      <c r="F49" s="2">
        <f>INDEX([2]Data!$C$2:$C$53,MATCH($B49,[2]Data!$B$2:$B$53,0))</f>
        <v>1226106</v>
      </c>
      <c r="G49" s="2">
        <f t="array" ref="G49">1000*INDEX([1]Sheet1!$M$2:$M$1823,MATCH(2012,IF([1]Sheet1!$C$2:$C$1823=$A49,[1]Sheet1!$A$2:$A$1823),0))</f>
        <v>14731626496000</v>
      </c>
      <c r="H49" s="2">
        <f t="array" ref="H49">1000*INDEX([1]Sheet1!$D$2:$D$1823,MATCH(2012,IF([1]Sheet1!$C$2:$C$1823=$A49,[1]Sheet1!$A$2:$A$1823),0))</f>
        <v>13591961000000</v>
      </c>
      <c r="I49" s="2">
        <f t="array" ref="I49">1000*(INDEX([1]Sheet1!$G$2:$G$1823,MATCH(2012,IF([1]Sheet1!$C$2:$C$1823=$A49,[1]Sheet1!$A$2:$A$1823),0))+INDEX([1]Sheet1!$J$2:$J$1823,MATCH(2012,IF([1]Sheet1!$C$2:$C$1823=$A49,[1]Sheet1!$A$2:$A$1823),0)))</f>
        <v>1139666000000</v>
      </c>
      <c r="J49" s="2">
        <f t="array" ref="J49">INDEX([4]Sheet1!$K$2:$K$2185,MATCH(2012,IF([4]Sheet1!$E$2:$E$2185=$A49,[4]Sheet1!$B$2:$B$2185),0))*10</f>
        <v>7300486320</v>
      </c>
      <c r="K49" s="2">
        <f t="array" ref="K49">INDEX([4]Sheet1!$J$2:$J$2185,MATCH(2012,IF([4]Sheet1!$E$2:$E$2185=$A49,[4]Sheet1!$B$2:$B$2185),0))</f>
        <v>204338</v>
      </c>
      <c r="L49" s="2">
        <f t="array" ref="L49">INDEX([4]Sheet1!$G$2:$G$2185,MATCH(2012,IF([4]Sheet1!$E$2:$E$2185=$A49,[4]Sheet1!$B$2:$B$2185),0))*10</f>
        <v>5871902760</v>
      </c>
      <c r="M49" s="2">
        <f t="array" ref="M49">INDEX([4]Sheet1!$F$2:$F$2185,MATCH(2012,IF([4]Sheet1!$E$2:$E$2185=$A49,[4]Sheet1!$B$2:$B$2185),0))</f>
        <v>145266</v>
      </c>
      <c r="N49" s="2">
        <f t="array" ref="N49">INDEX([4]Sheet1!$I$2:$I$2185,MATCH(2012,IF([4]Sheet1!$E$2:$E$2185=$A49,[4]Sheet1!$B$2:$B$2185),0))*10</f>
        <v>1428583560</v>
      </c>
      <c r="O49" s="2">
        <f t="array" ref="O49">INDEX([4]Sheet1!$H$2:$H$2185,MATCH(2012,IF([4]Sheet1!$E$2:$E$2185=$A49,[4]Sheet1!$B$2:$B$2185),0))</f>
        <v>59072</v>
      </c>
      <c r="P49" s="2"/>
    </row>
    <row r="50" spans="1:16" x14ac:dyDescent="0.25">
      <c r="A50" s="1" t="s">
        <v>98</v>
      </c>
      <c r="B50" s="1" t="s">
        <v>99</v>
      </c>
      <c r="C50" s="2">
        <f t="array" ref="C50">INDEX([6]data!$E$2:$E$2185,MATCH(2012,IF([6]data!$C$2:$C$2185=$A50,[6]data!$A$2:$A$2185),0))</f>
        <v>6895318</v>
      </c>
      <c r="D50" s="2">
        <f>INDEX([2]Data!$E$2:$E$53,MATCH($B50,[2]Data!$B$2:$B$53,0))+INDEX([3]Data!$E$2:$E$53,MATCH($B50,[3]Data!$B$2:$B$53,0))</f>
        <v>1158194</v>
      </c>
      <c r="E50" s="2">
        <f>INDEX([2]Data!$E$2:$E$53,MATCH($B50,[2]Data!$B$2:$B$53,0))+INDEX([3]Data!$E$2:$E$53,MATCH($B50,[3]Data!$B$2:$B$53,0))</f>
        <v>1158194</v>
      </c>
      <c r="F50" s="2">
        <f>INDEX([2]Data!$C$2:$C$53,MATCH($B50,[2]Data!$B$2:$B$53,0))</f>
        <v>1033186</v>
      </c>
      <c r="G50" s="2">
        <f t="array" ref="G50">1000*INDEX([1]Sheet1!$M$2:$M$1823,MATCH(2012,IF([1]Sheet1!$C$2:$C$1823=$A50,[1]Sheet1!$A$2:$A$1823),0))</f>
        <v>11755297792000</v>
      </c>
      <c r="H50" s="2">
        <f t="array" ref="H50">1000*INDEX([1]Sheet1!$D$2:$D$1823,MATCH(2012,IF([1]Sheet1!$C$2:$C$1823=$A50,[1]Sheet1!$A$2:$A$1823),0))</f>
        <v>10202942000000</v>
      </c>
      <c r="I50" s="2">
        <f t="array" ref="I50">1000*(INDEX([1]Sheet1!$G$2:$G$1823,MATCH(2012,IF([1]Sheet1!$C$2:$C$1823=$A50,[1]Sheet1!$A$2:$A$1823),0))+INDEX([1]Sheet1!$J$2:$J$1823,MATCH(2012,IF([1]Sheet1!$C$2:$C$1823=$A50,[1]Sheet1!$A$2:$A$1823),0)))</f>
        <v>1552356000000</v>
      </c>
      <c r="J50" s="2">
        <f t="array" ref="J50">INDEX([4]Sheet1!$K$2:$K$2185,MATCH(2012,IF([4]Sheet1!$E$2:$E$2185=$A50,[4]Sheet1!$B$2:$B$2185),0))*10</f>
        <v>4915957870</v>
      </c>
      <c r="K50" s="2">
        <f t="array" ref="K50">INDEX([4]Sheet1!$J$2:$J$2185,MATCH(2012,IF([4]Sheet1!$E$2:$E$2185=$A50,[4]Sheet1!$B$2:$B$2185),0))</f>
        <v>105591</v>
      </c>
      <c r="L50" s="2">
        <f t="array" ref="L50">INDEX([4]Sheet1!$G$2:$G$2185,MATCH(2012,IF([4]Sheet1!$E$2:$E$2185=$A50,[4]Sheet1!$B$2:$B$2185),0))*10</f>
        <v>3740307650</v>
      </c>
      <c r="M50" s="2">
        <f t="array" ref="M50">INDEX([4]Sheet1!$F$2:$F$2185,MATCH(2012,IF([4]Sheet1!$E$2:$E$2185=$A50,[4]Sheet1!$B$2:$B$2185),0))</f>
        <v>75389</v>
      </c>
      <c r="N50" s="2">
        <f t="array" ref="N50">INDEX([4]Sheet1!$I$2:$I$2185,MATCH(2012,IF([4]Sheet1!$E$2:$E$2185=$A50,[4]Sheet1!$B$2:$B$2185),0))*10</f>
        <v>1175650220</v>
      </c>
      <c r="O50" s="2">
        <f t="array" ref="O50">INDEX([4]Sheet1!$H$2:$H$2185,MATCH(2012,IF([4]Sheet1!$E$2:$E$2185=$A50,[4]Sheet1!$B$2:$B$2185),0))</f>
        <v>30202</v>
      </c>
      <c r="P50" s="2"/>
    </row>
    <row r="51" spans="1:16" x14ac:dyDescent="0.25">
      <c r="A51" s="1" t="s">
        <v>100</v>
      </c>
      <c r="B51" s="1" t="s">
        <v>101</v>
      </c>
      <c r="C51" s="2">
        <f t="array" ref="C51">INDEX([6]data!$E$2:$E$2185,MATCH(2012,IF([6]data!$C$2:$C$2185=$A51,[6]data!$A$2:$A$2185),0))</f>
        <v>1856680</v>
      </c>
      <c r="D51" s="2">
        <f>INDEX([2]Data!$E$2:$E$53,MATCH($B51,[2]Data!$B$2:$B$53,0))+INDEX([3]Data!$E$2:$E$53,MATCH($B51,[3]Data!$B$2:$B$53,0))</f>
        <v>280491</v>
      </c>
      <c r="E51" s="2">
        <f>INDEX([2]Data!$E$2:$E$53,MATCH($B51,[2]Data!$B$2:$B$53,0))+INDEX([3]Data!$E$2:$E$53,MATCH($B51,[3]Data!$B$2:$B$53,0))</f>
        <v>280491</v>
      </c>
      <c r="F51" s="2">
        <f>INDEX([2]Data!$C$2:$C$53,MATCH($B51,[2]Data!$B$2:$B$53,0))</f>
        <v>256188</v>
      </c>
      <c r="G51" s="2">
        <f t="array" ref="G51">1000*INDEX([1]Sheet1!$M$2:$M$1823,MATCH(2012,IF([1]Sheet1!$C$2:$C$1823=$A51,[1]Sheet1!$A$2:$A$1823),0))</f>
        <v>3198304000000</v>
      </c>
      <c r="H51" s="2">
        <f t="array" ref="H51">1000*INDEX([1]Sheet1!$D$2:$D$1823,MATCH(2012,IF([1]Sheet1!$C$2:$C$1823=$A51,[1]Sheet1!$A$2:$A$1823),0))</f>
        <v>2953222000000</v>
      </c>
      <c r="I51" s="2">
        <f t="array" ref="I51">1000*(INDEX([1]Sheet1!$G$2:$G$1823,MATCH(2012,IF([1]Sheet1!$C$2:$C$1823=$A51,[1]Sheet1!$A$2:$A$1823),0))+INDEX([1]Sheet1!$J$2:$J$1823,MATCH(2012,IF([1]Sheet1!$C$2:$C$1823=$A51,[1]Sheet1!$A$2:$A$1823),0)))</f>
        <v>245082000000</v>
      </c>
      <c r="J51" s="2">
        <f t="array" ref="J51">INDEX([4]Sheet1!$K$2:$K$2185,MATCH(2012,IF([4]Sheet1!$E$2:$E$2185=$A51,[4]Sheet1!$B$2:$B$2185),0))*10</f>
        <v>1464091360</v>
      </c>
      <c r="K51" s="2">
        <f t="array" ref="K51">INDEX([4]Sheet1!$J$2:$J$2185,MATCH(2012,IF([4]Sheet1!$E$2:$E$2185=$A51,[4]Sheet1!$B$2:$B$2185),0))</f>
        <v>43683</v>
      </c>
      <c r="L51" s="2">
        <f t="array" ref="L51">INDEX([4]Sheet1!$G$2:$G$2185,MATCH(2012,IF([4]Sheet1!$E$2:$E$2185=$A51,[4]Sheet1!$B$2:$B$2185),0))*10</f>
        <v>1089983010</v>
      </c>
      <c r="M51" s="2">
        <f t="array" ref="M51">INDEX([4]Sheet1!$F$2:$F$2185,MATCH(2012,IF([4]Sheet1!$E$2:$E$2185=$A51,[4]Sheet1!$B$2:$B$2185),0))</f>
        <v>28627</v>
      </c>
      <c r="N51" s="2">
        <f t="array" ref="N51">INDEX([4]Sheet1!$I$2:$I$2185,MATCH(2012,IF([4]Sheet1!$E$2:$E$2185=$A51,[4]Sheet1!$B$2:$B$2185),0))*10</f>
        <v>374108350</v>
      </c>
      <c r="O51" s="2">
        <f t="array" ref="O51">INDEX([4]Sheet1!$H$2:$H$2185,MATCH(2012,IF([4]Sheet1!$E$2:$E$2185=$A51,[4]Sheet1!$B$2:$B$2185),0))</f>
        <v>15056</v>
      </c>
      <c r="P51" s="2"/>
    </row>
    <row r="52" spans="1:16" x14ac:dyDescent="0.25">
      <c r="A52" s="1" t="s">
        <v>102</v>
      </c>
      <c r="B52" s="1" t="s">
        <v>103</v>
      </c>
      <c r="C52" s="2">
        <f t="array" ref="C52">INDEX([6]data!$E$2:$E$2185,MATCH(2012,IF([6]data!$C$2:$C$2185=$A52,[6]data!$A$2:$A$2185),0))</f>
        <v>5724554</v>
      </c>
      <c r="D52" s="2">
        <f>INDEX([2]Data!$E$2:$E$53,MATCH($B52,[2]Data!$B$2:$B$53,0))+INDEX([3]Data!$E$2:$E$53,MATCH($B52,[3]Data!$B$2:$B$53,0))</f>
        <v>993115</v>
      </c>
      <c r="E52" s="2">
        <f>INDEX([2]Data!$E$2:$E$53,MATCH($B52,[2]Data!$B$2:$B$53,0))+INDEX([3]Data!$E$2:$E$53,MATCH($B52,[3]Data!$B$2:$B$53,0))</f>
        <v>993115</v>
      </c>
      <c r="F52" s="2">
        <f>INDEX([2]Data!$C$2:$C$53,MATCH($B52,[2]Data!$B$2:$B$53,0))</f>
        <v>858103</v>
      </c>
      <c r="G52" s="2">
        <f t="array" ref="G52">1000*INDEX([1]Sheet1!$M$2:$M$1823,MATCH(2012,IF([1]Sheet1!$C$2:$C$1823=$A52,[1]Sheet1!$A$2:$A$1823),0))</f>
        <v>10130644992000</v>
      </c>
      <c r="H52" s="2">
        <f t="array" ref="H52">1000*INDEX([1]Sheet1!$D$2:$D$1823,MATCH(2012,IF([1]Sheet1!$C$2:$C$1823=$A52,[1]Sheet1!$A$2:$A$1823),0))</f>
        <v>9680984000000</v>
      </c>
      <c r="I52" s="2">
        <f t="array" ref="I52">1000*(INDEX([1]Sheet1!$G$2:$G$1823,MATCH(2012,IF([1]Sheet1!$C$2:$C$1823=$A52,[1]Sheet1!$A$2:$A$1823),0))+INDEX([1]Sheet1!$J$2:$J$1823,MATCH(2012,IF([1]Sheet1!$C$2:$C$1823=$A52,[1]Sheet1!$A$2:$A$1823),0)))</f>
        <v>449661000000</v>
      </c>
      <c r="J52" s="2">
        <f t="array" ref="J52">INDEX([4]Sheet1!$K$2:$K$2185,MATCH(2012,IF([4]Sheet1!$E$2:$E$2185=$A52,[4]Sheet1!$B$2:$B$2185),0))*10</f>
        <v>4580981270</v>
      </c>
      <c r="K52" s="2">
        <f t="array" ref="K52">INDEX([4]Sheet1!$J$2:$J$2185,MATCH(2012,IF([4]Sheet1!$E$2:$E$2185=$A52,[4]Sheet1!$B$2:$B$2185),0))</f>
        <v>115288</v>
      </c>
      <c r="L52" s="2">
        <f t="array" ref="L52">INDEX([4]Sheet1!$G$2:$G$2185,MATCH(2012,IF([4]Sheet1!$E$2:$E$2185=$A52,[4]Sheet1!$B$2:$B$2185),0))*10</f>
        <v>3733629670</v>
      </c>
      <c r="M52" s="2">
        <f t="array" ref="M52">INDEX([4]Sheet1!$F$2:$F$2185,MATCH(2012,IF([4]Sheet1!$E$2:$E$2185=$A52,[4]Sheet1!$B$2:$B$2185),0))</f>
        <v>87146</v>
      </c>
      <c r="N52" s="2">
        <f t="array" ref="N52">INDEX([4]Sheet1!$I$2:$I$2185,MATCH(2012,IF([4]Sheet1!$E$2:$E$2185=$A52,[4]Sheet1!$B$2:$B$2185),0))*10</f>
        <v>847351600</v>
      </c>
      <c r="O52" s="2">
        <f t="array" ref="O52">INDEX([4]Sheet1!$H$2:$H$2185,MATCH(2012,IF([4]Sheet1!$E$2:$E$2185=$A52,[4]Sheet1!$B$2:$B$2185),0))</f>
        <v>28142</v>
      </c>
      <c r="P52" s="2"/>
    </row>
    <row r="53" spans="1:16" x14ac:dyDescent="0.25">
      <c r="A53" s="1" t="s">
        <v>104</v>
      </c>
      <c r="B53" s="1" t="s">
        <v>105</v>
      </c>
      <c r="C53" s="2">
        <f t="array" ref="C53">INDEX([6]data!$E$2:$E$2185,MATCH(2012,IF([6]data!$C$2:$C$2185=$A53,[6]data!$A$2:$A$2185),0))</f>
        <v>576626</v>
      </c>
      <c r="D53" s="2">
        <f>INDEX([2]Data!$E$2:$E$53,MATCH($B53,[2]Data!$B$2:$B$53,0))+INDEX([3]Data!$E$2:$E$53,MATCH($B53,[3]Data!$B$2:$B$53,0))</f>
        <v>99497</v>
      </c>
      <c r="E53" s="2">
        <f>INDEX([2]Data!$E$2:$E$53,MATCH($B53,[2]Data!$B$2:$B$53,0))+INDEX([3]Data!$E$2:$E$53,MATCH($B53,[3]Data!$B$2:$B$53,0))</f>
        <v>99497</v>
      </c>
      <c r="F53" s="2">
        <f>INDEX([2]Data!$C$2:$C$53,MATCH($B53,[2]Data!$B$2:$B$53,0))</f>
        <v>92819</v>
      </c>
      <c r="G53" s="2">
        <f t="array" ref="G53">1000*INDEX([1]Sheet1!$M$2:$M$1823,MATCH(2012,IF([1]Sheet1!$C$2:$C$1823=$A53,[1]Sheet1!$A$2:$A$1823),0))</f>
        <v>1652872960000</v>
      </c>
      <c r="H53" s="2">
        <f t="array" ref="H53">1000*INDEX([1]Sheet1!$D$2:$D$1823,MATCH(2012,IF([1]Sheet1!$C$2:$C$1823=$A53,[1]Sheet1!$A$2:$A$1823),0))</f>
        <v>1439610000000</v>
      </c>
      <c r="I53" s="2">
        <f t="array" ref="I53">1000*(INDEX([1]Sheet1!$G$2:$G$1823,MATCH(2012,IF([1]Sheet1!$C$2:$C$1823=$A53,[1]Sheet1!$A$2:$A$1823),0))+INDEX([1]Sheet1!$J$2:$J$1823,MATCH(2012,IF([1]Sheet1!$C$2:$C$1823=$A53,[1]Sheet1!$A$2:$A$1823),0)))</f>
        <v>213263000000</v>
      </c>
      <c r="J53" s="2">
        <f t="array" ref="J53">INDEX([4]Sheet1!$K$2:$K$2185,MATCH(2012,IF([4]Sheet1!$E$2:$E$2185=$A53,[4]Sheet1!$B$2:$B$2185),0))*10</f>
        <v>716138910</v>
      </c>
      <c r="K53" s="2">
        <f t="array" ref="K53">INDEX([4]Sheet1!$J$2:$J$2185,MATCH(2012,IF([4]Sheet1!$E$2:$E$2185=$A53,[4]Sheet1!$B$2:$B$2185),0))</f>
        <v>19053</v>
      </c>
      <c r="L53" s="2">
        <f t="array" ref="L53">INDEX([4]Sheet1!$G$2:$G$2185,MATCH(2012,IF([4]Sheet1!$E$2:$E$2185=$A53,[4]Sheet1!$B$2:$B$2185),0))*10</f>
        <v>553139110</v>
      </c>
      <c r="M53" s="2">
        <f t="array" ref="M53">INDEX([4]Sheet1!$F$2:$F$2185,MATCH(2012,IF([4]Sheet1!$E$2:$E$2185=$A53,[4]Sheet1!$B$2:$B$2185),0))</f>
        <v>13040</v>
      </c>
      <c r="N53" s="2">
        <f t="array" ref="N53">INDEX([4]Sheet1!$I$2:$I$2185,MATCH(2012,IF([4]Sheet1!$E$2:$E$2185=$A53,[4]Sheet1!$B$2:$B$2185),0))*10</f>
        <v>162999800</v>
      </c>
      <c r="O53" s="2">
        <f t="array" ref="O53">INDEX([4]Sheet1!$H$2:$H$2185,MATCH(2012,IF([4]Sheet1!$E$2:$E$2185=$A53,[4]Sheet1!$B$2:$B$2185),0))</f>
        <v>6013</v>
      </c>
      <c r="P5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workbookViewId="0">
      <selection activeCell="C23" sqref="C23"/>
    </sheetView>
  </sheetViews>
  <sheetFormatPr defaultRowHeight="15" x14ac:dyDescent="0.25"/>
  <cols>
    <col min="2" max="2" width="19.140625" bestFit="1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8" width="18.7109375" customWidth="1"/>
    <col min="9" max="9" width="2" bestFit="1" customWidth="1"/>
    <col min="10" max="10" width="23.140625" customWidth="1"/>
    <col min="11" max="11" width="2" bestFit="1" customWidth="1"/>
    <col min="12" max="12" width="29.5703125" customWidth="1"/>
    <col min="13" max="13" width="2" bestFit="1" customWidth="1"/>
    <col min="14" max="14" width="18.5703125" bestFit="1" customWidth="1"/>
    <col min="15" max="15" width="18.5703125" customWidth="1"/>
    <col min="16" max="16" width="2" bestFit="1" customWidth="1"/>
    <col min="17" max="17" width="10.28515625" bestFit="1" customWidth="1"/>
    <col min="18" max="18" width="2" bestFit="1" customWidth="1"/>
    <col min="19" max="19" width="11.5703125" bestFit="1" customWidth="1"/>
    <col min="20" max="20" width="11.85546875" bestFit="1" customWidth="1"/>
    <col min="21" max="21" width="10.5703125" bestFit="1" customWidth="1"/>
    <col min="22" max="22" width="11.5703125" bestFit="1" customWidth="1"/>
    <col min="23" max="23" width="10.5703125" bestFit="1" customWidth="1"/>
  </cols>
  <sheetData>
    <row r="1" spans="1:23" x14ac:dyDescent="0.25">
      <c r="C1" s="22" t="s">
        <v>134</v>
      </c>
      <c r="D1" s="23"/>
      <c r="E1" s="23"/>
      <c r="F1" s="23"/>
      <c r="G1" s="24"/>
      <c r="H1" s="22" t="s">
        <v>135</v>
      </c>
      <c r="I1" s="23"/>
      <c r="J1" s="23"/>
      <c r="K1" s="23"/>
      <c r="L1" s="23"/>
      <c r="M1" s="23"/>
      <c r="N1" s="24"/>
      <c r="O1" s="22" t="s">
        <v>136</v>
      </c>
      <c r="P1" s="23"/>
      <c r="Q1" s="23"/>
      <c r="R1" s="23"/>
      <c r="S1" s="24"/>
      <c r="T1" s="25" t="s">
        <v>146</v>
      </c>
      <c r="U1" s="26"/>
      <c r="V1" s="26"/>
      <c r="W1" s="27"/>
    </row>
    <row r="2" spans="1:23" ht="42" customHeight="1" x14ac:dyDescent="0.25">
      <c r="A2" s="18" t="s">
        <v>0</v>
      </c>
      <c r="B2" s="18" t="s">
        <v>1</v>
      </c>
      <c r="C2" s="19" t="s">
        <v>109</v>
      </c>
      <c r="D2" s="20" t="s">
        <v>132</v>
      </c>
      <c r="E2" s="19" t="s">
        <v>138</v>
      </c>
      <c r="F2" s="20" t="s">
        <v>133</v>
      </c>
      <c r="G2" s="19" t="s">
        <v>137</v>
      </c>
      <c r="H2" s="19" t="s">
        <v>111</v>
      </c>
      <c r="I2" s="20" t="s">
        <v>132</v>
      </c>
      <c r="J2" s="19" t="s">
        <v>130</v>
      </c>
      <c r="K2" s="20" t="s">
        <v>133</v>
      </c>
      <c r="L2" s="19" t="s">
        <v>131</v>
      </c>
      <c r="M2" s="20" t="s">
        <v>133</v>
      </c>
      <c r="N2" s="19" t="s">
        <v>145</v>
      </c>
      <c r="O2" s="19" t="s">
        <v>137</v>
      </c>
      <c r="P2" s="20" t="s">
        <v>132</v>
      </c>
      <c r="Q2" s="19" t="s">
        <v>140</v>
      </c>
      <c r="R2" s="20" t="s">
        <v>133</v>
      </c>
      <c r="S2" s="19" t="s">
        <v>141</v>
      </c>
      <c r="T2" s="19" t="s">
        <v>112</v>
      </c>
      <c r="U2" s="19" t="s">
        <v>113</v>
      </c>
      <c r="V2" s="19" t="s">
        <v>139</v>
      </c>
      <c r="W2" s="19" t="s">
        <v>114</v>
      </c>
    </row>
    <row r="3" spans="1:23" x14ac:dyDescent="0.25">
      <c r="A3" s="1" t="s">
        <v>20</v>
      </c>
      <c r="B3" s="1" t="s">
        <v>21</v>
      </c>
      <c r="C3" s="4">
        <f>VLOOKUP($B3,Data!$B$1:$K$53,6,FALSE)/VLOOKUP($B3,Data!$B$2:$K$53,2,FALSE)</f>
        <v>3475019.1324335719</v>
      </c>
      <c r="D3" s="5"/>
      <c r="E3" s="5">
        <f>VLOOKUP($B3,Data!$B$1:$K$53,5,FALSE)/VLOOKUP($B3,Data!$B$2:$K$53,2,FALSE)</f>
        <v>9.6884092405281119E-2</v>
      </c>
      <c r="F3" s="5"/>
      <c r="G3" s="6">
        <f>VLOOKUP($B3,Data!$B$1:$K$53,6,FALSE)/VLOOKUP($B3,Data!$B$2:$K$53,5,FALSE)</f>
        <v>35867798.790920496</v>
      </c>
      <c r="H3" s="4">
        <f>VLOOKUP($B3,Data!$B$1:$K$53,5,FALSE)/VLOOKUP($B3,Data!$B$2:$K$53,2,FALSE)</f>
        <v>9.6884092405281119E-2</v>
      </c>
      <c r="I3" s="5"/>
      <c r="J3" s="5">
        <f>VLOOKUP($B3,Data!$B$1:$K$53,3,FALSE)/VLOOKUP($B3,Data!$B$2:$K$53,2,FALSE)</f>
        <v>0.12020011777205582</v>
      </c>
      <c r="K3" s="5"/>
      <c r="L3" s="5">
        <f>VLOOKUP($B3,Data!$B$1:$K$53,4,FALSE)/VLOOKUP($B3,Data!$B$2:$K$53,3,FALSE)</f>
        <v>1</v>
      </c>
      <c r="M3" s="5"/>
      <c r="N3" s="6">
        <f>VLOOKUP($B3,Data!$B$1:$K$53,5,FALSE)/VLOOKUP($B3,Data!$B$2:$K$53,4,FALSE)</f>
        <v>0.80602327352964354</v>
      </c>
      <c r="O3" s="14">
        <f>VLOOKUP($B3,Data!$B$1:$K$53,6,FALSE)/VLOOKUP($B3,Data!$B$2:$K$53,5,FALSE)</f>
        <v>35867798.790920496</v>
      </c>
      <c r="P3" s="15"/>
      <c r="Q3" s="15">
        <f>VLOOKUP($B3,Data!$B$1:$K$53,10,FALSE)/VLOOKUP($B3,Data!$B$2:$K$53,5,FALSE)</f>
        <v>0.12470465544493148</v>
      </c>
      <c r="R3" s="15"/>
      <c r="S3" s="16">
        <f>VLOOKUP($B3,Data!$B$1:$K$53,6,FALSE)/VLOOKUP($B3,Data!$B$2:$K$53,10,FALSE)</f>
        <v>287621970.99176794</v>
      </c>
      <c r="T3" s="14">
        <f>VLOOKUP($B3,Data!$B$1:$K$53,9,FALSE)/VLOOKUP($B3,Data!$B$2:$K$53,6,FALSE)</f>
        <v>1.9771797878138808E-4</v>
      </c>
      <c r="U3" s="15">
        <f>VLOOKUP($B3,Data!$B$1:$K$53,9,FALSE)/VLOOKUP($B3,Data!$B$2:$K$53,10,FALSE)</f>
        <v>56868.034757611393</v>
      </c>
      <c r="V3" s="15">
        <f t="shared" ref="V3:V34" si="0">S3-U3</f>
        <v>287565102.95701033</v>
      </c>
      <c r="W3" s="16">
        <f>VLOOKUP($B3,Data!$B$1:$K$53,9,FALSE)/VLOOKUP($B3,Data!$B$2:$K$53,5,FALSE)</f>
        <v>7091.708680278316</v>
      </c>
    </row>
    <row r="4" spans="1:23" x14ac:dyDescent="0.25">
      <c r="A4" s="1" t="s">
        <v>6</v>
      </c>
      <c r="B4" s="1" t="s">
        <v>7</v>
      </c>
      <c r="C4" s="4">
        <f>VLOOKUP($B4,Data!$B$1:$K$53,6,FALSE)/VLOOKUP($B4,Data!$B$2:$K$53,2,FALSE)</f>
        <v>3135697.5737600764</v>
      </c>
      <c r="D4" s="5"/>
      <c r="E4" s="5">
        <f>VLOOKUP($B4,Data!$B$1:$K$53,5,FALSE)/VLOOKUP($B4,Data!$B$2:$K$53,2,FALSE)</f>
        <v>0.16446234254909237</v>
      </c>
      <c r="F4" s="5"/>
      <c r="G4" s="6">
        <f>VLOOKUP($B4,Data!$B$1:$K$53,6,FALSE)/VLOOKUP($B4,Data!$B$2:$K$53,5,FALSE)</f>
        <v>19066356.012921702</v>
      </c>
      <c r="H4" s="4">
        <f>VLOOKUP($B4,Data!$B$1:$K$53,5,FALSE)/VLOOKUP($B4,Data!$B$2:$K$53,2,FALSE)</f>
        <v>0.16446234254909237</v>
      </c>
      <c r="I4" s="5"/>
      <c r="J4" s="5">
        <f>VLOOKUP($B4,Data!$B$1:$K$53,3,FALSE)/VLOOKUP($B4,Data!$B$2:$K$53,2,FALSE)</f>
        <v>0.18509750009242687</v>
      </c>
      <c r="K4" s="5"/>
      <c r="L4" s="5">
        <f>VLOOKUP($B4,Data!$B$1:$K$53,4,FALSE)/VLOOKUP($B4,Data!$B$2:$K$53,3,FALSE)</f>
        <v>1</v>
      </c>
      <c r="M4" s="5"/>
      <c r="N4" s="6">
        <f>VLOOKUP($B4,Data!$B$1:$K$53,5,FALSE)/VLOOKUP($B4,Data!$B$2:$K$53,4,FALSE)</f>
        <v>0.88851736229268075</v>
      </c>
      <c r="O4" s="4">
        <f>VLOOKUP($B4,Data!$B$1:$K$53,6,FALSE)/VLOOKUP($B4,Data!$B$2:$K$53,5,FALSE)</f>
        <v>19066356.012921702</v>
      </c>
      <c r="P4" s="5"/>
      <c r="Q4" s="5">
        <f>VLOOKUP($B4,Data!$B$1:$K$53,10,FALSE)/VLOOKUP($B4,Data!$B$2:$K$53,5,FALSE)</f>
        <v>0.17132913710993439</v>
      </c>
      <c r="R4" s="5"/>
      <c r="S4" s="6">
        <f>VLOOKUP($B4,Data!$B$1:$K$53,6,FALSE)/VLOOKUP($B4,Data!$B$2:$K$53,10,FALSE)</f>
        <v>111284959.08251531</v>
      </c>
      <c r="T4" s="4">
        <f>VLOOKUP($B4,Data!$B$1:$K$53,9,FALSE)/VLOOKUP($B4,Data!$B$2:$K$53,6,FALSE)</f>
        <v>3.9601328474289237E-4</v>
      </c>
      <c r="U4" s="5">
        <f>VLOOKUP($B4,Data!$B$1:$K$53,9,FALSE)/VLOOKUP($B4,Data!$B$2:$K$53,10,FALSE)</f>
        <v>44070.32218874526</v>
      </c>
      <c r="V4" s="5">
        <f t="shared" si="0"/>
        <v>111240888.76032656</v>
      </c>
      <c r="W4" s="6">
        <f>VLOOKUP($B4,Data!$B$1:$K$53,9,FALSE)/VLOOKUP($B4,Data!$B$2:$K$53,5,FALSE)</f>
        <v>7550.5302727545213</v>
      </c>
    </row>
    <row r="5" spans="1:23" x14ac:dyDescent="0.25">
      <c r="A5" s="1" t="s">
        <v>104</v>
      </c>
      <c r="B5" s="1" t="s">
        <v>105</v>
      </c>
      <c r="C5" s="4">
        <f>VLOOKUP($B5,Data!$B$1:$K$53,6,FALSE)/VLOOKUP($B5,Data!$B$2:$K$53,2,FALSE)</f>
        <v>2866455.8309892374</v>
      </c>
      <c r="D5" s="5"/>
      <c r="E5" s="5">
        <f>VLOOKUP($B5,Data!$B$1:$K$53,5,FALSE)/VLOOKUP($B5,Data!$B$2:$K$53,2,FALSE)</f>
        <v>0.16096915505024054</v>
      </c>
      <c r="F5" s="5"/>
      <c r="G5" s="6">
        <f>VLOOKUP($B5,Data!$B$1:$K$53,6,FALSE)/VLOOKUP($B5,Data!$B$2:$K$53,5,FALSE)</f>
        <v>17807485.105420228</v>
      </c>
      <c r="H5" s="4">
        <f>VLOOKUP($B5,Data!$B$1:$K$53,5,FALSE)/VLOOKUP($B5,Data!$B$2:$K$53,2,FALSE)</f>
        <v>0.16096915505024054</v>
      </c>
      <c r="I5" s="5"/>
      <c r="J5" s="5">
        <f>VLOOKUP($B5,Data!$B$1:$K$53,3,FALSE)/VLOOKUP($B5,Data!$B$2:$K$53,2,FALSE)</f>
        <v>0.17255031857737946</v>
      </c>
      <c r="K5" s="5"/>
      <c r="L5" s="5">
        <f>VLOOKUP($B5,Data!$B$1:$K$53,4,FALSE)/VLOOKUP($B5,Data!$B$2:$K$53,3,FALSE)</f>
        <v>1</v>
      </c>
      <c r="M5" s="5"/>
      <c r="N5" s="6">
        <f>VLOOKUP($B5,Data!$B$1:$K$53,5,FALSE)/VLOOKUP($B5,Data!$B$2:$K$53,4,FALSE)</f>
        <v>0.93288239846427534</v>
      </c>
      <c r="O5" s="4">
        <f>VLOOKUP($B5,Data!$B$1:$K$53,6,FALSE)/VLOOKUP($B5,Data!$B$2:$K$53,5,FALSE)</f>
        <v>17807485.105420228</v>
      </c>
      <c r="P5" s="5"/>
      <c r="Q5" s="5">
        <f>VLOOKUP($B5,Data!$B$1:$K$53,10,FALSE)/VLOOKUP($B5,Data!$B$2:$K$53,5,FALSE)</f>
        <v>0.20527047264029993</v>
      </c>
      <c r="R5" s="5"/>
      <c r="S5" s="6">
        <f>VLOOKUP($B5,Data!$B$1:$K$53,6,FALSE)/VLOOKUP($B5,Data!$B$2:$K$53,10,FALSE)</f>
        <v>86751323.151209787</v>
      </c>
      <c r="T5" s="4">
        <f>VLOOKUP($B5,Data!$B$1:$K$53,9,FALSE)/VLOOKUP($B5,Data!$B$2:$K$53,6,FALSE)</f>
        <v>4.3326917877584495E-4</v>
      </c>
      <c r="U5" s="5">
        <f>VLOOKUP($B5,Data!$B$1:$K$53,9,FALSE)/VLOOKUP($B5,Data!$B$2:$K$53,10,FALSE)</f>
        <v>37586.674539442611</v>
      </c>
      <c r="V5" s="5">
        <f t="shared" si="0"/>
        <v>86713736.47667034</v>
      </c>
      <c r="W5" s="6">
        <f>VLOOKUP($B5,Data!$B$1:$K$53,9,FALSE)/VLOOKUP($B5,Data!$B$2:$K$53,5,FALSE)</f>
        <v>7715.4344476885117</v>
      </c>
    </row>
    <row r="6" spans="1:23" x14ac:dyDescent="0.25">
      <c r="A6" s="1" t="s">
        <v>68</v>
      </c>
      <c r="B6" s="1" t="s">
        <v>69</v>
      </c>
      <c r="C6" s="4">
        <f>VLOOKUP($B6,Data!$B$1:$K$53,6,FALSE)/VLOOKUP($B6,Data!$B$2:$K$53,2,FALSE)</f>
        <v>2833712.9657682506</v>
      </c>
      <c r="D6" s="5"/>
      <c r="E6" s="5">
        <f>VLOOKUP($B6,Data!$B$1:$K$53,5,FALSE)/VLOOKUP($B6,Data!$B$2:$K$53,2,FALSE)</f>
        <v>0.14029977842908134</v>
      </c>
      <c r="F6" s="5"/>
      <c r="G6" s="6">
        <f>VLOOKUP($B6,Data!$B$1:$K$53,6,FALSE)/VLOOKUP($B6,Data!$B$2:$K$53,5,FALSE)</f>
        <v>20197558.381752074</v>
      </c>
      <c r="H6" s="4">
        <f>VLOOKUP($B6,Data!$B$1:$K$53,5,FALSE)/VLOOKUP($B6,Data!$B$2:$K$53,2,FALSE)</f>
        <v>0.14029977842908134</v>
      </c>
      <c r="I6" s="5"/>
      <c r="J6" s="5">
        <f>VLOOKUP($B6,Data!$B$1:$K$53,3,FALSE)/VLOOKUP($B6,Data!$B$2:$K$53,2,FALSE)</f>
        <v>0.16325370827985619</v>
      </c>
      <c r="K6" s="5"/>
      <c r="L6" s="5">
        <f>VLOOKUP($B6,Data!$B$1:$K$53,4,FALSE)/VLOOKUP($B6,Data!$B$2:$K$53,3,FALSE)</f>
        <v>1</v>
      </c>
      <c r="M6" s="5"/>
      <c r="N6" s="6">
        <f>VLOOKUP($B6,Data!$B$1:$K$53,5,FALSE)/VLOOKUP($B6,Data!$B$2:$K$53,4,FALSE)</f>
        <v>0.85939719169241602</v>
      </c>
      <c r="O6" s="4">
        <f>VLOOKUP($B6,Data!$B$1:$K$53,6,FALSE)/VLOOKUP($B6,Data!$B$2:$K$53,5,FALSE)</f>
        <v>20197558.381752074</v>
      </c>
      <c r="P6" s="5"/>
      <c r="Q6" s="5">
        <f>VLOOKUP($B6,Data!$B$1:$K$53,10,FALSE)/VLOOKUP($B6,Data!$B$2:$K$53,5,FALSE)</f>
        <v>0.17038688146407499</v>
      </c>
      <c r="R6" s="5"/>
      <c r="S6" s="6">
        <f>VLOOKUP($B6,Data!$B$1:$K$53,6,FALSE)/VLOOKUP($B6,Data!$B$2:$K$53,10,FALSE)</f>
        <v>118539398.15202619</v>
      </c>
      <c r="T6" s="4">
        <f>VLOOKUP($B6,Data!$B$1:$K$53,9,FALSE)/VLOOKUP($B6,Data!$B$2:$K$53,6,FALSE)</f>
        <v>4.25259936643182E-4</v>
      </c>
      <c r="U6" s="5">
        <f>VLOOKUP($B6,Data!$B$1:$K$53,9,FALSE)/VLOOKUP($B6,Data!$B$2:$K$53,10,FALSE)</f>
        <v>50410.056947851583</v>
      </c>
      <c r="V6" s="5">
        <f t="shared" si="0"/>
        <v>118488988.09507833</v>
      </c>
      <c r="W6" s="6">
        <f>VLOOKUP($B6,Data!$B$1:$K$53,9,FALSE)/VLOOKUP($B6,Data!$B$2:$K$53,5,FALSE)</f>
        <v>8589.2123977708561</v>
      </c>
    </row>
    <row r="7" spans="1:23" x14ac:dyDescent="0.25">
      <c r="A7" s="1" t="s">
        <v>64</v>
      </c>
      <c r="B7" s="1" t="s">
        <v>65</v>
      </c>
      <c r="C7" s="4">
        <f>VLOOKUP($B7,Data!$B$1:$K$53,6,FALSE)/VLOOKUP($B7,Data!$B$2:$K$53,2,FALSE)</f>
        <v>2699089.5912818462</v>
      </c>
      <c r="D7" s="5"/>
      <c r="E7" s="5">
        <f>VLOOKUP($B7,Data!$B$1:$K$53,5,FALSE)/VLOOKUP($B7,Data!$B$2:$K$53,2,FALSE)</f>
        <v>0.15148579419647534</v>
      </c>
      <c r="F7" s="5"/>
      <c r="G7" s="6">
        <f>VLOOKUP($B7,Data!$B$1:$K$53,6,FALSE)/VLOOKUP($B7,Data!$B$2:$K$53,5,FALSE)</f>
        <v>17817443.580096744</v>
      </c>
      <c r="H7" s="4">
        <f>VLOOKUP($B7,Data!$B$1:$K$53,5,FALSE)/VLOOKUP($B7,Data!$B$2:$K$53,2,FALSE)</f>
        <v>0.15148579419647534</v>
      </c>
      <c r="I7" s="5"/>
      <c r="J7" s="5">
        <f>VLOOKUP($B7,Data!$B$1:$K$53,3,FALSE)/VLOOKUP($B7,Data!$B$2:$K$53,2,FALSE)</f>
        <v>0.17188127449254598</v>
      </c>
      <c r="K7" s="5"/>
      <c r="L7" s="5">
        <f>VLOOKUP($B7,Data!$B$1:$K$53,4,FALSE)/VLOOKUP($B7,Data!$B$2:$K$53,3,FALSE)</f>
        <v>1</v>
      </c>
      <c r="M7" s="5"/>
      <c r="N7" s="6">
        <f>VLOOKUP($B7,Data!$B$1:$K$53,5,FALSE)/VLOOKUP($B7,Data!$B$2:$K$53,4,FALSE)</f>
        <v>0.88133971919695575</v>
      </c>
      <c r="O7" s="4">
        <f>VLOOKUP($B7,Data!$B$1:$K$53,6,FALSE)/VLOOKUP($B7,Data!$B$2:$K$53,5,FALSE)</f>
        <v>17817443.580096744</v>
      </c>
      <c r="P7" s="5"/>
      <c r="Q7" s="5">
        <f>VLOOKUP($B7,Data!$B$1:$K$53,10,FALSE)/VLOOKUP($B7,Data!$B$2:$K$53,5,FALSE)</f>
        <v>0.16759594383543083</v>
      </c>
      <c r="R7" s="5"/>
      <c r="S7" s="6">
        <f>VLOOKUP($B7,Data!$B$1:$K$53,6,FALSE)/VLOOKUP($B7,Data!$B$2:$K$53,10,FALSE)</f>
        <v>106311902.14002079</v>
      </c>
      <c r="T7" s="4">
        <f>VLOOKUP($B7,Data!$B$1:$K$53,9,FALSE)/VLOOKUP($B7,Data!$B$2:$K$53,6,FALSE)</f>
        <v>5.0693799563279003E-4</v>
      </c>
      <c r="U7" s="5">
        <f>VLOOKUP($B7,Data!$B$1:$K$53,9,FALSE)/VLOOKUP($B7,Data!$B$2:$K$53,10,FALSE)</f>
        <v>53893.542582771457</v>
      </c>
      <c r="V7" s="5">
        <f t="shared" si="0"/>
        <v>106258008.59743802</v>
      </c>
      <c r="W7" s="6">
        <f>VLOOKUP($B7,Data!$B$1:$K$53,9,FALSE)/VLOOKUP($B7,Data!$B$2:$K$53,5,FALSE)</f>
        <v>9032.3391357945657</v>
      </c>
    </row>
    <row r="8" spans="1:23" x14ac:dyDescent="0.25">
      <c r="A8" s="1" t="s">
        <v>16</v>
      </c>
      <c r="B8" s="1" t="s">
        <v>17</v>
      </c>
      <c r="C8" s="4">
        <f>VLOOKUP($B8,Data!$B$1:$K$53,6,FALSE)/VLOOKUP($B8,Data!$B$2:$K$53,2,FALSE)</f>
        <v>2503171.8366875337</v>
      </c>
      <c r="D8" s="5"/>
      <c r="E8" s="5">
        <f>VLOOKUP($B8,Data!$B$1:$K$53,5,FALSE)/VLOOKUP($B8,Data!$B$2:$K$53,2,FALSE)</f>
        <v>0.15395689862783338</v>
      </c>
      <c r="F8" s="5"/>
      <c r="G8" s="6">
        <f>VLOOKUP($B8,Data!$B$1:$K$53,6,FALSE)/VLOOKUP($B8,Data!$B$2:$K$53,5,FALSE)</f>
        <v>16258913.104885014</v>
      </c>
      <c r="H8" s="4">
        <f>VLOOKUP($B8,Data!$B$1:$K$53,5,FALSE)/VLOOKUP($B8,Data!$B$2:$K$53,2,FALSE)</f>
        <v>0.15395689862783338</v>
      </c>
      <c r="I8" s="5"/>
      <c r="J8" s="5">
        <f>VLOOKUP($B8,Data!$B$1:$K$53,3,FALSE)/VLOOKUP($B8,Data!$B$2:$K$53,2,FALSE)</f>
        <v>0.17201570815462594</v>
      </c>
      <c r="K8" s="5"/>
      <c r="L8" s="5">
        <f>VLOOKUP($B8,Data!$B$1:$K$53,4,FALSE)/VLOOKUP($B8,Data!$B$2:$K$53,3,FALSE)</f>
        <v>1</v>
      </c>
      <c r="M8" s="5"/>
      <c r="N8" s="6">
        <f>VLOOKUP($B8,Data!$B$1:$K$53,5,FALSE)/VLOOKUP($B8,Data!$B$2:$K$53,4,FALSE)</f>
        <v>0.895016509128577</v>
      </c>
      <c r="O8" s="4">
        <f>VLOOKUP($B8,Data!$B$1:$K$53,6,FALSE)/VLOOKUP($B8,Data!$B$2:$K$53,5,FALSE)</f>
        <v>16258913.104885014</v>
      </c>
      <c r="P8" s="5"/>
      <c r="Q8" s="5">
        <f>VLOOKUP($B8,Data!$B$1:$K$53,10,FALSE)/VLOOKUP($B8,Data!$B$2:$K$53,5,FALSE)</f>
        <v>0.16303390556930938</v>
      </c>
      <c r="R8" s="5"/>
      <c r="S8" s="6">
        <f>VLOOKUP($B8,Data!$B$1:$K$53,6,FALSE)/VLOOKUP($B8,Data!$B$2:$K$53,10,FALSE)</f>
        <v>99727188.943363577</v>
      </c>
      <c r="T8" s="4">
        <f>VLOOKUP($B8,Data!$B$1:$K$53,9,FALSE)/VLOOKUP($B8,Data!$B$2:$K$53,6,FALSE)</f>
        <v>5.0115175715736396E-4</v>
      </c>
      <c r="U8" s="5">
        <f>VLOOKUP($B8,Data!$B$1:$K$53,9,FALSE)/VLOOKUP($B8,Data!$B$2:$K$53,10,FALSE)</f>
        <v>49978.455975331097</v>
      </c>
      <c r="V8" s="5">
        <f t="shared" si="0"/>
        <v>99677210.487388253</v>
      </c>
      <c r="W8" s="6">
        <f>VLOOKUP($B8,Data!$B$1:$K$53,9,FALSE)/VLOOKUP($B8,Data!$B$2:$K$53,5,FALSE)</f>
        <v>8148.1828719820178</v>
      </c>
    </row>
    <row r="9" spans="1:23" x14ac:dyDescent="0.25">
      <c r="A9" s="1" t="s">
        <v>94</v>
      </c>
      <c r="B9" s="1" t="s">
        <v>95</v>
      </c>
      <c r="C9" s="4">
        <f>VLOOKUP($B9,Data!$B$1:$K$53,6,FALSE)/VLOOKUP($B9,Data!$B$2:$K$53,2,FALSE)</f>
        <v>2359934.4743135665</v>
      </c>
      <c r="D9" s="5"/>
      <c r="E9" s="5">
        <f>VLOOKUP($B9,Data!$B$1:$K$53,5,FALSE)/VLOOKUP($B9,Data!$B$2:$K$53,2,FALSE)</f>
        <v>0.1343455499055041</v>
      </c>
      <c r="F9" s="5"/>
      <c r="G9" s="6">
        <f>VLOOKUP($B9,Data!$B$1:$K$53,6,FALSE)/VLOOKUP($B9,Data!$B$2:$K$53,5,FALSE)</f>
        <v>17566152.924108736</v>
      </c>
      <c r="H9" s="4">
        <f>VLOOKUP($B9,Data!$B$1:$K$53,5,FALSE)/VLOOKUP($B9,Data!$B$2:$K$53,2,FALSE)</f>
        <v>0.1343455499055041</v>
      </c>
      <c r="I9" s="5"/>
      <c r="J9" s="5">
        <f>VLOOKUP($B9,Data!$B$1:$K$53,3,FALSE)/VLOOKUP($B9,Data!$B$2:$K$53,2,FALSE)</f>
        <v>0.14937543234076681</v>
      </c>
      <c r="K9" s="5"/>
      <c r="L9" s="5">
        <f>VLOOKUP($B9,Data!$B$1:$K$53,4,FALSE)/VLOOKUP($B9,Data!$B$2:$K$53,3,FALSE)</f>
        <v>1</v>
      </c>
      <c r="M9" s="5"/>
      <c r="N9" s="6">
        <f>VLOOKUP($B9,Data!$B$1:$K$53,5,FALSE)/VLOOKUP($B9,Data!$B$2:$K$53,4,FALSE)</f>
        <v>0.89938183140467587</v>
      </c>
      <c r="O9" s="4">
        <f>VLOOKUP($B9,Data!$B$1:$K$53,6,FALSE)/VLOOKUP($B9,Data!$B$2:$K$53,5,FALSE)</f>
        <v>17566152.924108736</v>
      </c>
      <c r="P9" s="5"/>
      <c r="Q9" s="5">
        <f>VLOOKUP($B9,Data!$B$1:$K$53,10,FALSE)/VLOOKUP($B9,Data!$B$2:$K$53,5,FALSE)</f>
        <v>0.25287178633434015</v>
      </c>
      <c r="R9" s="5"/>
      <c r="S9" s="6">
        <f>VLOOKUP($B9,Data!$B$1:$K$53,6,FALSE)/VLOOKUP($B9,Data!$B$2:$K$53,10,FALSE)</f>
        <v>69466638.325887606</v>
      </c>
      <c r="T9" s="4">
        <f>VLOOKUP($B9,Data!$B$1:$K$53,9,FALSE)/VLOOKUP($B9,Data!$B$2:$K$53,6,FALSE)</f>
        <v>5.2335581482447144E-4</v>
      </c>
      <c r="U9" s="5">
        <f>VLOOKUP($B9,Data!$B$1:$K$53,9,FALSE)/VLOOKUP($B9,Data!$B$2:$K$53,10,FALSE)</f>
        <v>36355.769104161765</v>
      </c>
      <c r="V9" s="5">
        <f t="shared" si="0"/>
        <v>69430282.556783438</v>
      </c>
      <c r="W9" s="6">
        <f>VLOOKUP($B9,Data!$B$1:$K$53,9,FALSE)/VLOOKUP($B9,Data!$B$2:$K$53,5,FALSE)</f>
        <v>9193.3482769282</v>
      </c>
    </row>
    <row r="10" spans="1:23" x14ac:dyDescent="0.25">
      <c r="A10" s="1" t="s">
        <v>62</v>
      </c>
      <c r="B10" s="1" t="s">
        <v>63</v>
      </c>
      <c r="C10" s="4">
        <f>VLOOKUP($B10,Data!$B$1:$K$53,6,FALSE)/VLOOKUP($B10,Data!$B$2:$K$53,2,FALSE)</f>
        <v>2087737.9876318176</v>
      </c>
      <c r="D10" s="5"/>
      <c r="E10" s="5">
        <f>VLOOKUP($B10,Data!$B$1:$K$53,5,FALSE)/VLOOKUP($B10,Data!$B$2:$K$53,2,FALSE)</f>
        <v>0.14200785855508821</v>
      </c>
      <c r="F10" s="5"/>
      <c r="G10" s="6">
        <f>VLOOKUP($B10,Data!$B$1:$K$53,6,FALSE)/VLOOKUP($B10,Data!$B$2:$K$53,5,FALSE)</f>
        <v>14701566.581415175</v>
      </c>
      <c r="H10" s="4">
        <f>VLOOKUP($B10,Data!$B$1:$K$53,5,FALSE)/VLOOKUP($B10,Data!$B$2:$K$53,2,FALSE)</f>
        <v>0.14200785855508821</v>
      </c>
      <c r="I10" s="5"/>
      <c r="J10" s="5">
        <f>VLOOKUP($B10,Data!$B$1:$K$53,3,FALSE)/VLOOKUP($B10,Data!$B$2:$K$53,2,FALSE)</f>
        <v>0.15927534225119683</v>
      </c>
      <c r="K10" s="5"/>
      <c r="L10" s="5">
        <f>VLOOKUP($B10,Data!$B$1:$K$53,4,FALSE)/VLOOKUP($B10,Data!$B$2:$K$53,3,FALSE)</f>
        <v>1</v>
      </c>
      <c r="M10" s="5"/>
      <c r="N10" s="6">
        <f>VLOOKUP($B10,Data!$B$1:$K$53,5,FALSE)/VLOOKUP($B10,Data!$B$2:$K$53,4,FALSE)</f>
        <v>0.89158721336240687</v>
      </c>
      <c r="O10" s="4">
        <f>VLOOKUP($B10,Data!$B$1:$K$53,6,FALSE)/VLOOKUP($B10,Data!$B$2:$K$53,5,FALSE)</f>
        <v>14701566.581415175</v>
      </c>
      <c r="P10" s="5"/>
      <c r="Q10" s="5">
        <f>VLOOKUP($B10,Data!$B$1:$K$53,10,FALSE)/VLOOKUP($B10,Data!$B$2:$K$53,5,FALSE)</f>
        <v>0.19400575447570331</v>
      </c>
      <c r="R10" s="5"/>
      <c r="S10" s="6">
        <f>VLOOKUP($B10,Data!$B$1:$K$53,6,FALSE)/VLOOKUP($B10,Data!$B$2:$K$53,10,FALSE)</f>
        <v>75779023.262200981</v>
      </c>
      <c r="T10" s="4">
        <f>VLOOKUP($B10,Data!$B$1:$K$53,9,FALSE)/VLOOKUP($B10,Data!$B$2:$K$53,6,FALSE)</f>
        <v>4.8780121057092143E-4</v>
      </c>
      <c r="U10" s="5">
        <f>VLOOKUP($B10,Data!$B$1:$K$53,9,FALSE)/VLOOKUP($B10,Data!$B$2:$K$53,10,FALSE)</f>
        <v>36965.099283183656</v>
      </c>
      <c r="V10" s="5">
        <f t="shared" si="0"/>
        <v>75742058.162917793</v>
      </c>
      <c r="W10" s="6">
        <f>VLOOKUP($B10,Data!$B$1:$K$53,9,FALSE)/VLOOKUP($B10,Data!$B$2:$K$53,5,FALSE)</f>
        <v>7171.4419757033247</v>
      </c>
    </row>
    <row r="11" spans="1:23" x14ac:dyDescent="0.25">
      <c r="A11" s="1" t="s">
        <v>82</v>
      </c>
      <c r="B11" s="1" t="s">
        <v>83</v>
      </c>
      <c r="C11" s="4">
        <f>VLOOKUP($B11,Data!$B$1:$K$53,6,FALSE)/VLOOKUP($B11,Data!$B$2:$K$53,2,FALSE)</f>
        <v>2089125.5864968619</v>
      </c>
      <c r="D11" s="5"/>
      <c r="E11" s="5">
        <f>VLOOKUP($B11,Data!$B$1:$K$53,5,FALSE)/VLOOKUP($B11,Data!$B$2:$K$53,2,FALSE)</f>
        <v>0.13530653982085186</v>
      </c>
      <c r="F11" s="5"/>
      <c r="G11" s="6">
        <f>VLOOKUP($B11,Data!$B$1:$K$53,6,FALSE)/VLOOKUP($B11,Data!$B$2:$K$53,5,FALSE)</f>
        <v>15439945.3955655</v>
      </c>
      <c r="H11" s="4">
        <f>VLOOKUP($B11,Data!$B$1:$K$53,5,FALSE)/VLOOKUP($B11,Data!$B$2:$K$53,2,FALSE)</f>
        <v>0.13530653982085186</v>
      </c>
      <c r="I11" s="5"/>
      <c r="J11" s="5">
        <f>VLOOKUP($B11,Data!$B$1:$K$53,3,FALSE)/VLOOKUP($B11,Data!$B$2:$K$53,2,FALSE)</f>
        <v>0.15580060630065201</v>
      </c>
      <c r="K11" s="5"/>
      <c r="L11" s="5">
        <f>VLOOKUP($B11,Data!$B$1:$K$53,4,FALSE)/VLOOKUP($B11,Data!$B$2:$K$53,3,FALSE)</f>
        <v>1</v>
      </c>
      <c r="M11" s="5"/>
      <c r="N11" s="6">
        <f>VLOOKUP($B11,Data!$B$1:$K$53,5,FALSE)/VLOOKUP($B11,Data!$B$2:$K$53,4,FALSE)</f>
        <v>0.868459648736846</v>
      </c>
      <c r="O11" s="4">
        <f>VLOOKUP($B11,Data!$B$1:$K$53,6,FALSE)/VLOOKUP($B11,Data!$B$2:$K$53,5,FALSE)</f>
        <v>15439945.3955655</v>
      </c>
      <c r="P11" s="5"/>
      <c r="Q11" s="5">
        <f>VLOOKUP($B11,Data!$B$1:$K$53,10,FALSE)/VLOOKUP($B11,Data!$B$2:$K$53,5,FALSE)</f>
        <v>0.14506765742754005</v>
      </c>
      <c r="R11" s="5"/>
      <c r="S11" s="6">
        <f>VLOOKUP($B11,Data!$B$1:$K$53,6,FALSE)/VLOOKUP($B11,Data!$B$2:$K$53,10,FALSE)</f>
        <v>106432720.21730694</v>
      </c>
      <c r="T11" s="4">
        <f>VLOOKUP($B11,Data!$B$1:$K$53,9,FALSE)/VLOOKUP($B11,Data!$B$2:$K$53,6,FALSE)</f>
        <v>4.7492803081788227E-4</v>
      </c>
      <c r="U11" s="5">
        <f>VLOOKUP($B11,Data!$B$1:$K$53,9,FALSE)/VLOOKUP($B11,Data!$B$2:$K$53,10,FALSE)</f>
        <v>50547.8822273962</v>
      </c>
      <c r="V11" s="5">
        <f t="shared" si="0"/>
        <v>106382172.33507955</v>
      </c>
      <c r="W11" s="6">
        <f>VLOOKUP($B11,Data!$B$1:$K$53,9,FALSE)/VLOOKUP($B11,Data!$B$2:$K$53,5,FALSE)</f>
        <v>7332.8628626515519</v>
      </c>
    </row>
    <row r="12" spans="1:23" x14ac:dyDescent="0.25">
      <c r="A12" s="1" t="s">
        <v>44</v>
      </c>
      <c r="B12" s="1" t="s">
        <v>45</v>
      </c>
      <c r="C12" s="4">
        <f>VLOOKUP($B12,Data!$B$1:$K$53,6,FALSE)/VLOOKUP($B12,Data!$B$2:$K$53,2,FALSE)</f>
        <v>2059084.3308634961</v>
      </c>
      <c r="D12" s="5"/>
      <c r="E12" s="5">
        <f>VLOOKUP($B12,Data!$B$1:$K$53,5,FALSE)/VLOOKUP($B12,Data!$B$2:$K$53,2,FALSE)</f>
        <v>0.14282937187376166</v>
      </c>
      <c r="F12" s="5"/>
      <c r="G12" s="6">
        <f>VLOOKUP($B12,Data!$B$1:$K$53,6,FALSE)/VLOOKUP($B12,Data!$B$2:$K$53,5,FALSE)</f>
        <v>14416392.817882009</v>
      </c>
      <c r="H12" s="4">
        <f>VLOOKUP($B12,Data!$B$1:$K$53,5,FALSE)/VLOOKUP($B12,Data!$B$2:$K$53,2,FALSE)</f>
        <v>0.14282937187376166</v>
      </c>
      <c r="I12" s="5"/>
      <c r="J12" s="5">
        <f>VLOOKUP($B12,Data!$B$1:$K$53,3,FALSE)/VLOOKUP($B12,Data!$B$2:$K$53,2,FALSE)</f>
        <v>0.16726033617066688</v>
      </c>
      <c r="K12" s="5"/>
      <c r="L12" s="5">
        <f>VLOOKUP($B12,Data!$B$1:$K$53,4,FALSE)/VLOOKUP($B12,Data!$B$2:$K$53,3,FALSE)</f>
        <v>1</v>
      </c>
      <c r="M12" s="5"/>
      <c r="N12" s="6">
        <f>VLOOKUP($B12,Data!$B$1:$K$53,5,FALSE)/VLOOKUP($B12,Data!$B$2:$K$53,4,FALSE)</f>
        <v>0.85393450200903176</v>
      </c>
      <c r="O12" s="4">
        <f>VLOOKUP($B12,Data!$B$1:$K$53,6,FALSE)/VLOOKUP($B12,Data!$B$2:$K$53,5,FALSE)</f>
        <v>14416392.817882009</v>
      </c>
      <c r="P12" s="5"/>
      <c r="Q12" s="5">
        <f>VLOOKUP($B12,Data!$B$1:$K$53,10,FALSE)/VLOOKUP($B12,Data!$B$2:$K$53,5,FALSE)</f>
        <v>0.14791108488433516</v>
      </c>
      <c r="R12" s="5"/>
      <c r="S12" s="6">
        <f>VLOOKUP($B12,Data!$B$1:$K$53,6,FALSE)/VLOOKUP($B12,Data!$B$2:$K$53,10,FALSE)</f>
        <v>97466615.359866157</v>
      </c>
      <c r="T12" s="4">
        <f>VLOOKUP($B12,Data!$B$1:$K$53,9,FALSE)/VLOOKUP($B12,Data!$B$2:$K$53,6,FALSE)</f>
        <v>5.19520669051762E-4</v>
      </c>
      <c r="U12" s="5">
        <f>VLOOKUP($B12,Data!$B$1:$K$53,9,FALSE)/VLOOKUP($B12,Data!$B$2:$K$53,10,FALSE)</f>
        <v>50635.921221968405</v>
      </c>
      <c r="V12" s="5">
        <f t="shared" si="0"/>
        <v>97415979.438644186</v>
      </c>
      <c r="W12" s="6">
        <f>VLOOKUP($B12,Data!$B$1:$K$53,9,FALSE)/VLOOKUP($B12,Data!$B$2:$K$53,5,FALSE)</f>
        <v>7489.6140420590773</v>
      </c>
    </row>
    <row r="13" spans="1:23" x14ac:dyDescent="0.25">
      <c r="A13" s="1" t="s">
        <v>46</v>
      </c>
      <c r="B13" s="1" t="s">
        <v>47</v>
      </c>
      <c r="C13" s="4">
        <f>VLOOKUP($B13,Data!$B$1:$K$53,6,FALSE)/VLOOKUP($B13,Data!$B$2:$K$53,2,FALSE)</f>
        <v>2043714.0350108941</v>
      </c>
      <c r="D13" s="5"/>
      <c r="E13" s="5">
        <f>VLOOKUP($B13,Data!$B$1:$K$53,5,FALSE)/VLOOKUP($B13,Data!$B$2:$K$53,2,FALSE)</f>
        <v>0.14108220497996857</v>
      </c>
      <c r="F13" s="5"/>
      <c r="G13" s="6">
        <f>VLOOKUP($B13,Data!$B$1:$K$53,6,FALSE)/VLOOKUP($B13,Data!$B$2:$K$53,5,FALSE)</f>
        <v>14485980.250316255</v>
      </c>
      <c r="H13" s="4">
        <f>VLOOKUP($B13,Data!$B$1:$K$53,5,FALSE)/VLOOKUP($B13,Data!$B$2:$K$53,2,FALSE)</f>
        <v>0.14108220497996857</v>
      </c>
      <c r="I13" s="5"/>
      <c r="J13" s="5">
        <f>VLOOKUP($B13,Data!$B$1:$K$53,3,FALSE)/VLOOKUP($B13,Data!$B$2:$K$53,2,FALSE)</f>
        <v>0.15981694137949767</v>
      </c>
      <c r="K13" s="5"/>
      <c r="L13" s="5">
        <f>VLOOKUP($B13,Data!$B$1:$K$53,4,FALSE)/VLOOKUP($B13,Data!$B$2:$K$53,3,FALSE)</f>
        <v>1</v>
      </c>
      <c r="M13" s="5"/>
      <c r="N13" s="6">
        <f>VLOOKUP($B13,Data!$B$1:$K$53,5,FALSE)/VLOOKUP($B13,Data!$B$2:$K$53,4,FALSE)</f>
        <v>0.88277377706133153</v>
      </c>
      <c r="O13" s="4">
        <f>VLOOKUP($B13,Data!$B$1:$K$53,6,FALSE)/VLOOKUP($B13,Data!$B$2:$K$53,5,FALSE)</f>
        <v>14485980.250316255</v>
      </c>
      <c r="P13" s="5"/>
      <c r="Q13" s="5">
        <f>VLOOKUP($B13,Data!$B$1:$K$53,10,FALSE)/VLOOKUP($B13,Data!$B$2:$K$53,5,FALSE)</f>
        <v>0.16403351771775743</v>
      </c>
      <c r="R13" s="5"/>
      <c r="S13" s="6">
        <f>VLOOKUP($B13,Data!$B$1:$K$53,6,FALSE)/VLOOKUP($B13,Data!$B$2:$K$53,10,FALSE)</f>
        <v>88311099.169630721</v>
      </c>
      <c r="T13" s="4">
        <f>VLOOKUP($B13,Data!$B$1:$K$53,9,FALSE)/VLOOKUP($B13,Data!$B$2:$K$53,6,FALSE)</f>
        <v>5.2307352268144217E-4</v>
      </c>
      <c r="U13" s="5">
        <f>VLOOKUP($B13,Data!$B$1:$K$53,9,FALSE)/VLOOKUP($B13,Data!$B$2:$K$53,10,FALSE)</f>
        <v>46193.197734528927</v>
      </c>
      <c r="V13" s="5">
        <f t="shared" si="0"/>
        <v>88264905.971896186</v>
      </c>
      <c r="W13" s="6">
        <f>VLOOKUP($B13,Data!$B$1:$K$53,9,FALSE)/VLOOKUP($B13,Data!$B$2:$K$53,5,FALSE)</f>
        <v>7577.2327190267233</v>
      </c>
    </row>
    <row r="14" spans="1:23" x14ac:dyDescent="0.25">
      <c r="A14" s="1" t="s">
        <v>58</v>
      </c>
      <c r="B14" s="1" t="s">
        <v>59</v>
      </c>
      <c r="C14" s="4">
        <f>VLOOKUP($B14,Data!$B$1:$K$53,6,FALSE)/VLOOKUP($B14,Data!$B$2:$K$53,2,FALSE)</f>
        <v>2033580.1913385615</v>
      </c>
      <c r="D14" s="5"/>
      <c r="E14" s="5">
        <f>VLOOKUP($B14,Data!$B$1:$K$53,5,FALSE)/VLOOKUP($B14,Data!$B$2:$K$53,2,FALSE)</f>
        <v>0.15633761823914624</v>
      </c>
      <c r="F14" s="5"/>
      <c r="G14" s="6">
        <f>VLOOKUP($B14,Data!$B$1:$K$53,6,FALSE)/VLOOKUP($B14,Data!$B$2:$K$53,5,FALSE)</f>
        <v>13007619.114600033</v>
      </c>
      <c r="H14" s="4">
        <f>VLOOKUP($B14,Data!$B$1:$K$53,5,FALSE)/VLOOKUP($B14,Data!$B$2:$K$53,2,FALSE)</f>
        <v>0.15633761823914624</v>
      </c>
      <c r="I14" s="5"/>
      <c r="J14" s="5">
        <f>VLOOKUP($B14,Data!$B$1:$K$53,3,FALSE)/VLOOKUP($B14,Data!$B$2:$K$53,2,FALSE)</f>
        <v>0.18050179211469533</v>
      </c>
      <c r="K14" s="5"/>
      <c r="L14" s="5">
        <f>VLOOKUP($B14,Data!$B$1:$K$53,4,FALSE)/VLOOKUP($B14,Data!$B$2:$K$53,3,FALSE)</f>
        <v>1</v>
      </c>
      <c r="M14" s="5"/>
      <c r="N14" s="6">
        <f>VLOOKUP($B14,Data!$B$1:$K$53,5,FALSE)/VLOOKUP($B14,Data!$B$2:$K$53,4,FALSE)</f>
        <v>0.86612778968867765</v>
      </c>
      <c r="O14" s="4">
        <f>VLOOKUP($B14,Data!$B$1:$K$53,6,FALSE)/VLOOKUP($B14,Data!$B$2:$K$53,5,FALSE)</f>
        <v>13007619.114600033</v>
      </c>
      <c r="P14" s="5"/>
      <c r="Q14" s="5">
        <f>VLOOKUP($B14,Data!$B$1:$K$53,10,FALSE)/VLOOKUP($B14,Data!$B$2:$K$53,5,FALSE)</f>
        <v>0.1679819072539914</v>
      </c>
      <c r="R14" s="5"/>
      <c r="S14" s="6">
        <f>VLOOKUP($B14,Data!$B$1:$K$53,6,FALSE)/VLOOKUP($B14,Data!$B$2:$K$53,10,FALSE)</f>
        <v>77434643.571062088</v>
      </c>
      <c r="T14" s="4">
        <f>VLOOKUP($B14,Data!$B$1:$K$53,9,FALSE)/VLOOKUP($B14,Data!$B$2:$K$53,6,FALSE)</f>
        <v>4.5130882122000154E-4</v>
      </c>
      <c r="U14" s="5">
        <f>VLOOKUP($B14,Data!$B$1:$K$53,9,FALSE)/VLOOKUP($B14,Data!$B$2:$K$53,10,FALSE)</f>
        <v>34946.937711646999</v>
      </c>
      <c r="V14" s="5">
        <f t="shared" si="0"/>
        <v>77399696.633350447</v>
      </c>
      <c r="W14" s="6">
        <f>VLOOKUP($B14,Data!$B$1:$K$53,9,FALSE)/VLOOKUP($B14,Data!$B$2:$K$53,5,FALSE)</f>
        <v>5870.4532494889008</v>
      </c>
    </row>
    <row r="15" spans="1:23" x14ac:dyDescent="0.25">
      <c r="A15" s="1" t="s">
        <v>18</v>
      </c>
      <c r="B15" s="1" t="s">
        <v>19</v>
      </c>
      <c r="C15" s="4">
        <f>VLOOKUP($B15,Data!$B$1:$K$53,6,FALSE)/VLOOKUP($B15,Data!$B$2:$K$53,2,FALSE)</f>
        <v>2005442.3899163953</v>
      </c>
      <c r="D15" s="5"/>
      <c r="E15" s="5">
        <f>VLOOKUP($B15,Data!$B$1:$K$53,5,FALSE)/VLOOKUP($B15,Data!$B$2:$K$53,2,FALSE)</f>
        <v>0.1402514358494002</v>
      </c>
      <c r="F15" s="5"/>
      <c r="G15" s="6">
        <f>VLOOKUP($B15,Data!$B$1:$K$53,6,FALSE)/VLOOKUP($B15,Data!$B$2:$K$53,5,FALSE)</f>
        <v>14298908.084404983</v>
      </c>
      <c r="H15" s="4">
        <f>VLOOKUP($B15,Data!$B$1:$K$53,5,FALSE)/VLOOKUP($B15,Data!$B$2:$K$53,2,FALSE)</f>
        <v>0.1402514358494002</v>
      </c>
      <c r="I15" s="5"/>
      <c r="J15" s="5">
        <f>VLOOKUP($B15,Data!$B$1:$K$53,3,FALSE)/VLOOKUP($B15,Data!$B$2:$K$53,2,FALSE)</f>
        <v>0.16607328038837449</v>
      </c>
      <c r="K15" s="5"/>
      <c r="L15" s="5">
        <f>VLOOKUP($B15,Data!$B$1:$K$53,4,FALSE)/VLOOKUP($B15,Data!$B$2:$K$53,3,FALSE)</f>
        <v>1</v>
      </c>
      <c r="M15" s="5"/>
      <c r="N15" s="6">
        <f>VLOOKUP($B15,Data!$B$1:$K$53,5,FALSE)/VLOOKUP($B15,Data!$B$2:$K$53,4,FALSE)</f>
        <v>0.84451535804803735</v>
      </c>
      <c r="O15" s="4">
        <f>VLOOKUP($B15,Data!$B$1:$K$53,6,FALSE)/VLOOKUP($B15,Data!$B$2:$K$53,5,FALSE)</f>
        <v>14298908.084404983</v>
      </c>
      <c r="P15" s="5"/>
      <c r="Q15" s="5">
        <f>VLOOKUP($B15,Data!$B$1:$K$53,10,FALSE)/VLOOKUP($B15,Data!$B$2:$K$53,5,FALSE)</f>
        <v>0.13004400628216892</v>
      </c>
      <c r="R15" s="5"/>
      <c r="S15" s="6">
        <f>VLOOKUP($B15,Data!$B$1:$K$53,6,FALSE)/VLOOKUP($B15,Data!$B$2:$K$53,10,FALSE)</f>
        <v>109954380.00717446</v>
      </c>
      <c r="T15" s="4">
        <f>VLOOKUP($B15,Data!$B$1:$K$53,9,FALSE)/VLOOKUP($B15,Data!$B$2:$K$53,6,FALSE)</f>
        <v>3.9643696654253618E-4</v>
      </c>
      <c r="U15" s="5">
        <f>VLOOKUP($B15,Data!$B$1:$K$53,9,FALSE)/VLOOKUP($B15,Data!$B$2:$K$53,10,FALSE)</f>
        <v>43589.980868109531</v>
      </c>
      <c r="V15" s="5">
        <f t="shared" si="0"/>
        <v>109910790.02630635</v>
      </c>
      <c r="W15" s="6">
        <f>VLOOKUP($B15,Data!$B$1:$K$53,9,FALSE)/VLOOKUP($B15,Data!$B$2:$K$53,5,FALSE)</f>
        <v>5668.6157458520584</v>
      </c>
    </row>
    <row r="16" spans="1:23" x14ac:dyDescent="0.25">
      <c r="A16" s="1" t="s">
        <v>74</v>
      </c>
      <c r="B16" s="1" t="s">
        <v>75</v>
      </c>
      <c r="C16" s="4">
        <f>VLOOKUP($B16,Data!$B$1:$K$53,6,FALSE)/VLOOKUP($B16,Data!$B$2:$K$53,2,FALSE)</f>
        <v>1941014.3128673332</v>
      </c>
      <c r="D16" s="5"/>
      <c r="E16" s="5">
        <f>VLOOKUP($B16,Data!$B$1:$K$53,5,FALSE)/VLOOKUP($B16,Data!$B$2:$K$53,2,FALSE)</f>
        <v>0.14883228479175725</v>
      </c>
      <c r="F16" s="5"/>
      <c r="G16" s="6">
        <f>VLOOKUP($B16,Data!$B$1:$K$53,6,FALSE)/VLOOKUP($B16,Data!$B$2:$K$53,5,FALSE)</f>
        <v>13041621.416906664</v>
      </c>
      <c r="H16" s="4">
        <f>VLOOKUP($B16,Data!$B$1:$K$53,5,FALSE)/VLOOKUP($B16,Data!$B$2:$K$53,2,FALSE)</f>
        <v>0.14883228479175725</v>
      </c>
      <c r="I16" s="5"/>
      <c r="J16" s="5">
        <f>VLOOKUP($B16,Data!$B$1:$K$53,3,FALSE)/VLOOKUP($B16,Data!$B$2:$K$53,2,FALSE)</f>
        <v>0.17338662035962685</v>
      </c>
      <c r="K16" s="5"/>
      <c r="L16" s="5">
        <f>VLOOKUP($B16,Data!$B$1:$K$53,4,FALSE)/VLOOKUP($B16,Data!$B$2:$K$53,3,FALSE)</f>
        <v>1</v>
      </c>
      <c r="M16" s="5"/>
      <c r="N16" s="6">
        <f>VLOOKUP($B16,Data!$B$1:$K$53,5,FALSE)/VLOOKUP($B16,Data!$B$2:$K$53,4,FALSE)</f>
        <v>0.8583839080723723</v>
      </c>
      <c r="O16" s="4">
        <f>VLOOKUP($B16,Data!$B$1:$K$53,6,FALSE)/VLOOKUP($B16,Data!$B$2:$K$53,5,FALSE)</f>
        <v>13041621.416906664</v>
      </c>
      <c r="P16" s="5"/>
      <c r="Q16" s="5">
        <f>VLOOKUP($B16,Data!$B$1:$K$53,10,FALSE)/VLOOKUP($B16,Data!$B$2:$K$53,5,FALSE)</f>
        <v>0.13953941460827327</v>
      </c>
      <c r="R16" s="5"/>
      <c r="S16" s="6">
        <f>VLOOKUP($B16,Data!$B$1:$K$53,6,FALSE)/VLOOKUP($B16,Data!$B$2:$K$53,10,FALSE)</f>
        <v>93461918.652290434</v>
      </c>
      <c r="T16" s="4">
        <f>VLOOKUP($B16,Data!$B$1:$K$53,9,FALSE)/VLOOKUP($B16,Data!$B$2:$K$53,6,FALSE)</f>
        <v>4.1624351438645298E-4</v>
      </c>
      <c r="U16" s="5">
        <f>VLOOKUP($B16,Data!$B$1:$K$53,9,FALSE)/VLOOKUP($B16,Data!$B$2:$K$53,10,FALSE)</f>
        <v>38902.917481130149</v>
      </c>
      <c r="V16" s="5">
        <f t="shared" si="0"/>
        <v>93423015.734809309</v>
      </c>
      <c r="W16" s="6">
        <f>VLOOKUP($B16,Data!$B$1:$K$53,9,FALSE)/VLOOKUP($B16,Data!$B$2:$K$53,5,FALSE)</f>
        <v>5428.4903318708621</v>
      </c>
    </row>
    <row r="17" spans="1:23" x14ac:dyDescent="0.25">
      <c r="A17" s="1" t="s">
        <v>30</v>
      </c>
      <c r="B17" s="1" t="s">
        <v>31</v>
      </c>
      <c r="C17" s="4">
        <f>VLOOKUP($B17,Data!$B$1:$K$53,6,FALSE)/VLOOKUP($B17,Data!$B$2:$K$53,2,FALSE)</f>
        <v>1930827.2776781695</v>
      </c>
      <c r="D17" s="5"/>
      <c r="E17" s="5">
        <f>VLOOKUP($B17,Data!$B$1:$K$53,5,FALSE)/VLOOKUP($B17,Data!$B$2:$K$53,2,FALSE)</f>
        <v>0.15727733934961494</v>
      </c>
      <c r="F17" s="5"/>
      <c r="G17" s="6">
        <f>VLOOKUP($B17,Data!$B$1:$K$53,6,FALSE)/VLOOKUP($B17,Data!$B$2:$K$53,5,FALSE)</f>
        <v>12276576.432833055</v>
      </c>
      <c r="H17" s="4">
        <f>VLOOKUP($B17,Data!$B$1:$K$53,5,FALSE)/VLOOKUP($B17,Data!$B$2:$K$53,2,FALSE)</f>
        <v>0.15727733934961494</v>
      </c>
      <c r="I17" s="5"/>
      <c r="J17" s="5">
        <f>VLOOKUP($B17,Data!$B$1:$K$53,3,FALSE)/VLOOKUP($B17,Data!$B$2:$K$53,2,FALSE)</f>
        <v>0.17795203863914993</v>
      </c>
      <c r="K17" s="5"/>
      <c r="L17" s="5">
        <f>VLOOKUP($B17,Data!$B$1:$K$53,4,FALSE)/VLOOKUP($B17,Data!$B$2:$K$53,3,FALSE)</f>
        <v>1</v>
      </c>
      <c r="M17" s="5"/>
      <c r="N17" s="6">
        <f>VLOOKUP($B17,Data!$B$1:$K$53,5,FALSE)/VLOOKUP($B17,Data!$B$2:$K$53,4,FALSE)</f>
        <v>0.88381869942238178</v>
      </c>
      <c r="O17" s="4">
        <f>VLOOKUP($B17,Data!$B$1:$K$53,6,FALSE)/VLOOKUP($B17,Data!$B$2:$K$53,5,FALSE)</f>
        <v>12276576.432833055</v>
      </c>
      <c r="P17" s="5"/>
      <c r="Q17" s="5">
        <f>VLOOKUP($B17,Data!$B$1:$K$53,10,FALSE)/VLOOKUP($B17,Data!$B$2:$K$53,5,FALSE)</f>
        <v>0.13905305416589464</v>
      </c>
      <c r="R17" s="5"/>
      <c r="S17" s="6">
        <f>VLOOKUP($B17,Data!$B$1:$K$53,6,FALSE)/VLOOKUP($B17,Data!$B$2:$K$53,10,FALSE)</f>
        <v>88286995.970521554</v>
      </c>
      <c r="T17" s="4">
        <f>VLOOKUP($B17,Data!$B$1:$K$53,9,FALSE)/VLOOKUP($B17,Data!$B$2:$K$53,6,FALSE)</f>
        <v>4.8274211246189405E-4</v>
      </c>
      <c r="U17" s="5">
        <f>VLOOKUP($B17,Data!$B$1:$K$53,9,FALSE)/VLOOKUP($B17,Data!$B$2:$K$53,10,FALSE)</f>
        <v>42619.850937724303</v>
      </c>
      <c r="V17" s="5">
        <f t="shared" si="0"/>
        <v>88244376.11958383</v>
      </c>
      <c r="W17" s="6">
        <f>VLOOKUP($B17,Data!$B$1:$K$53,9,FALSE)/VLOOKUP($B17,Data!$B$2:$K$53,5,FALSE)</f>
        <v>5926.420440985733</v>
      </c>
    </row>
    <row r="18" spans="1:23" x14ac:dyDescent="0.25">
      <c r="A18" s="1" t="s">
        <v>34</v>
      </c>
      <c r="B18" s="1" t="s">
        <v>35</v>
      </c>
      <c r="C18" s="4">
        <f>VLOOKUP($B18,Data!$B$1:$K$53,6,FALSE)/VLOOKUP($B18,Data!$B$2:$K$53,2,FALSE)</f>
        <v>1920125.8338512129</v>
      </c>
      <c r="D18" s="5"/>
      <c r="E18" s="5">
        <f>VLOOKUP($B18,Data!$B$1:$K$53,5,FALSE)/VLOOKUP($B18,Data!$B$2:$K$53,2,FALSE)</f>
        <v>0.15452194264853225</v>
      </c>
      <c r="F18" s="5"/>
      <c r="G18" s="6">
        <f>VLOOKUP($B18,Data!$B$1:$K$53,6,FALSE)/VLOOKUP($B18,Data!$B$2:$K$53,5,FALSE)</f>
        <v>12426234.105913574</v>
      </c>
      <c r="H18" s="4">
        <f>VLOOKUP($B18,Data!$B$1:$K$53,5,FALSE)/VLOOKUP($B18,Data!$B$2:$K$53,2,FALSE)</f>
        <v>0.15452194264853225</v>
      </c>
      <c r="I18" s="5"/>
      <c r="J18" s="5">
        <f>VLOOKUP($B18,Data!$B$1:$K$53,3,FALSE)/VLOOKUP($B18,Data!$B$2:$K$53,2,FALSE)</f>
        <v>0.17247391008699403</v>
      </c>
      <c r="K18" s="5"/>
      <c r="L18" s="5">
        <f>VLOOKUP($B18,Data!$B$1:$K$53,4,FALSE)/VLOOKUP($B18,Data!$B$2:$K$53,3,FALSE)</f>
        <v>1</v>
      </c>
      <c r="M18" s="5"/>
      <c r="N18" s="6">
        <f>VLOOKUP($B18,Data!$B$1:$K$53,5,FALSE)/VLOOKUP($B18,Data!$B$2:$K$53,4,FALSE)</f>
        <v>0.89591488110052719</v>
      </c>
      <c r="O18" s="4">
        <f>VLOOKUP($B18,Data!$B$1:$K$53,6,FALSE)/VLOOKUP($B18,Data!$B$2:$K$53,5,FALSE)</f>
        <v>12426234.105913574</v>
      </c>
      <c r="P18" s="5"/>
      <c r="Q18" s="5">
        <f>VLOOKUP($B18,Data!$B$1:$K$53,10,FALSE)/VLOOKUP($B18,Data!$B$2:$K$53,5,FALSE)</f>
        <v>0.1584873337668706</v>
      </c>
      <c r="R18" s="5"/>
      <c r="S18" s="6">
        <f>VLOOKUP($B18,Data!$B$1:$K$53,6,FALSE)/VLOOKUP($B18,Data!$B$2:$K$53,10,FALSE)</f>
        <v>78405218.957069069</v>
      </c>
      <c r="T18" s="4">
        <f>VLOOKUP($B18,Data!$B$1:$K$53,9,FALSE)/VLOOKUP($B18,Data!$B$2:$K$53,6,FALSE)</f>
        <v>4.4570806086051851E-4</v>
      </c>
      <c r="U18" s="5">
        <f>VLOOKUP($B18,Data!$B$1:$K$53,9,FALSE)/VLOOKUP($B18,Data!$B$2:$K$53,10,FALSE)</f>
        <v>34945.838102699614</v>
      </c>
      <c r="V18" s="5">
        <f t="shared" si="0"/>
        <v>78370273.118966371</v>
      </c>
      <c r="W18" s="6">
        <f>VLOOKUP($B18,Data!$B$1:$K$53,9,FALSE)/VLOOKUP($B18,Data!$B$2:$K$53,5,FALSE)</f>
        <v>5538.4727071455782</v>
      </c>
    </row>
    <row r="19" spans="1:23" x14ac:dyDescent="0.25">
      <c r="A19" s="1" t="s">
        <v>40</v>
      </c>
      <c r="B19" s="1" t="s">
        <v>41</v>
      </c>
      <c r="C19" s="4">
        <f>VLOOKUP($B19,Data!$B$1:$K$53,6,FALSE)/VLOOKUP($B19,Data!$B$2:$K$53,2,FALSE)</f>
        <v>1896838.904734195</v>
      </c>
      <c r="D19" s="5"/>
      <c r="E19" s="5">
        <f>VLOOKUP($B19,Data!$B$1:$K$53,5,FALSE)/VLOOKUP($B19,Data!$B$2:$K$53,2,FALSE)</f>
        <v>0.14799438695179237</v>
      </c>
      <c r="F19" s="5"/>
      <c r="G19" s="6">
        <f>VLOOKUP($B19,Data!$B$1:$K$53,6,FALSE)/VLOOKUP($B19,Data!$B$2:$K$53,5,FALSE)</f>
        <v>12816965.182281343</v>
      </c>
      <c r="H19" s="4">
        <f>VLOOKUP($B19,Data!$B$1:$K$53,5,FALSE)/VLOOKUP($B19,Data!$B$2:$K$53,2,FALSE)</f>
        <v>0.14799438695179237</v>
      </c>
      <c r="I19" s="5"/>
      <c r="J19" s="5">
        <f>VLOOKUP($B19,Data!$B$1:$K$53,3,FALSE)/VLOOKUP($B19,Data!$B$2:$K$53,2,FALSE)</f>
        <v>0.18191473781510925</v>
      </c>
      <c r="K19" s="5"/>
      <c r="L19" s="5">
        <f>VLOOKUP($B19,Data!$B$1:$K$53,4,FALSE)/VLOOKUP($B19,Data!$B$2:$K$53,3,FALSE)</f>
        <v>1</v>
      </c>
      <c r="M19" s="5"/>
      <c r="N19" s="6">
        <f>VLOOKUP($B19,Data!$B$1:$K$53,5,FALSE)/VLOOKUP($B19,Data!$B$2:$K$53,4,FALSE)</f>
        <v>0.81353709286714226</v>
      </c>
      <c r="O19" s="4">
        <f>VLOOKUP($B19,Data!$B$1:$K$53,6,FALSE)/VLOOKUP($B19,Data!$B$2:$K$53,5,FALSE)</f>
        <v>12816965.182281343</v>
      </c>
      <c r="P19" s="5"/>
      <c r="Q19" s="5">
        <f>VLOOKUP($B19,Data!$B$1:$K$53,10,FALSE)/VLOOKUP($B19,Data!$B$2:$K$53,5,FALSE)</f>
        <v>0.1466414130291151</v>
      </c>
      <c r="R19" s="5"/>
      <c r="S19" s="6">
        <f>VLOOKUP($B19,Data!$B$1:$K$53,6,FALSE)/VLOOKUP($B19,Data!$B$2:$K$53,10,FALSE)</f>
        <v>87403448.436060712</v>
      </c>
      <c r="T19" s="4">
        <f>VLOOKUP($B19,Data!$B$1:$K$53,9,FALSE)/VLOOKUP($B19,Data!$B$2:$K$53,6,FALSE)</f>
        <v>3.5633739975992707E-4</v>
      </c>
      <c r="U19" s="5">
        <f>VLOOKUP($B19,Data!$B$1:$K$53,9,FALSE)/VLOOKUP($B19,Data!$B$2:$K$53,10,FALSE)</f>
        <v>31145.117545756737</v>
      </c>
      <c r="V19" s="5">
        <f t="shared" si="0"/>
        <v>87372303.318514958</v>
      </c>
      <c r="W19" s="6">
        <f>VLOOKUP($B19,Data!$B$1:$K$53,9,FALSE)/VLOOKUP($B19,Data!$B$2:$K$53,5,FALSE)</f>
        <v>4567.1640458676529</v>
      </c>
    </row>
    <row r="20" spans="1:23" x14ac:dyDescent="0.25">
      <c r="A20" s="1" t="s">
        <v>80</v>
      </c>
      <c r="B20" s="1" t="s">
        <v>81</v>
      </c>
      <c r="C20" s="4">
        <f>VLOOKUP($B20,Data!$B$1:$K$53,6,FALSE)/VLOOKUP($B20,Data!$B$2:$K$53,2,FALSE)</f>
        <v>1894008.1324143766</v>
      </c>
      <c r="D20" s="5"/>
      <c r="E20" s="5">
        <f>VLOOKUP($B20,Data!$B$1:$K$53,5,FALSE)/VLOOKUP($B20,Data!$B$2:$K$53,2,FALSE)</f>
        <v>0.13528476494332906</v>
      </c>
      <c r="F20" s="5"/>
      <c r="G20" s="6">
        <f>VLOOKUP($B20,Data!$B$1:$K$53,6,FALSE)/VLOOKUP($B20,Data!$B$2:$K$53,5,FALSE)</f>
        <v>14000158.356395703</v>
      </c>
      <c r="H20" s="4">
        <f>VLOOKUP($B20,Data!$B$1:$K$53,5,FALSE)/VLOOKUP($B20,Data!$B$2:$K$53,2,FALSE)</f>
        <v>0.13528476494332906</v>
      </c>
      <c r="I20" s="5"/>
      <c r="J20" s="5">
        <f>VLOOKUP($B20,Data!$B$1:$K$53,3,FALSE)/VLOOKUP($B20,Data!$B$2:$K$53,2,FALSE)</f>
        <v>0.15939088760015591</v>
      </c>
      <c r="K20" s="5"/>
      <c r="L20" s="5">
        <f>VLOOKUP($B20,Data!$B$1:$K$53,4,FALSE)/VLOOKUP($B20,Data!$B$2:$K$53,3,FALSE)</f>
        <v>1</v>
      </c>
      <c r="M20" s="5"/>
      <c r="N20" s="6">
        <f>VLOOKUP($B20,Data!$B$1:$K$53,5,FALSE)/VLOOKUP($B20,Data!$B$2:$K$53,4,FALSE)</f>
        <v>0.84876097360534886</v>
      </c>
      <c r="O20" s="4">
        <f>VLOOKUP($B20,Data!$B$1:$K$53,6,FALSE)/VLOOKUP($B20,Data!$B$2:$K$53,5,FALSE)</f>
        <v>14000158.356395703</v>
      </c>
      <c r="P20" s="5"/>
      <c r="Q20" s="5">
        <f>VLOOKUP($B20,Data!$B$1:$K$53,10,FALSE)/VLOOKUP($B20,Data!$B$2:$K$53,5,FALSE)</f>
        <v>0.14541540931146446</v>
      </c>
      <c r="R20" s="5"/>
      <c r="S20" s="6">
        <f>VLOOKUP($B20,Data!$B$1:$K$53,6,FALSE)/VLOOKUP($B20,Data!$B$2:$K$53,10,FALSE)</f>
        <v>96276993.082685202</v>
      </c>
      <c r="T20" s="4">
        <f>VLOOKUP($B20,Data!$B$1:$K$53,9,FALSE)/VLOOKUP($B20,Data!$B$2:$K$53,6,FALSE)</f>
        <v>4.4033639778354752E-4</v>
      </c>
      <c r="U20" s="5">
        <f>VLOOKUP($B20,Data!$B$1:$K$53,9,FALSE)/VLOOKUP($B20,Data!$B$2:$K$53,10,FALSE)</f>
        <v>42394.264323461124</v>
      </c>
      <c r="V20" s="5">
        <f t="shared" si="0"/>
        <v>96234598.818361744</v>
      </c>
      <c r="W20" s="6">
        <f>VLOOKUP($B20,Data!$B$1:$K$53,9,FALSE)/VLOOKUP($B20,Data!$B$2:$K$53,5,FALSE)</f>
        <v>6164.7792990545149</v>
      </c>
    </row>
    <row r="21" spans="1:23" x14ac:dyDescent="0.25">
      <c r="A21" s="1" t="s">
        <v>50</v>
      </c>
      <c r="B21" s="1" t="s">
        <v>51</v>
      </c>
      <c r="C21" s="4">
        <f>VLOOKUP($B21,Data!$B$1:$K$53,6,FALSE)/VLOOKUP($B21,Data!$B$2:$K$53,2,FALSE)</f>
        <v>1875390.2067162041</v>
      </c>
      <c r="D21" s="5"/>
      <c r="E21" s="5">
        <f>VLOOKUP($B21,Data!$B$1:$K$53,5,FALSE)/VLOOKUP($B21,Data!$B$2:$K$53,2,FALSE)</f>
        <v>0.15306843610155763</v>
      </c>
      <c r="F21" s="5"/>
      <c r="G21" s="6">
        <f>VLOOKUP($B21,Data!$B$1:$K$53,6,FALSE)/VLOOKUP($B21,Data!$B$2:$K$53,5,FALSE)</f>
        <v>12251972.088301228</v>
      </c>
      <c r="H21" s="4">
        <f>VLOOKUP($B21,Data!$B$1:$K$53,5,FALSE)/VLOOKUP($B21,Data!$B$2:$K$53,2,FALSE)</f>
        <v>0.15306843610155763</v>
      </c>
      <c r="I21" s="5"/>
      <c r="J21" s="5">
        <f>VLOOKUP($B21,Data!$B$1:$K$53,3,FALSE)/VLOOKUP($B21,Data!$B$2:$K$53,2,FALSE)</f>
        <v>0.17324634371852721</v>
      </c>
      <c r="K21" s="5"/>
      <c r="L21" s="5">
        <f>VLOOKUP($B21,Data!$B$1:$K$53,4,FALSE)/VLOOKUP($B21,Data!$B$2:$K$53,3,FALSE)</f>
        <v>1</v>
      </c>
      <c r="M21" s="5"/>
      <c r="N21" s="6">
        <f>VLOOKUP($B21,Data!$B$1:$K$53,5,FALSE)/VLOOKUP($B21,Data!$B$2:$K$53,4,FALSE)</f>
        <v>0.88353054278736998</v>
      </c>
      <c r="O21" s="4">
        <f>VLOOKUP($B21,Data!$B$1:$K$53,6,FALSE)/VLOOKUP($B21,Data!$B$2:$K$53,5,FALSE)</f>
        <v>12251972.088301228</v>
      </c>
      <c r="P21" s="5"/>
      <c r="Q21" s="5">
        <f>VLOOKUP($B21,Data!$B$1:$K$53,10,FALSE)/VLOOKUP($B21,Data!$B$2:$K$53,5,FALSE)</f>
        <v>0.12491165262419029</v>
      </c>
      <c r="R21" s="5"/>
      <c r="S21" s="6">
        <f>VLOOKUP($B21,Data!$B$1:$K$53,6,FALSE)/VLOOKUP($B21,Data!$B$2:$K$53,10,FALSE)</f>
        <v>98085101.196783945</v>
      </c>
      <c r="T21" s="4">
        <f>VLOOKUP($B21,Data!$B$1:$K$53,9,FALSE)/VLOOKUP($B21,Data!$B$2:$K$53,6,FALSE)</f>
        <v>5.4417031027276794E-4</v>
      </c>
      <c r="U21" s="5">
        <f>VLOOKUP($B21,Data!$B$1:$K$53,9,FALSE)/VLOOKUP($B21,Data!$B$2:$K$53,10,FALSE)</f>
        <v>53374.999951389764</v>
      </c>
      <c r="V21" s="5">
        <f t="shared" si="0"/>
        <v>98031726.196832553</v>
      </c>
      <c r="W21" s="6">
        <f>VLOOKUP($B21,Data!$B$1:$K$53,9,FALSE)/VLOOKUP($B21,Data!$B$2:$K$53,5,FALSE)</f>
        <v>6667.159452744173</v>
      </c>
    </row>
    <row r="22" spans="1:23" x14ac:dyDescent="0.25">
      <c r="A22" s="1" t="s">
        <v>72</v>
      </c>
      <c r="B22" s="1" t="s">
        <v>73</v>
      </c>
      <c r="C22" s="4">
        <f>VLOOKUP($B22,Data!$B$1:$K$53,6,FALSE)/VLOOKUP($B22,Data!$B$2:$K$53,2,FALSE)</f>
        <v>1867133.8984380013</v>
      </c>
      <c r="D22" s="5"/>
      <c r="E22" s="5">
        <f>VLOOKUP($B22,Data!$B$1:$K$53,5,FALSE)/VLOOKUP($B22,Data!$B$2:$K$53,2,FALSE)</f>
        <v>0.13857088879224919</v>
      </c>
      <c r="F22" s="5"/>
      <c r="G22" s="6">
        <f>VLOOKUP($B22,Data!$B$1:$K$53,6,FALSE)/VLOOKUP($B22,Data!$B$2:$K$53,5,FALSE)</f>
        <v>13474214.639968719</v>
      </c>
      <c r="H22" s="4">
        <f>VLOOKUP($B22,Data!$B$1:$K$53,5,FALSE)/VLOOKUP($B22,Data!$B$2:$K$53,2,FALSE)</f>
        <v>0.13857088879224919</v>
      </c>
      <c r="I22" s="5"/>
      <c r="J22" s="5">
        <f>VLOOKUP($B22,Data!$B$1:$K$53,3,FALSE)/VLOOKUP($B22,Data!$B$2:$K$53,2,FALSE)</f>
        <v>0.1563681212527358</v>
      </c>
      <c r="K22" s="5"/>
      <c r="L22" s="5">
        <f>VLOOKUP($B22,Data!$B$1:$K$53,4,FALSE)/VLOOKUP($B22,Data!$B$2:$K$53,3,FALSE)</f>
        <v>1</v>
      </c>
      <c r="M22" s="5"/>
      <c r="N22" s="6">
        <f>VLOOKUP($B22,Data!$B$1:$K$53,5,FALSE)/VLOOKUP($B22,Data!$B$2:$K$53,4,FALSE)</f>
        <v>0.88618375460480725</v>
      </c>
      <c r="O22" s="4">
        <f>VLOOKUP($B22,Data!$B$1:$K$53,6,FALSE)/VLOOKUP($B22,Data!$B$2:$K$53,5,FALSE)</f>
        <v>13474214.639968719</v>
      </c>
      <c r="P22" s="5"/>
      <c r="Q22" s="5">
        <f>VLOOKUP($B22,Data!$B$1:$K$53,10,FALSE)/VLOOKUP($B22,Data!$B$2:$K$53,5,FALSE)</f>
        <v>0.16515753297800095</v>
      </c>
      <c r="R22" s="5"/>
      <c r="S22" s="6">
        <f>VLOOKUP($B22,Data!$B$1:$K$53,6,FALSE)/VLOOKUP($B22,Data!$B$2:$K$53,10,FALSE)</f>
        <v>81584014.952339411</v>
      </c>
      <c r="T22" s="4">
        <f>VLOOKUP($B22,Data!$B$1:$K$53,9,FALSE)/VLOOKUP($B22,Data!$B$2:$K$53,6,FALSE)</f>
        <v>4.3830138065968963E-4</v>
      </c>
      <c r="U22" s="5">
        <f>VLOOKUP($B22,Data!$B$1:$K$53,9,FALSE)/VLOOKUP($B22,Data!$B$2:$K$53,10,FALSE)</f>
        <v>35758.386393371133</v>
      </c>
      <c r="V22" s="5">
        <f t="shared" si="0"/>
        <v>81548256.565946043</v>
      </c>
      <c r="W22" s="6">
        <f>VLOOKUP($B22,Data!$B$1:$K$53,9,FALSE)/VLOOKUP($B22,Data!$B$2:$K$53,5,FALSE)</f>
        <v>5905.7668800032925</v>
      </c>
    </row>
    <row r="23" spans="1:23" x14ac:dyDescent="0.25">
      <c r="A23" s="1" t="s">
        <v>2</v>
      </c>
      <c r="B23" s="1" t="s">
        <v>3</v>
      </c>
      <c r="C23" s="4">
        <f>VLOOKUP($B23,Data!$B$1:$K$53,6,FALSE)/VLOOKUP($B23,Data!$B$2:$K$53,2,FALSE)</f>
        <v>1801371.7500656354</v>
      </c>
      <c r="D23" s="5"/>
      <c r="E23" s="5">
        <f>VLOOKUP($B23,Data!$B$1:$K$53,5,FALSE)/VLOOKUP($B23,Data!$B$2:$K$53,2,FALSE)</f>
        <v>0.15530882749855249</v>
      </c>
      <c r="F23" s="5"/>
      <c r="G23" s="6">
        <f>VLOOKUP($B23,Data!$B$1:$K$53,6,FALSE)/VLOOKUP($B23,Data!$B$2:$K$53,5,FALSE)</f>
        <v>11598643.677111171</v>
      </c>
      <c r="H23" s="4">
        <f>VLOOKUP($B23,Data!$B$1:$K$53,5,FALSE)/VLOOKUP($B23,Data!$B$2:$K$53,2,FALSE)</f>
        <v>0.15530882749855249</v>
      </c>
      <c r="I23" s="5"/>
      <c r="J23" s="5">
        <f>VLOOKUP($B23,Data!$B$1:$K$53,3,FALSE)/VLOOKUP($B23,Data!$B$2:$K$53,2,FALSE)</f>
        <v>0.17494142587964964</v>
      </c>
      <c r="K23" s="5"/>
      <c r="L23" s="5">
        <f>VLOOKUP($B23,Data!$B$1:$K$53,4,FALSE)/VLOOKUP($B23,Data!$B$2:$K$53,3,FALSE)</f>
        <v>1</v>
      </c>
      <c r="M23" s="5"/>
      <c r="N23" s="6">
        <f>VLOOKUP($B23,Data!$B$1:$K$53,5,FALSE)/VLOOKUP($B23,Data!$B$2:$K$53,4,FALSE)</f>
        <v>0.88777616117863734</v>
      </c>
      <c r="O23" s="4">
        <f>VLOOKUP($B23,Data!$B$1:$K$53,6,FALSE)/VLOOKUP($B23,Data!$B$2:$K$53,5,FALSE)</f>
        <v>11598643.677111171</v>
      </c>
      <c r="P23" s="5"/>
      <c r="Q23" s="5">
        <f>VLOOKUP($B23,Data!$B$1:$K$53,10,FALSE)/VLOOKUP($B23,Data!$B$2:$K$53,5,FALSE)</f>
        <v>0.13692265225308434</v>
      </c>
      <c r="R23" s="5"/>
      <c r="S23" s="6">
        <f>VLOOKUP($B23,Data!$B$1:$K$53,6,FALSE)/VLOOKUP($B23,Data!$B$2:$K$53,10,FALSE)</f>
        <v>84709458.122915521</v>
      </c>
      <c r="T23" s="4">
        <f>VLOOKUP($B23,Data!$B$1:$K$53,9,FALSE)/VLOOKUP($B23,Data!$B$2:$K$53,6,FALSE)</f>
        <v>4.633172868168901E-4</v>
      </c>
      <c r="U23" s="5">
        <f>VLOOKUP($B23,Data!$B$1:$K$53,9,FALSE)/VLOOKUP($B23,Data!$B$2:$K$53,10,FALSE)</f>
        <v>39247.356305238187</v>
      </c>
      <c r="V23" s="5">
        <f t="shared" si="0"/>
        <v>84670210.76661028</v>
      </c>
      <c r="W23" s="6">
        <f>VLOOKUP($B23,Data!$B$1:$K$53,9,FALSE)/VLOOKUP($B23,Data!$B$2:$K$53,5,FALSE)</f>
        <v>5373.8521192350254</v>
      </c>
    </row>
    <row r="24" spans="1:23" x14ac:dyDescent="0.25">
      <c r="A24" s="1" t="s">
        <v>96</v>
      </c>
      <c r="B24" s="1" t="s">
        <v>97</v>
      </c>
      <c r="C24" s="4">
        <f>VLOOKUP($B24,Data!$B$1:$K$53,6,FALSE)/VLOOKUP($B24,Data!$B$2:$K$53,2,FALSE)</f>
        <v>1799474.2763443019</v>
      </c>
      <c r="D24" s="5"/>
      <c r="E24" s="5">
        <f>VLOOKUP($B24,Data!$B$1:$K$53,5,FALSE)/VLOOKUP($B24,Data!$B$2:$K$53,2,FALSE)</f>
        <v>0.14976935558816157</v>
      </c>
      <c r="F24" s="5"/>
      <c r="G24" s="6">
        <f>VLOOKUP($B24,Data!$B$1:$K$53,6,FALSE)/VLOOKUP($B24,Data!$B$2:$K$53,5,FALSE)</f>
        <v>12014969.746498264</v>
      </c>
      <c r="H24" s="4">
        <f>VLOOKUP($B24,Data!$B$1:$K$53,5,FALSE)/VLOOKUP($B24,Data!$B$2:$K$53,2,FALSE)</f>
        <v>0.14976935558816157</v>
      </c>
      <c r="I24" s="5"/>
      <c r="J24" s="5">
        <f>VLOOKUP($B24,Data!$B$1:$K$53,3,FALSE)/VLOOKUP($B24,Data!$B$2:$K$53,2,FALSE)</f>
        <v>0.16721487772499252</v>
      </c>
      <c r="K24" s="5"/>
      <c r="L24" s="5">
        <f>VLOOKUP($B24,Data!$B$1:$K$53,4,FALSE)/VLOOKUP($B24,Data!$B$2:$K$53,3,FALSE)</f>
        <v>1</v>
      </c>
      <c r="M24" s="5"/>
      <c r="N24" s="6">
        <f>VLOOKUP($B24,Data!$B$1:$K$53,5,FALSE)/VLOOKUP($B24,Data!$B$2:$K$53,4,FALSE)</f>
        <v>0.89567003621817398</v>
      </c>
      <c r="O24" s="4">
        <f>VLOOKUP($B24,Data!$B$1:$K$53,6,FALSE)/VLOOKUP($B24,Data!$B$2:$K$53,5,FALSE)</f>
        <v>12014969.746498264</v>
      </c>
      <c r="P24" s="5"/>
      <c r="Q24" s="5">
        <f>VLOOKUP($B24,Data!$B$1:$K$53,10,FALSE)/VLOOKUP($B24,Data!$B$2:$K$53,5,FALSE)</f>
        <v>0.16665606399446703</v>
      </c>
      <c r="R24" s="5"/>
      <c r="S24" s="6">
        <f>VLOOKUP($B24,Data!$B$1:$K$53,6,FALSE)/VLOOKUP($B24,Data!$B$2:$K$53,10,FALSE)</f>
        <v>72094404.839041203</v>
      </c>
      <c r="T24" s="4">
        <f>VLOOKUP($B24,Data!$B$1:$K$53,9,FALSE)/VLOOKUP($B24,Data!$B$2:$K$53,6,FALSE)</f>
        <v>4.9556553188354741E-4</v>
      </c>
      <c r="U24" s="5">
        <f>VLOOKUP($B24,Data!$B$1:$K$53,9,FALSE)/VLOOKUP($B24,Data!$B$2:$K$53,10,FALSE)</f>
        <v>35727.502079887243</v>
      </c>
      <c r="V24" s="5">
        <f t="shared" si="0"/>
        <v>72058677.336961314</v>
      </c>
      <c r="W24" s="6">
        <f>VLOOKUP($B24,Data!$B$1:$K$53,9,FALSE)/VLOOKUP($B24,Data!$B$2:$K$53,5,FALSE)</f>
        <v>5954.2048729881426</v>
      </c>
    </row>
    <row r="25" spans="1:23" x14ac:dyDescent="0.25">
      <c r="A25" s="1" t="s">
        <v>102</v>
      </c>
      <c r="B25" s="1" t="s">
        <v>103</v>
      </c>
      <c r="C25" s="4">
        <f>VLOOKUP($B25,Data!$B$1:$K$53,6,FALSE)/VLOOKUP($B25,Data!$B$2:$K$53,2,FALSE)</f>
        <v>1769682.8420170376</v>
      </c>
      <c r="D25" s="5"/>
      <c r="E25" s="5">
        <f>VLOOKUP($B25,Data!$B$1:$K$53,5,FALSE)/VLOOKUP($B25,Data!$B$2:$K$53,2,FALSE)</f>
        <v>0.14989866459465664</v>
      </c>
      <c r="F25" s="5"/>
      <c r="G25" s="6">
        <f>VLOOKUP($B25,Data!$B$1:$K$53,6,FALSE)/VLOOKUP($B25,Data!$B$2:$K$53,5,FALSE)</f>
        <v>11805861.291709736</v>
      </c>
      <c r="H25" s="4">
        <f>VLOOKUP($B25,Data!$B$1:$K$53,5,FALSE)/VLOOKUP($B25,Data!$B$2:$K$53,2,FALSE)</f>
        <v>0.14989866459465664</v>
      </c>
      <c r="I25" s="5"/>
      <c r="J25" s="5">
        <f>VLOOKUP($B25,Data!$B$1:$K$53,3,FALSE)/VLOOKUP($B25,Data!$B$2:$K$53,2,FALSE)</f>
        <v>0.17348338403306179</v>
      </c>
      <c r="K25" s="5"/>
      <c r="L25" s="5">
        <f>VLOOKUP($B25,Data!$B$1:$K$53,4,FALSE)/VLOOKUP($B25,Data!$B$2:$K$53,3,FALSE)</f>
        <v>1</v>
      </c>
      <c r="M25" s="5"/>
      <c r="N25" s="6">
        <f>VLOOKUP($B25,Data!$B$1:$K$53,5,FALSE)/VLOOKUP($B25,Data!$B$2:$K$53,4,FALSE)</f>
        <v>0.86405199800627319</v>
      </c>
      <c r="O25" s="4">
        <f>VLOOKUP($B25,Data!$B$1:$K$53,6,FALSE)/VLOOKUP($B25,Data!$B$2:$K$53,5,FALSE)</f>
        <v>11805861.291709736</v>
      </c>
      <c r="P25" s="5"/>
      <c r="Q25" s="5">
        <f>VLOOKUP($B25,Data!$B$1:$K$53,10,FALSE)/VLOOKUP($B25,Data!$B$2:$K$53,5,FALSE)</f>
        <v>0.13435216984441262</v>
      </c>
      <c r="R25" s="5"/>
      <c r="S25" s="6">
        <f>VLOOKUP($B25,Data!$B$1:$K$53,6,FALSE)/VLOOKUP($B25,Data!$B$2:$K$53,10,FALSE)</f>
        <v>87872501.838873088</v>
      </c>
      <c r="T25" s="4">
        <f>VLOOKUP($B25,Data!$B$1:$K$53,9,FALSE)/VLOOKUP($B25,Data!$B$2:$K$53,6,FALSE)</f>
        <v>4.5219048477342989E-4</v>
      </c>
      <c r="U25" s="5">
        <f>VLOOKUP($B25,Data!$B$1:$K$53,9,FALSE)/VLOOKUP($B25,Data!$B$2:$K$53,10,FALSE)</f>
        <v>39735.109204774133</v>
      </c>
      <c r="V25" s="5">
        <f t="shared" si="0"/>
        <v>87832766.729668319</v>
      </c>
      <c r="W25" s="6">
        <f>VLOOKUP($B25,Data!$B$1:$K$53,9,FALSE)/VLOOKUP($B25,Data!$B$2:$K$53,5,FALSE)</f>
        <v>5338.4981406660972</v>
      </c>
    </row>
    <row r="26" spans="1:23" x14ac:dyDescent="0.25">
      <c r="A26" s="1" t="s">
        <v>36</v>
      </c>
      <c r="B26" s="1" t="s">
        <v>37</v>
      </c>
      <c r="C26" s="4">
        <f>VLOOKUP($B26,Data!$B$1:$K$53,6,FALSE)/VLOOKUP($B26,Data!$B$2:$K$53,2,FALSE)</f>
        <v>1763589.2504257646</v>
      </c>
      <c r="D26" s="5"/>
      <c r="E26" s="5">
        <f>VLOOKUP($B26,Data!$B$1:$K$53,5,FALSE)/VLOOKUP($B26,Data!$B$2:$K$53,2,FALSE)</f>
        <v>0.16143214904841549</v>
      </c>
      <c r="F26" s="5"/>
      <c r="G26" s="6">
        <f>VLOOKUP($B26,Data!$B$1:$K$53,6,FALSE)/VLOOKUP($B26,Data!$B$2:$K$53,5,FALSE)</f>
        <v>10924647.047205213</v>
      </c>
      <c r="H26" s="4">
        <f>VLOOKUP($B26,Data!$B$1:$K$53,5,FALSE)/VLOOKUP($B26,Data!$B$2:$K$53,2,FALSE)</f>
        <v>0.16143214904841549</v>
      </c>
      <c r="I26" s="5"/>
      <c r="J26" s="5">
        <f>VLOOKUP($B26,Data!$B$1:$K$53,3,FALSE)/VLOOKUP($B26,Data!$B$2:$K$53,2,FALSE)</f>
        <v>0.18318166159399846</v>
      </c>
      <c r="K26" s="5"/>
      <c r="L26" s="5">
        <f>VLOOKUP($B26,Data!$B$1:$K$53,4,FALSE)/VLOOKUP($B26,Data!$B$2:$K$53,3,FALSE)</f>
        <v>1</v>
      </c>
      <c r="M26" s="5"/>
      <c r="N26" s="6">
        <f>VLOOKUP($B26,Data!$B$1:$K$53,5,FALSE)/VLOOKUP($B26,Data!$B$2:$K$53,4,FALSE)</f>
        <v>0.88126806823169712</v>
      </c>
      <c r="O26" s="4">
        <f>VLOOKUP($B26,Data!$B$1:$K$53,6,FALSE)/VLOOKUP($B26,Data!$B$2:$K$53,5,FALSE)</f>
        <v>10924647.047205213</v>
      </c>
      <c r="P26" s="5"/>
      <c r="Q26" s="5">
        <f>VLOOKUP($B26,Data!$B$1:$K$53,10,FALSE)/VLOOKUP($B26,Data!$B$2:$K$53,5,FALSE)</f>
        <v>0.18184355383043221</v>
      </c>
      <c r="R26" s="5"/>
      <c r="S26" s="6">
        <f>VLOOKUP($B26,Data!$B$1:$K$53,6,FALSE)/VLOOKUP($B26,Data!$B$2:$K$53,10,FALSE)</f>
        <v>60077175.226086751</v>
      </c>
      <c r="T26" s="4">
        <f>VLOOKUP($B26,Data!$B$1:$K$53,9,FALSE)/VLOOKUP($B26,Data!$B$2:$K$53,6,FALSE)</f>
        <v>5.1842874729355693E-4</v>
      </c>
      <c r="U26" s="5">
        <f>VLOOKUP($B26,Data!$B$1:$K$53,9,FALSE)/VLOOKUP($B26,Data!$B$2:$K$53,10,FALSE)</f>
        <v>31145.734693395669</v>
      </c>
      <c r="V26" s="5">
        <f t="shared" si="0"/>
        <v>60046029.491393358</v>
      </c>
      <c r="W26" s="6">
        <f>VLOOKUP($B26,Data!$B$1:$K$53,9,FALSE)/VLOOKUP($B26,Data!$B$2:$K$53,5,FALSE)</f>
        <v>5663.6510833068551</v>
      </c>
    </row>
    <row r="27" spans="1:23" x14ac:dyDescent="0.25">
      <c r="A27" s="1" t="s">
        <v>42</v>
      </c>
      <c r="B27" s="1" t="s">
        <v>43</v>
      </c>
      <c r="C27" s="4">
        <f>VLOOKUP($B27,Data!$B$1:$K$53,6,FALSE)/VLOOKUP($B27,Data!$B$2:$K$53,2,FALSE)</f>
        <v>1763062.2905063678</v>
      </c>
      <c r="D27" s="5"/>
      <c r="E27" s="5">
        <f>VLOOKUP($B27,Data!$B$1:$K$53,5,FALSE)/VLOOKUP($B27,Data!$B$2:$K$53,2,FALSE)</f>
        <v>0.14021969121588918</v>
      </c>
      <c r="F27" s="5"/>
      <c r="G27" s="6">
        <f>VLOOKUP($B27,Data!$B$1:$K$53,6,FALSE)/VLOOKUP($B27,Data!$B$2:$K$53,5,FALSE)</f>
        <v>12573571.338078827</v>
      </c>
      <c r="H27" s="4">
        <f>VLOOKUP($B27,Data!$B$1:$K$53,5,FALSE)/VLOOKUP($B27,Data!$B$2:$K$53,2,FALSE)</f>
        <v>0.14021969121588918</v>
      </c>
      <c r="I27" s="5"/>
      <c r="J27" s="5">
        <f>VLOOKUP($B27,Data!$B$1:$K$53,3,FALSE)/VLOOKUP($B27,Data!$B$2:$K$53,2,FALSE)</f>
        <v>0.1540036477202501</v>
      </c>
      <c r="K27" s="5"/>
      <c r="L27" s="5">
        <f>VLOOKUP($B27,Data!$B$1:$K$53,4,FALSE)/VLOOKUP($B27,Data!$B$2:$K$53,3,FALSE)</f>
        <v>1</v>
      </c>
      <c r="M27" s="5"/>
      <c r="N27" s="6">
        <f>VLOOKUP($B27,Data!$B$1:$K$53,5,FALSE)/VLOOKUP($B27,Data!$B$2:$K$53,4,FALSE)</f>
        <v>0.91049590897093757</v>
      </c>
      <c r="O27" s="4">
        <f>VLOOKUP($B27,Data!$B$1:$K$53,6,FALSE)/VLOOKUP($B27,Data!$B$2:$K$53,5,FALSE)</f>
        <v>12573571.338078827</v>
      </c>
      <c r="P27" s="5"/>
      <c r="Q27" s="5">
        <f>VLOOKUP($B27,Data!$B$1:$K$53,10,FALSE)/VLOOKUP($B27,Data!$B$2:$K$53,5,FALSE)</f>
        <v>0.19180060338626384</v>
      </c>
      <c r="R27" s="5"/>
      <c r="S27" s="6">
        <f>VLOOKUP($B27,Data!$B$1:$K$53,6,FALSE)/VLOOKUP($B27,Data!$B$2:$K$53,10,FALSE)</f>
        <v>65555431.610176608</v>
      </c>
      <c r="T27" s="4">
        <f>VLOOKUP($B27,Data!$B$1:$K$53,9,FALSE)/VLOOKUP($B27,Data!$B$2:$K$53,6,FALSE)</f>
        <v>5.0795579933341612E-4</v>
      </c>
      <c r="U27" s="5">
        <f>VLOOKUP($B27,Data!$B$1:$K$53,9,FALSE)/VLOOKUP($B27,Data!$B$2:$K$53,10,FALSE)</f>
        <v>33299.261664194353</v>
      </c>
      <c r="V27" s="5">
        <f t="shared" si="0"/>
        <v>65522132.348512411</v>
      </c>
      <c r="W27" s="6">
        <f>VLOOKUP($B27,Data!$B$1:$K$53,9,FALSE)/VLOOKUP($B27,Data!$B$2:$K$53,5,FALSE)</f>
        <v>6386.8184795095603</v>
      </c>
    </row>
    <row r="28" spans="1:23" x14ac:dyDescent="0.25">
      <c r="A28" s="1" t="s">
        <v>12</v>
      </c>
      <c r="B28" s="1" t="s">
        <v>13</v>
      </c>
      <c r="C28" s="4">
        <f>VLOOKUP($B28,Data!$B$1:$K$53,6,FALSE)/VLOOKUP($B28,Data!$B$2:$K$53,2,FALSE)</f>
        <v>1761957.7241800618</v>
      </c>
      <c r="D28" s="5"/>
      <c r="E28" s="5">
        <f>VLOOKUP($B28,Data!$B$1:$K$53,5,FALSE)/VLOOKUP($B28,Data!$B$2:$K$53,2,FALSE)</f>
        <v>0.1650337666873562</v>
      </c>
      <c r="F28" s="5"/>
      <c r="G28" s="6">
        <f>VLOOKUP($B28,Data!$B$1:$K$53,6,FALSE)/VLOOKUP($B28,Data!$B$2:$K$53,5,FALSE)</f>
        <v>10676346.783733994</v>
      </c>
      <c r="H28" s="4">
        <f>VLOOKUP($B28,Data!$B$1:$K$53,5,FALSE)/VLOOKUP($B28,Data!$B$2:$K$53,2,FALSE)</f>
        <v>0.1650337666873562</v>
      </c>
      <c r="I28" s="5"/>
      <c r="J28" s="5">
        <f>VLOOKUP($B28,Data!$B$1:$K$53,3,FALSE)/VLOOKUP($B28,Data!$B$2:$K$53,2,FALSE)</f>
        <v>0.18194129465363021</v>
      </c>
      <c r="K28" s="5"/>
      <c r="L28" s="5">
        <f>VLOOKUP($B28,Data!$B$1:$K$53,4,FALSE)/VLOOKUP($B28,Data!$B$2:$K$53,3,FALSE)</f>
        <v>1</v>
      </c>
      <c r="M28" s="5"/>
      <c r="N28" s="6">
        <f>VLOOKUP($B28,Data!$B$1:$K$53,5,FALSE)/VLOOKUP($B28,Data!$B$2:$K$53,4,FALSE)</f>
        <v>0.90707151997317803</v>
      </c>
      <c r="O28" s="4">
        <f>VLOOKUP($B28,Data!$B$1:$K$53,6,FALSE)/VLOOKUP($B28,Data!$B$2:$K$53,5,FALSE)</f>
        <v>10676346.783733994</v>
      </c>
      <c r="P28" s="5"/>
      <c r="Q28" s="5">
        <f>VLOOKUP($B28,Data!$B$1:$K$53,10,FALSE)/VLOOKUP($B28,Data!$B$2:$K$53,5,FALSE)</f>
        <v>0.10157953828439344</v>
      </c>
      <c r="R28" s="5"/>
      <c r="S28" s="6">
        <f>VLOOKUP($B28,Data!$B$1:$K$53,6,FALSE)/VLOOKUP($B28,Data!$B$2:$K$53,10,FALSE)</f>
        <v>105103320.64951211</v>
      </c>
      <c r="T28" s="4">
        <f>VLOOKUP($B28,Data!$B$1:$K$53,9,FALSE)/VLOOKUP($B28,Data!$B$2:$K$53,6,FALSE)</f>
        <v>4.6643267502735532E-4</v>
      </c>
      <c r="U28" s="5">
        <f>VLOOKUP($B28,Data!$B$1:$K$53,9,FALSE)/VLOOKUP($B28,Data!$B$2:$K$53,10,FALSE)</f>
        <v>49023.623004809808</v>
      </c>
      <c r="V28" s="5">
        <f t="shared" si="0"/>
        <v>105054297.0265073</v>
      </c>
      <c r="W28" s="6">
        <f>VLOOKUP($B28,Data!$B$1:$K$53,9,FALSE)/VLOOKUP($B28,Data!$B$2:$K$53,5,FALSE)</f>
        <v>4979.796989856748</v>
      </c>
    </row>
    <row r="29" spans="1:23" x14ac:dyDescent="0.25">
      <c r="A29" s="1" t="s">
        <v>48</v>
      </c>
      <c r="B29" s="1" t="s">
        <v>49</v>
      </c>
      <c r="C29" s="4">
        <f>VLOOKUP($B29,Data!$B$1:$K$53,6,FALSE)/VLOOKUP($B29,Data!$B$2:$K$53,2,FALSE)</f>
        <v>1728511.785304941</v>
      </c>
      <c r="D29" s="5"/>
      <c r="E29" s="5">
        <f>VLOOKUP($B29,Data!$B$1:$K$53,5,FALSE)/VLOOKUP($B29,Data!$B$2:$K$53,2,FALSE)</f>
        <v>0.15571869884591166</v>
      </c>
      <c r="F29" s="5"/>
      <c r="G29" s="6">
        <f>VLOOKUP($B29,Data!$B$1:$K$53,6,FALSE)/VLOOKUP($B29,Data!$B$2:$K$53,5,FALSE)</f>
        <v>11100219.807355028</v>
      </c>
      <c r="H29" s="4">
        <f>VLOOKUP($B29,Data!$B$1:$K$53,5,FALSE)/VLOOKUP($B29,Data!$B$2:$K$53,2,FALSE)</f>
        <v>0.15571869884591166</v>
      </c>
      <c r="I29" s="5"/>
      <c r="J29" s="5">
        <f>VLOOKUP($B29,Data!$B$1:$K$53,3,FALSE)/VLOOKUP($B29,Data!$B$2:$K$53,2,FALSE)</f>
        <v>0.17578099268010514</v>
      </c>
      <c r="K29" s="5"/>
      <c r="L29" s="5">
        <f>VLOOKUP($B29,Data!$B$1:$K$53,4,FALSE)/VLOOKUP($B29,Data!$B$2:$K$53,3,FALSE)</f>
        <v>1</v>
      </c>
      <c r="M29" s="5"/>
      <c r="N29" s="6">
        <f>VLOOKUP($B29,Data!$B$1:$K$53,5,FALSE)/VLOOKUP($B29,Data!$B$2:$K$53,4,FALSE)</f>
        <v>0.88586767244679387</v>
      </c>
      <c r="O29" s="4">
        <f>VLOOKUP($B29,Data!$B$1:$K$53,6,FALSE)/VLOOKUP($B29,Data!$B$2:$K$53,5,FALSE)</f>
        <v>11100219.807355028</v>
      </c>
      <c r="P29" s="5"/>
      <c r="Q29" s="5">
        <f>VLOOKUP($B29,Data!$B$1:$K$53,10,FALSE)/VLOOKUP($B29,Data!$B$2:$K$53,5,FALSE)</f>
        <v>0.10810563177556855</v>
      </c>
      <c r="R29" s="5"/>
      <c r="S29" s="6">
        <f>VLOOKUP($B29,Data!$B$1:$K$53,6,FALSE)/VLOOKUP($B29,Data!$B$2:$K$53,10,FALSE)</f>
        <v>102679385.19983409</v>
      </c>
      <c r="T29" s="4">
        <f>VLOOKUP($B29,Data!$B$1:$K$53,9,FALSE)/VLOOKUP($B29,Data!$B$2:$K$53,6,FALSE)</f>
        <v>4.1118044905259901E-4</v>
      </c>
      <c r="U29" s="5">
        <f>VLOOKUP($B29,Data!$B$1:$K$53,9,FALSE)/VLOOKUP($B29,Data!$B$2:$K$53,10,FALSE)</f>
        <v>42219.755714912571</v>
      </c>
      <c r="V29" s="5">
        <f t="shared" si="0"/>
        <v>102637165.44411919</v>
      </c>
      <c r="W29" s="6">
        <f>VLOOKUP($B29,Data!$B$1:$K$53,9,FALSE)/VLOOKUP($B29,Data!$B$2:$K$53,5,FALSE)</f>
        <v>4564.1933649707944</v>
      </c>
    </row>
    <row r="30" spans="1:23" x14ac:dyDescent="0.25">
      <c r="A30" s="1" t="s">
        <v>24</v>
      </c>
      <c r="B30" s="1" t="s">
        <v>25</v>
      </c>
      <c r="C30" s="4">
        <f>VLOOKUP($B30,Data!$B$1:$K$53,6,FALSE)/VLOOKUP($B30,Data!$B$2:$K$53,2,FALSE)</f>
        <v>1726302.880921727</v>
      </c>
      <c r="D30" s="5"/>
      <c r="E30" s="5">
        <f>VLOOKUP($B30,Data!$B$1:$K$53,5,FALSE)/VLOOKUP($B30,Data!$B$2:$K$53,2,FALSE)</f>
        <v>0.16811007573283676</v>
      </c>
      <c r="F30" s="5"/>
      <c r="G30" s="6">
        <f>VLOOKUP($B30,Data!$B$1:$K$53,6,FALSE)/VLOOKUP($B30,Data!$B$2:$K$53,5,FALSE)</f>
        <v>10268884.083219351</v>
      </c>
      <c r="H30" s="4">
        <f>VLOOKUP($B30,Data!$B$1:$K$53,5,FALSE)/VLOOKUP($B30,Data!$B$2:$K$53,2,FALSE)</f>
        <v>0.16811007573283676</v>
      </c>
      <c r="I30" s="5"/>
      <c r="J30" s="5">
        <f>VLOOKUP($B30,Data!$B$1:$K$53,3,FALSE)/VLOOKUP($B30,Data!$B$2:$K$53,2,FALSE)</f>
        <v>0.18815455896670777</v>
      </c>
      <c r="K30" s="5"/>
      <c r="L30" s="5">
        <f>VLOOKUP($B30,Data!$B$1:$K$53,4,FALSE)/VLOOKUP($B30,Data!$B$2:$K$53,3,FALSE)</f>
        <v>1</v>
      </c>
      <c r="M30" s="5"/>
      <c r="N30" s="6">
        <f>VLOOKUP($B30,Data!$B$1:$K$53,5,FALSE)/VLOOKUP($B30,Data!$B$2:$K$53,4,FALSE)</f>
        <v>0.89346799065645977</v>
      </c>
      <c r="O30" s="4">
        <f>VLOOKUP($B30,Data!$B$1:$K$53,6,FALSE)/VLOOKUP($B30,Data!$B$2:$K$53,5,FALSE)</f>
        <v>10268884.083219351</v>
      </c>
      <c r="P30" s="5"/>
      <c r="Q30" s="5">
        <f>VLOOKUP($B30,Data!$B$1:$K$53,10,FALSE)/VLOOKUP($B30,Data!$B$2:$K$53,5,FALSE)</f>
        <v>0.14410229645093947</v>
      </c>
      <c r="R30" s="5"/>
      <c r="S30" s="6">
        <f>VLOOKUP($B30,Data!$B$1:$K$53,6,FALSE)/VLOOKUP($B30,Data!$B$2:$K$53,10,FALSE)</f>
        <v>71261071.725636631</v>
      </c>
      <c r="T30" s="4">
        <f>VLOOKUP($B30,Data!$B$1:$K$53,9,FALSE)/VLOOKUP($B30,Data!$B$2:$K$53,6,FALSE)</f>
        <v>4.7115052462297244E-4</v>
      </c>
      <c r="U30" s="5">
        <f>VLOOKUP($B30,Data!$B$1:$K$53,9,FALSE)/VLOOKUP($B30,Data!$B$2:$K$53,10,FALSE)</f>
        <v>33574.691328728972</v>
      </c>
      <c r="V30" s="5">
        <f t="shared" si="0"/>
        <v>71227497.034307897</v>
      </c>
      <c r="W30" s="6">
        <f>VLOOKUP($B30,Data!$B$1:$K$53,9,FALSE)/VLOOKUP($B30,Data!$B$2:$K$53,5,FALSE)</f>
        <v>4838.1901231012889</v>
      </c>
    </row>
    <row r="31" spans="1:23" x14ac:dyDescent="0.25">
      <c r="A31" s="1" t="s">
        <v>100</v>
      </c>
      <c r="B31" s="1" t="s">
        <v>101</v>
      </c>
      <c r="C31" s="4">
        <f>VLOOKUP($B31,Data!$B$1:$K$53,6,FALSE)/VLOOKUP($B31,Data!$B$2:$K$53,2,FALSE)</f>
        <v>1722593.0154900143</v>
      </c>
      <c r="D31" s="5"/>
      <c r="E31" s="5">
        <f>VLOOKUP($B31,Data!$B$1:$K$53,5,FALSE)/VLOOKUP($B31,Data!$B$2:$K$53,2,FALSE)</f>
        <v>0.13798177391903829</v>
      </c>
      <c r="F31" s="5"/>
      <c r="G31" s="6">
        <f>VLOOKUP($B31,Data!$B$1:$K$53,6,FALSE)/VLOOKUP($B31,Data!$B$2:$K$53,5,FALSE)</f>
        <v>12484206.910550065</v>
      </c>
      <c r="H31" s="4">
        <f>VLOOKUP($B31,Data!$B$1:$K$53,5,FALSE)/VLOOKUP($B31,Data!$B$2:$K$53,2,FALSE)</f>
        <v>0.13798177391903829</v>
      </c>
      <c r="I31" s="5"/>
      <c r="J31" s="5">
        <f>VLOOKUP($B31,Data!$B$1:$K$53,3,FALSE)/VLOOKUP($B31,Data!$B$2:$K$53,2,FALSE)</f>
        <v>0.15107126699269663</v>
      </c>
      <c r="K31" s="5"/>
      <c r="L31" s="5">
        <f>VLOOKUP($B31,Data!$B$1:$K$53,4,FALSE)/VLOOKUP($B31,Data!$B$2:$K$53,3,FALSE)</f>
        <v>1</v>
      </c>
      <c r="M31" s="5"/>
      <c r="N31" s="6">
        <f>VLOOKUP($B31,Data!$B$1:$K$53,5,FALSE)/VLOOKUP($B31,Data!$B$2:$K$53,4,FALSE)</f>
        <v>0.9133555087329005</v>
      </c>
      <c r="O31" s="4">
        <f>VLOOKUP($B31,Data!$B$1:$K$53,6,FALSE)/VLOOKUP($B31,Data!$B$2:$K$53,5,FALSE)</f>
        <v>12484206.910550065</v>
      </c>
      <c r="P31" s="5"/>
      <c r="Q31" s="5">
        <f>VLOOKUP($B31,Data!$B$1:$K$53,10,FALSE)/VLOOKUP($B31,Data!$B$2:$K$53,5,FALSE)</f>
        <v>0.17051149936765189</v>
      </c>
      <c r="R31" s="5"/>
      <c r="S31" s="6">
        <f>VLOOKUP($B31,Data!$B$1:$K$53,6,FALSE)/VLOOKUP($B31,Data!$B$2:$K$53,10,FALSE)</f>
        <v>73216216.83492434</v>
      </c>
      <c r="T31" s="4">
        <f>VLOOKUP($B31,Data!$B$1:$K$53,9,FALSE)/VLOOKUP($B31,Data!$B$2:$K$53,6,FALSE)</f>
        <v>4.5777116871942129E-4</v>
      </c>
      <c r="U31" s="5">
        <f>VLOOKUP($B31,Data!$B$1:$K$53,9,FALSE)/VLOOKUP($B31,Data!$B$2:$K$53,10,FALSE)</f>
        <v>33516.273149737885</v>
      </c>
      <c r="V31" s="5">
        <f t="shared" si="0"/>
        <v>73182700.561774597</v>
      </c>
      <c r="W31" s="6">
        <f>VLOOKUP($B31,Data!$B$1:$K$53,9,FALSE)/VLOOKUP($B31,Data!$B$2:$K$53,5,FALSE)</f>
        <v>5714.9099879775786</v>
      </c>
    </row>
    <row r="32" spans="1:23" x14ac:dyDescent="0.25">
      <c r="A32" s="1" t="s">
        <v>90</v>
      </c>
      <c r="B32" s="1" t="s">
        <v>91</v>
      </c>
      <c r="C32" s="4">
        <f>VLOOKUP($B32,Data!$B$1:$K$53,6,FALSE)/VLOOKUP($B32,Data!$B$2:$K$53,2,FALSE)</f>
        <v>1717982.0318611911</v>
      </c>
      <c r="D32" s="5"/>
      <c r="E32" s="5">
        <f>VLOOKUP($B32,Data!$B$1:$K$53,5,FALSE)/VLOOKUP($B32,Data!$B$2:$K$53,2,FALSE)</f>
        <v>0.18316059877833354</v>
      </c>
      <c r="F32" s="5"/>
      <c r="G32" s="6">
        <f>VLOOKUP($B32,Data!$B$1:$K$53,6,FALSE)/VLOOKUP($B32,Data!$B$2:$K$53,5,FALSE)</f>
        <v>9379648.4796402324</v>
      </c>
      <c r="H32" s="4">
        <f>VLOOKUP($B32,Data!$B$1:$K$53,5,FALSE)/VLOOKUP($B32,Data!$B$2:$K$53,2,FALSE)</f>
        <v>0.18316059877833354</v>
      </c>
      <c r="I32" s="5"/>
      <c r="J32" s="5">
        <f>VLOOKUP($B32,Data!$B$1:$K$53,3,FALSE)/VLOOKUP($B32,Data!$B$2:$K$53,2,FALSE)</f>
        <v>0.19840871322579709</v>
      </c>
      <c r="K32" s="5"/>
      <c r="L32" s="5">
        <f>VLOOKUP($B32,Data!$B$1:$K$53,4,FALSE)/VLOOKUP($B32,Data!$B$2:$K$53,3,FALSE)</f>
        <v>1</v>
      </c>
      <c r="M32" s="5"/>
      <c r="N32" s="6">
        <f>VLOOKUP($B32,Data!$B$1:$K$53,5,FALSE)/VLOOKUP($B32,Data!$B$2:$K$53,4,FALSE)</f>
        <v>0.92314795958526996</v>
      </c>
      <c r="O32" s="4">
        <f>VLOOKUP($B32,Data!$B$1:$K$53,6,FALSE)/VLOOKUP($B32,Data!$B$2:$K$53,5,FALSE)</f>
        <v>9379648.4796402324</v>
      </c>
      <c r="P32" s="5"/>
      <c r="Q32" s="5">
        <f>VLOOKUP($B32,Data!$B$1:$K$53,10,FALSE)/VLOOKUP($B32,Data!$B$2:$K$53,5,FALSE)</f>
        <v>0.14304389552660615</v>
      </c>
      <c r="R32" s="5"/>
      <c r="S32" s="6">
        <f>VLOOKUP($B32,Data!$B$1:$K$53,6,FALSE)/VLOOKUP($B32,Data!$B$2:$K$53,10,FALSE)</f>
        <v>65571819.371317513</v>
      </c>
      <c r="T32" s="4">
        <f>VLOOKUP($B32,Data!$B$1:$K$53,9,FALSE)/VLOOKUP($B32,Data!$B$2:$K$53,6,FALSE)</f>
        <v>5.0912366294086203E-4</v>
      </c>
      <c r="U32" s="5">
        <f>VLOOKUP($B32,Data!$B$1:$K$53,9,FALSE)/VLOOKUP($B32,Data!$B$2:$K$53,10,FALSE)</f>
        <v>33384.164864021746</v>
      </c>
      <c r="V32" s="5">
        <f t="shared" si="0"/>
        <v>65538435.206453495</v>
      </c>
      <c r="W32" s="6">
        <f>VLOOKUP($B32,Data!$B$1:$K$53,9,FALSE)/VLOOKUP($B32,Data!$B$2:$K$53,5,FALSE)</f>
        <v>4775.4009910521227</v>
      </c>
    </row>
    <row r="33" spans="1:23" x14ac:dyDescent="0.25">
      <c r="A33" s="1" t="s">
        <v>98</v>
      </c>
      <c r="B33" s="1" t="s">
        <v>99</v>
      </c>
      <c r="C33" s="4">
        <f>VLOOKUP($B33,Data!$B$1:$K$53,6,FALSE)/VLOOKUP($B33,Data!$B$2:$K$53,2,FALSE)</f>
        <v>1704823.1556543149</v>
      </c>
      <c r="D33" s="5"/>
      <c r="E33" s="5">
        <f>VLOOKUP($B33,Data!$B$1:$K$53,5,FALSE)/VLOOKUP($B33,Data!$B$2:$K$53,2,FALSE)</f>
        <v>0.14983877465839865</v>
      </c>
      <c r="F33" s="5"/>
      <c r="G33" s="6">
        <f>VLOOKUP($B33,Data!$B$1:$K$53,6,FALSE)/VLOOKUP($B33,Data!$B$2:$K$53,5,FALSE)</f>
        <v>11377716.879632516</v>
      </c>
      <c r="H33" s="4">
        <f>VLOOKUP($B33,Data!$B$1:$K$53,5,FALSE)/VLOOKUP($B33,Data!$B$2:$K$53,2,FALSE)</f>
        <v>0.14983877465839865</v>
      </c>
      <c r="I33" s="5"/>
      <c r="J33" s="5">
        <f>VLOOKUP($B33,Data!$B$1:$K$53,3,FALSE)/VLOOKUP($B33,Data!$B$2:$K$53,2,FALSE)</f>
        <v>0.16796817782733153</v>
      </c>
      <c r="K33" s="5"/>
      <c r="L33" s="5">
        <f>VLOOKUP($B33,Data!$B$1:$K$53,4,FALSE)/VLOOKUP($B33,Data!$B$2:$K$53,3,FALSE)</f>
        <v>1</v>
      </c>
      <c r="M33" s="5"/>
      <c r="N33" s="6">
        <f>VLOOKUP($B33,Data!$B$1:$K$53,5,FALSE)/VLOOKUP($B33,Data!$B$2:$K$53,4,FALSE)</f>
        <v>0.89206644137337954</v>
      </c>
      <c r="O33" s="4">
        <f>VLOOKUP($B33,Data!$B$1:$K$53,6,FALSE)/VLOOKUP($B33,Data!$B$2:$K$53,5,FALSE)</f>
        <v>11377716.879632516</v>
      </c>
      <c r="P33" s="5"/>
      <c r="Q33" s="5">
        <f>VLOOKUP($B33,Data!$B$1:$K$53,10,FALSE)/VLOOKUP($B33,Data!$B$2:$K$53,5,FALSE)</f>
        <v>0.10219941036754272</v>
      </c>
      <c r="R33" s="5"/>
      <c r="S33" s="6">
        <f>VLOOKUP($B33,Data!$B$1:$K$53,6,FALSE)/VLOOKUP($B33,Data!$B$2:$K$53,10,FALSE)</f>
        <v>111328596.11141101</v>
      </c>
      <c r="T33" s="4">
        <f>VLOOKUP($B33,Data!$B$1:$K$53,9,FALSE)/VLOOKUP($B33,Data!$B$2:$K$53,6,FALSE)</f>
        <v>4.1819084101344728E-4</v>
      </c>
      <c r="U33" s="5">
        <f>VLOOKUP($B33,Data!$B$1:$K$53,9,FALSE)/VLOOKUP($B33,Data!$B$2:$K$53,10,FALSE)</f>
        <v>46556.599236677372</v>
      </c>
      <c r="V33" s="5">
        <f t="shared" si="0"/>
        <v>111282039.51217432</v>
      </c>
      <c r="W33" s="6">
        <f>VLOOKUP($B33,Data!$B$1:$K$53,9,FALSE)/VLOOKUP($B33,Data!$B$2:$K$53,5,FALSE)</f>
        <v>4758.0569907064164</v>
      </c>
    </row>
    <row r="34" spans="1:23" x14ac:dyDescent="0.25">
      <c r="A34" s="1" t="s">
        <v>66</v>
      </c>
      <c r="B34" s="1" t="s">
        <v>67</v>
      </c>
      <c r="C34" s="4">
        <f>VLOOKUP($B34,Data!$B$1:$K$53,6,FALSE)/VLOOKUP($B34,Data!$B$2:$K$53,2,FALSE)</f>
        <v>1701083.7171352601</v>
      </c>
      <c r="D34" s="5"/>
      <c r="E34" s="5">
        <f>VLOOKUP($B34,Data!$B$1:$K$53,5,FALSE)/VLOOKUP($B34,Data!$B$2:$K$53,2,FALSE)</f>
        <v>0.16471486028585963</v>
      </c>
      <c r="F34" s="5"/>
      <c r="G34" s="6">
        <f>VLOOKUP($B34,Data!$B$1:$K$53,6,FALSE)/VLOOKUP($B34,Data!$B$2:$K$53,5,FALSE)</f>
        <v>10327445.345144089</v>
      </c>
      <c r="H34" s="4">
        <f>VLOOKUP($B34,Data!$B$1:$K$53,5,FALSE)/VLOOKUP($B34,Data!$B$2:$K$53,2,FALSE)</f>
        <v>0.16471486028585963</v>
      </c>
      <c r="I34" s="5"/>
      <c r="J34" s="5">
        <f>VLOOKUP($B34,Data!$B$1:$K$53,3,FALSE)/VLOOKUP($B34,Data!$B$2:$K$53,2,FALSE)</f>
        <v>0.18395663150215499</v>
      </c>
      <c r="K34" s="5"/>
      <c r="L34" s="5">
        <f>VLOOKUP($B34,Data!$B$1:$K$53,4,FALSE)/VLOOKUP($B34,Data!$B$2:$K$53,3,FALSE)</f>
        <v>1</v>
      </c>
      <c r="M34" s="5"/>
      <c r="N34" s="6">
        <f>VLOOKUP($B34,Data!$B$1:$K$53,5,FALSE)/VLOOKUP($B34,Data!$B$2:$K$53,4,FALSE)</f>
        <v>0.89540050250338521</v>
      </c>
      <c r="O34" s="4">
        <f>VLOOKUP($B34,Data!$B$1:$K$53,6,FALSE)/VLOOKUP($B34,Data!$B$2:$K$53,5,FALSE)</f>
        <v>10327445.345144089</v>
      </c>
      <c r="P34" s="5"/>
      <c r="Q34" s="5">
        <f>VLOOKUP($B34,Data!$B$1:$K$53,10,FALSE)/VLOOKUP($B34,Data!$B$2:$K$53,5,FALSE)</f>
        <v>0.13450566741455169</v>
      </c>
      <c r="R34" s="5"/>
      <c r="S34" s="6">
        <f>VLOOKUP($B34,Data!$B$1:$K$53,6,FALSE)/VLOOKUP($B34,Data!$B$2:$K$53,10,FALSE)</f>
        <v>76780744.957864866</v>
      </c>
      <c r="T34" s="4">
        <f>VLOOKUP($B34,Data!$B$1:$K$53,9,FALSE)/VLOOKUP($B34,Data!$B$2:$K$53,6,FALSE)</f>
        <v>4.1690638182269221E-4</v>
      </c>
      <c r="U34" s="5">
        <f>VLOOKUP($B34,Data!$B$1:$K$53,9,FALSE)/VLOOKUP($B34,Data!$B$2:$K$53,10,FALSE)</f>
        <v>32010.382574034356</v>
      </c>
      <c r="V34" s="5">
        <f t="shared" si="0"/>
        <v>76748734.575290829</v>
      </c>
      <c r="W34" s="6">
        <f>VLOOKUP($B34,Data!$B$1:$K$53,9,FALSE)/VLOOKUP($B34,Data!$B$2:$K$53,5,FALSE)</f>
        <v>4305.5778723156272</v>
      </c>
    </row>
    <row r="35" spans="1:23" x14ac:dyDescent="0.25">
      <c r="A35" s="1" t="s">
        <v>10</v>
      </c>
      <c r="B35" s="1" t="s">
        <v>11</v>
      </c>
      <c r="C35" s="4">
        <f>VLOOKUP($B35,Data!$B$1:$K$53,6,FALSE)/VLOOKUP($B35,Data!$B$2:$K$53,2,FALSE)</f>
        <v>1689944.6394840649</v>
      </c>
      <c r="D35" s="5"/>
      <c r="E35" s="5">
        <f>VLOOKUP($B35,Data!$B$1:$K$53,5,FALSE)/VLOOKUP($B35,Data!$B$2:$K$53,2,FALSE)</f>
        <v>0.15851941197927472</v>
      </c>
      <c r="F35" s="5"/>
      <c r="G35" s="6">
        <f>VLOOKUP($B35,Data!$B$1:$K$53,6,FALSE)/VLOOKUP($B35,Data!$B$2:$K$53,5,FALSE)</f>
        <v>10660805.628682328</v>
      </c>
      <c r="H35" s="4">
        <f>VLOOKUP($B35,Data!$B$1:$K$53,5,FALSE)/VLOOKUP($B35,Data!$B$2:$K$53,2,FALSE)</f>
        <v>0.15851941197927472</v>
      </c>
      <c r="I35" s="5"/>
      <c r="J35" s="5">
        <f>VLOOKUP($B35,Data!$B$1:$K$53,3,FALSE)/VLOOKUP($B35,Data!$B$2:$K$53,2,FALSE)</f>
        <v>0.1753566648631717</v>
      </c>
      <c r="K35" s="5"/>
      <c r="L35" s="5">
        <f>VLOOKUP($B35,Data!$B$1:$K$53,4,FALSE)/VLOOKUP($B35,Data!$B$2:$K$53,3,FALSE)</f>
        <v>1</v>
      </c>
      <c r="M35" s="5"/>
      <c r="N35" s="6">
        <f>VLOOKUP($B35,Data!$B$1:$K$53,5,FALSE)/VLOOKUP($B35,Data!$B$2:$K$53,4,FALSE)</f>
        <v>0.90398281755053433</v>
      </c>
      <c r="O35" s="4">
        <f>VLOOKUP($B35,Data!$B$1:$K$53,6,FALSE)/VLOOKUP($B35,Data!$B$2:$K$53,5,FALSE)</f>
        <v>10660805.628682328</v>
      </c>
      <c r="P35" s="5"/>
      <c r="Q35" s="5">
        <f>VLOOKUP($B35,Data!$B$1:$K$53,10,FALSE)/VLOOKUP($B35,Data!$B$2:$K$53,5,FALSE)</f>
        <v>0.15500903540381306</v>
      </c>
      <c r="R35" s="5"/>
      <c r="S35" s="6">
        <f>VLOOKUP($B35,Data!$B$1:$K$53,6,FALSE)/VLOOKUP($B35,Data!$B$2:$K$53,10,FALSE)</f>
        <v>68775382.034408063</v>
      </c>
      <c r="T35" s="4">
        <f>VLOOKUP($B35,Data!$B$1:$K$53,9,FALSE)/VLOOKUP($B35,Data!$B$2:$K$53,6,FALSE)</f>
        <v>4.4552299474701578E-4</v>
      </c>
      <c r="U35" s="5">
        <f>VLOOKUP($B35,Data!$B$1:$K$53,9,FALSE)/VLOOKUP($B35,Data!$B$2:$K$53,10,FALSE)</f>
        <v>30641.014168839589</v>
      </c>
      <c r="V35" s="5">
        <f t="shared" ref="V35:V54" si="1">S35-U35</f>
        <v>68744741.020239219</v>
      </c>
      <c r="W35" s="6">
        <f>VLOOKUP($B35,Data!$B$1:$K$53,9,FALSE)/VLOOKUP($B35,Data!$B$2:$K$53,5,FALSE)</f>
        <v>4749.6340501063933</v>
      </c>
    </row>
    <row r="36" spans="1:23" x14ac:dyDescent="0.25">
      <c r="A36" s="1" t="s">
        <v>56</v>
      </c>
      <c r="B36" s="1" t="s">
        <v>57</v>
      </c>
      <c r="C36" s="4">
        <f>VLOOKUP($B36,Data!$B$1:$K$53,6,FALSE)/VLOOKUP($B36,Data!$B$2:$K$53,2,FALSE)</f>
        <v>1609161.3157313718</v>
      </c>
      <c r="D36" s="5"/>
      <c r="E36" s="5">
        <f>VLOOKUP($B36,Data!$B$1:$K$53,5,FALSE)/VLOOKUP($B36,Data!$B$2:$K$53,2,FALSE)</f>
        <v>0.14115350265640569</v>
      </c>
      <c r="F36" s="5"/>
      <c r="G36" s="6">
        <f>VLOOKUP($B36,Data!$B$1:$K$53,6,FALSE)/VLOOKUP($B36,Data!$B$2:$K$53,5,FALSE)</f>
        <v>11400080.660048334</v>
      </c>
      <c r="H36" s="4">
        <f>VLOOKUP($B36,Data!$B$1:$K$53,5,FALSE)/VLOOKUP($B36,Data!$B$2:$K$53,2,FALSE)</f>
        <v>0.14115350265640569</v>
      </c>
      <c r="I36" s="5"/>
      <c r="J36" s="5">
        <f>VLOOKUP($B36,Data!$B$1:$K$53,3,FALSE)/VLOOKUP($B36,Data!$B$2:$K$53,2,FALSE)</f>
        <v>0.15955341354597841</v>
      </c>
      <c r="K36" s="5"/>
      <c r="L36" s="5">
        <f>VLOOKUP($B36,Data!$B$1:$K$53,4,FALSE)/VLOOKUP($B36,Data!$B$2:$K$53,3,FALSE)</f>
        <v>1</v>
      </c>
      <c r="M36" s="5"/>
      <c r="N36" s="6">
        <f>VLOOKUP($B36,Data!$B$1:$K$53,5,FALSE)/VLOOKUP($B36,Data!$B$2:$K$53,4,FALSE)</f>
        <v>0.88467867605809392</v>
      </c>
      <c r="O36" s="4">
        <f>VLOOKUP($B36,Data!$B$1:$K$53,6,FALSE)/VLOOKUP($B36,Data!$B$2:$K$53,5,FALSE)</f>
        <v>11400080.660048334</v>
      </c>
      <c r="P36" s="5"/>
      <c r="Q36" s="5">
        <f>VLOOKUP($B36,Data!$B$1:$K$53,10,FALSE)/VLOOKUP($B36,Data!$B$2:$K$53,5,FALSE)</f>
        <v>0.15075847783046453</v>
      </c>
      <c r="R36" s="5"/>
      <c r="S36" s="6">
        <f>VLOOKUP($B36,Data!$B$1:$K$53,6,FALSE)/VLOOKUP($B36,Data!$B$2:$K$53,10,FALSE)</f>
        <v>75618173.014908627</v>
      </c>
      <c r="T36" s="4">
        <f>VLOOKUP($B36,Data!$B$1:$K$53,9,FALSE)/VLOOKUP($B36,Data!$B$2:$K$53,6,FALSE)</f>
        <v>4.7050066527480687E-4</v>
      </c>
      <c r="U36" s="5">
        <f>VLOOKUP($B36,Data!$B$1:$K$53,9,FALSE)/VLOOKUP($B36,Data!$B$2:$K$53,10,FALSE)</f>
        <v>35578.400710379959</v>
      </c>
      <c r="V36" s="5">
        <f t="shared" si="1"/>
        <v>75582594.614198253</v>
      </c>
      <c r="W36" s="6">
        <f>VLOOKUP($B36,Data!$B$1:$K$53,9,FALSE)/VLOOKUP($B36,Data!$B$2:$K$53,5,FALSE)</f>
        <v>5363.7455347392006</v>
      </c>
    </row>
    <row r="37" spans="1:23" x14ac:dyDescent="0.25">
      <c r="A37" s="1" t="s">
        <v>84</v>
      </c>
      <c r="B37" s="1" t="s">
        <v>85</v>
      </c>
      <c r="C37" s="4">
        <f>VLOOKUP($B37,Data!$B$1:$K$53,6,FALSE)/VLOOKUP($B37,Data!$B$2:$K$53,2,FALSE)</f>
        <v>1588209.0918502433</v>
      </c>
      <c r="D37" s="5"/>
      <c r="E37" s="5">
        <f>VLOOKUP($B37,Data!$B$1:$K$53,5,FALSE)/VLOOKUP($B37,Data!$B$2:$K$53,2,FALSE)</f>
        <v>0.15539407170698671</v>
      </c>
      <c r="F37" s="5"/>
      <c r="G37" s="6">
        <f>VLOOKUP($B37,Data!$B$1:$K$53,6,FALSE)/VLOOKUP($B37,Data!$B$2:$K$53,5,FALSE)</f>
        <v>10220525.624973603</v>
      </c>
      <c r="H37" s="4">
        <f>VLOOKUP($B37,Data!$B$1:$K$53,5,FALSE)/VLOOKUP($B37,Data!$B$2:$K$53,2,FALSE)</f>
        <v>0.15539407170698671</v>
      </c>
      <c r="I37" s="5"/>
      <c r="J37" s="5">
        <f>VLOOKUP($B37,Data!$B$1:$K$53,3,FALSE)/VLOOKUP($B37,Data!$B$2:$K$53,2,FALSE)</f>
        <v>0.17238156190740728</v>
      </c>
      <c r="K37" s="5"/>
      <c r="L37" s="5">
        <f>VLOOKUP($B37,Data!$B$1:$K$53,4,FALSE)/VLOOKUP($B37,Data!$B$2:$K$53,3,FALSE)</f>
        <v>1</v>
      </c>
      <c r="M37" s="5"/>
      <c r="N37" s="6">
        <f>VLOOKUP($B37,Data!$B$1:$K$53,5,FALSE)/VLOOKUP($B37,Data!$B$2:$K$53,4,FALSE)</f>
        <v>0.90145413458113799</v>
      </c>
      <c r="O37" s="4">
        <f>VLOOKUP($B37,Data!$B$1:$K$53,6,FALSE)/VLOOKUP($B37,Data!$B$2:$K$53,5,FALSE)</f>
        <v>10220525.624973603</v>
      </c>
      <c r="P37" s="5"/>
      <c r="Q37" s="5">
        <f>VLOOKUP($B37,Data!$B$1:$K$53,10,FALSE)/VLOOKUP($B37,Data!$B$2:$K$53,5,FALSE)</f>
        <v>0.13919925448677165</v>
      </c>
      <c r="R37" s="5"/>
      <c r="S37" s="6">
        <f>VLOOKUP($B37,Data!$B$1:$K$53,6,FALSE)/VLOOKUP($B37,Data!$B$2:$K$53,10,FALSE)</f>
        <v>73423709.506611466</v>
      </c>
      <c r="T37" s="4">
        <f>VLOOKUP($B37,Data!$B$1:$K$53,9,FALSE)/VLOOKUP($B37,Data!$B$2:$K$53,6,FALSE)</f>
        <v>4.4143089057226153E-4</v>
      </c>
      <c r="U37" s="5">
        <f>VLOOKUP($B37,Data!$B$1:$K$53,9,FALSE)/VLOOKUP($B37,Data!$B$2:$K$53,10,FALSE)</f>
        <v>32411.493476622523</v>
      </c>
      <c r="V37" s="5">
        <f t="shared" si="1"/>
        <v>73391298.013134837</v>
      </c>
      <c r="W37" s="6">
        <f>VLOOKUP($B37,Data!$B$1:$K$53,9,FALSE)/VLOOKUP($B37,Data!$B$2:$K$53,5,FALSE)</f>
        <v>4511.6557287487176</v>
      </c>
    </row>
    <row r="38" spans="1:23" x14ac:dyDescent="0.25">
      <c r="A38" s="1" t="s">
        <v>38</v>
      </c>
      <c r="B38" s="1" t="s">
        <v>39</v>
      </c>
      <c r="C38" s="4">
        <f>VLOOKUP($B38,Data!$B$1:$K$53,6,FALSE)/VLOOKUP($B38,Data!$B$2:$K$53,2,FALSE)</f>
        <v>1582544.1367390228</v>
      </c>
      <c r="D38" s="5"/>
      <c r="E38" s="5">
        <f>VLOOKUP($B38,Data!$B$1:$K$53,5,FALSE)/VLOOKUP($B38,Data!$B$2:$K$53,2,FALSE)</f>
        <v>0.14983206727355339</v>
      </c>
      <c r="F38" s="5"/>
      <c r="G38" s="6">
        <f>VLOOKUP($B38,Data!$B$1:$K$53,6,FALSE)/VLOOKUP($B38,Data!$B$2:$K$53,5,FALSE)</f>
        <v>10562119.081289316</v>
      </c>
      <c r="H38" s="4">
        <f>VLOOKUP($B38,Data!$B$1:$K$53,5,FALSE)/VLOOKUP($B38,Data!$B$2:$K$53,2,FALSE)</f>
        <v>0.14983206727355339</v>
      </c>
      <c r="I38" s="5"/>
      <c r="J38" s="5">
        <f>VLOOKUP($B38,Data!$B$1:$K$53,3,FALSE)/VLOOKUP($B38,Data!$B$2:$K$53,2,FALSE)</f>
        <v>0.17202201962221417</v>
      </c>
      <c r="K38" s="5"/>
      <c r="L38" s="5">
        <f>VLOOKUP($B38,Data!$B$1:$K$53,4,FALSE)/VLOOKUP($B38,Data!$B$2:$K$53,3,FALSE)</f>
        <v>1</v>
      </c>
      <c r="M38" s="5"/>
      <c r="N38" s="6">
        <f>VLOOKUP($B38,Data!$B$1:$K$53,5,FALSE)/VLOOKUP($B38,Data!$B$2:$K$53,4,FALSE)</f>
        <v>0.87100516319135668</v>
      </c>
      <c r="O38" s="4">
        <f>VLOOKUP($B38,Data!$B$1:$K$53,6,FALSE)/VLOOKUP($B38,Data!$B$2:$K$53,5,FALSE)</f>
        <v>10562119.081289316</v>
      </c>
      <c r="P38" s="5"/>
      <c r="Q38" s="5">
        <f>VLOOKUP($B38,Data!$B$1:$K$53,10,FALSE)/VLOOKUP($B38,Data!$B$2:$K$53,5,FALSE)</f>
        <v>0.16725691227385769</v>
      </c>
      <c r="R38" s="5"/>
      <c r="S38" s="6">
        <f>VLOOKUP($B38,Data!$B$1:$K$53,6,FALSE)/VLOOKUP($B38,Data!$B$2:$K$53,10,FALSE)</f>
        <v>63149073.707611293</v>
      </c>
      <c r="T38" s="4">
        <f>VLOOKUP($B38,Data!$B$1:$K$53,9,FALSE)/VLOOKUP($B38,Data!$B$2:$K$53,6,FALSE)</f>
        <v>4.8062746960517193E-4</v>
      </c>
      <c r="U38" s="5">
        <f>VLOOKUP($B38,Data!$B$1:$K$53,9,FALSE)/VLOOKUP($B38,Data!$B$2:$K$53,10,FALSE)</f>
        <v>30351.179503999709</v>
      </c>
      <c r="V38" s="5">
        <f t="shared" si="1"/>
        <v>63118722.528107293</v>
      </c>
      <c r="W38" s="6">
        <f>VLOOKUP($B38,Data!$B$1:$K$53,9,FALSE)/VLOOKUP($B38,Data!$B$2:$K$53,5,FALSE)</f>
        <v>5076.4445677085869</v>
      </c>
    </row>
    <row r="39" spans="1:23" x14ac:dyDescent="0.25">
      <c r="A39" s="1" t="s">
        <v>54</v>
      </c>
      <c r="B39" s="1" t="s">
        <v>55</v>
      </c>
      <c r="C39" s="4">
        <f>VLOOKUP($B39,Data!$B$1:$K$53,6,FALSE)/VLOOKUP($B39,Data!$B$2:$K$53,2,FALSE)</f>
        <v>1577465.3471262949</v>
      </c>
      <c r="D39" s="5"/>
      <c r="E39" s="5">
        <f>VLOOKUP($B39,Data!$B$1:$K$53,5,FALSE)/VLOOKUP($B39,Data!$B$2:$K$53,2,FALSE)</f>
        <v>0.14873013991815451</v>
      </c>
      <c r="F39" s="5"/>
      <c r="G39" s="6">
        <f>VLOOKUP($B39,Data!$B$1:$K$53,6,FALSE)/VLOOKUP($B39,Data!$B$2:$K$53,5,FALSE)</f>
        <v>10606225.126893356</v>
      </c>
      <c r="H39" s="4">
        <f>VLOOKUP($B39,Data!$B$1:$K$53,5,FALSE)/VLOOKUP($B39,Data!$B$2:$K$53,2,FALSE)</f>
        <v>0.14873013991815451</v>
      </c>
      <c r="I39" s="5"/>
      <c r="J39" s="5">
        <f>VLOOKUP($B39,Data!$B$1:$K$53,3,FALSE)/VLOOKUP($B39,Data!$B$2:$K$53,2,FALSE)</f>
        <v>0.17257618114764955</v>
      </c>
      <c r="K39" s="5"/>
      <c r="L39" s="5">
        <f>VLOOKUP($B39,Data!$B$1:$K$53,4,FALSE)/VLOOKUP($B39,Data!$B$2:$K$53,3,FALSE)</f>
        <v>1</v>
      </c>
      <c r="M39" s="5"/>
      <c r="N39" s="6">
        <f>VLOOKUP($B39,Data!$B$1:$K$53,5,FALSE)/VLOOKUP($B39,Data!$B$2:$K$53,4,FALSE)</f>
        <v>0.86182310287018526</v>
      </c>
      <c r="O39" s="4">
        <f>VLOOKUP($B39,Data!$B$1:$K$53,6,FALSE)/VLOOKUP($B39,Data!$B$2:$K$53,5,FALSE)</f>
        <v>10606225.126893356</v>
      </c>
      <c r="P39" s="5"/>
      <c r="Q39" s="5">
        <f>VLOOKUP($B39,Data!$B$1:$K$53,10,FALSE)/VLOOKUP($B39,Data!$B$2:$K$53,5,FALSE)</f>
        <v>0.14825875977090003</v>
      </c>
      <c r="R39" s="5"/>
      <c r="S39" s="6">
        <f>VLOOKUP($B39,Data!$B$1:$K$53,6,FALSE)/VLOOKUP($B39,Data!$B$2:$K$53,10,FALSE)</f>
        <v>71538606.847128958</v>
      </c>
      <c r="T39" s="4">
        <f>VLOOKUP($B39,Data!$B$1:$K$53,9,FALSE)/VLOOKUP($B39,Data!$B$2:$K$53,6,FALSE)</f>
        <v>4.5967648080508044E-4</v>
      </c>
      <c r="U39" s="5">
        <f>VLOOKUP($B39,Data!$B$1:$K$53,9,FALSE)/VLOOKUP($B39,Data!$B$2:$K$53,10,FALSE)</f>
        <v>32884.615037186471</v>
      </c>
      <c r="V39" s="5">
        <f t="shared" si="1"/>
        <v>71505722.23209177</v>
      </c>
      <c r="W39" s="6">
        <f>VLOOKUP($B39,Data!$B$1:$K$53,9,FALSE)/VLOOKUP($B39,Data!$B$2:$K$53,5,FALSE)</f>
        <v>4875.4322409567558</v>
      </c>
    </row>
    <row r="40" spans="1:23" x14ac:dyDescent="0.25">
      <c r="A40" s="1" t="s">
        <v>14</v>
      </c>
      <c r="B40" s="1" t="s">
        <v>15</v>
      </c>
      <c r="C40" s="4">
        <f>VLOOKUP($B40,Data!$B$1:$K$53,6,FALSE)/VLOOKUP($B40,Data!$B$2:$K$53,2,FALSE)</f>
        <v>1539477.721180131</v>
      </c>
      <c r="D40" s="5"/>
      <c r="E40" s="5">
        <f>VLOOKUP($B40,Data!$B$1:$K$53,5,FALSE)/VLOOKUP($B40,Data!$B$2:$K$53,2,FALSE)</f>
        <v>0.15818145170459033</v>
      </c>
      <c r="F40" s="5"/>
      <c r="G40" s="6">
        <f>VLOOKUP($B40,Data!$B$1:$K$53,6,FALSE)/VLOOKUP($B40,Data!$B$2:$K$53,5,FALSE)</f>
        <v>9732352.969266979</v>
      </c>
      <c r="H40" s="4">
        <f>VLOOKUP($B40,Data!$B$1:$K$53,5,FALSE)/VLOOKUP($B40,Data!$B$2:$K$53,2,FALSE)</f>
        <v>0.15818145170459033</v>
      </c>
      <c r="I40" s="5"/>
      <c r="J40" s="5">
        <f>VLOOKUP($B40,Data!$B$1:$K$53,3,FALSE)/VLOOKUP($B40,Data!$B$2:$K$53,2,FALSE)</f>
        <v>0.17477470672274445</v>
      </c>
      <c r="K40" s="5"/>
      <c r="L40" s="5">
        <f>VLOOKUP($B40,Data!$B$1:$K$53,4,FALSE)/VLOOKUP($B40,Data!$B$2:$K$53,3,FALSE)</f>
        <v>1</v>
      </c>
      <c r="M40" s="5"/>
      <c r="N40" s="6">
        <f>VLOOKUP($B40,Data!$B$1:$K$53,5,FALSE)/VLOOKUP($B40,Data!$B$2:$K$53,4,FALSE)</f>
        <v>0.90505917401150626</v>
      </c>
      <c r="O40" s="4">
        <f>VLOOKUP($B40,Data!$B$1:$K$53,6,FALSE)/VLOOKUP($B40,Data!$B$2:$K$53,5,FALSE)</f>
        <v>9732352.969266979</v>
      </c>
      <c r="P40" s="5"/>
      <c r="Q40" s="5">
        <f>VLOOKUP($B40,Data!$B$1:$K$53,10,FALSE)/VLOOKUP($B40,Data!$B$2:$K$53,5,FALSE)</f>
        <v>0.12634795023852569</v>
      </c>
      <c r="R40" s="5"/>
      <c r="S40" s="6">
        <f>VLOOKUP($B40,Data!$B$1:$K$53,6,FALSE)/VLOOKUP($B40,Data!$B$2:$K$53,10,FALSE)</f>
        <v>77028182.498360902</v>
      </c>
      <c r="T40" s="4">
        <f>VLOOKUP($B40,Data!$B$1:$K$53,9,FALSE)/VLOOKUP($B40,Data!$B$2:$K$53,6,FALSE)</f>
        <v>4.6088751185982579E-4</v>
      </c>
      <c r="U40" s="5">
        <f>VLOOKUP($B40,Data!$B$1:$K$53,9,FALSE)/VLOOKUP($B40,Data!$B$2:$K$53,10,FALSE)</f>
        <v>35501.327374754139</v>
      </c>
      <c r="V40" s="5">
        <f t="shared" si="1"/>
        <v>76992681.170986146</v>
      </c>
      <c r="W40" s="6">
        <f>VLOOKUP($B40,Data!$B$1:$K$53,9,FALSE)/VLOOKUP($B40,Data!$B$2:$K$53,5,FALSE)</f>
        <v>4485.5199445470453</v>
      </c>
    </row>
    <row r="41" spans="1:23" x14ac:dyDescent="0.25">
      <c r="A41" s="1" t="s">
        <v>78</v>
      </c>
      <c r="B41" s="1" t="s">
        <v>79</v>
      </c>
      <c r="C41" s="4">
        <f>VLOOKUP($B41,Data!$B$1:$K$53,6,FALSE)/VLOOKUP($B41,Data!$B$2:$K$53,2,FALSE)</f>
        <v>1534790.3054540476</v>
      </c>
      <c r="D41" s="5"/>
      <c r="E41" s="5">
        <f>VLOOKUP($B41,Data!$B$1:$K$53,5,FALSE)/VLOOKUP($B41,Data!$B$2:$K$53,2,FALSE)</f>
        <v>0.14514894477949003</v>
      </c>
      <c r="F41" s="5"/>
      <c r="G41" s="6">
        <f>VLOOKUP($B41,Data!$B$1:$K$53,6,FALSE)/VLOOKUP($B41,Data!$B$2:$K$53,5,FALSE)</f>
        <v>10573899.161207804</v>
      </c>
      <c r="H41" s="4">
        <f>VLOOKUP($B41,Data!$B$1:$K$53,5,FALSE)/VLOOKUP($B41,Data!$B$2:$K$53,2,FALSE)</f>
        <v>0.14514894477949003</v>
      </c>
      <c r="I41" s="5"/>
      <c r="J41" s="5">
        <f>VLOOKUP($B41,Data!$B$1:$K$53,3,FALSE)/VLOOKUP($B41,Data!$B$2:$K$53,2,FALSE)</f>
        <v>0.16252752384031904</v>
      </c>
      <c r="K41" s="5"/>
      <c r="L41" s="5">
        <f>VLOOKUP($B41,Data!$B$1:$K$53,4,FALSE)/VLOOKUP($B41,Data!$B$2:$K$53,3,FALSE)</f>
        <v>1</v>
      </c>
      <c r="M41" s="5"/>
      <c r="N41" s="6">
        <f>VLOOKUP($B41,Data!$B$1:$K$53,5,FALSE)/VLOOKUP($B41,Data!$B$2:$K$53,4,FALSE)</f>
        <v>0.89307300911134779</v>
      </c>
      <c r="O41" s="4">
        <f>VLOOKUP($B41,Data!$B$1:$K$53,6,FALSE)/VLOOKUP($B41,Data!$B$2:$K$53,5,FALSE)</f>
        <v>10573899.161207804</v>
      </c>
      <c r="P41" s="5"/>
      <c r="Q41" s="5">
        <f>VLOOKUP($B41,Data!$B$1:$K$53,10,FALSE)/VLOOKUP($B41,Data!$B$2:$K$53,5,FALSE)</f>
        <v>0.1150230014203642</v>
      </c>
      <c r="R41" s="5"/>
      <c r="S41" s="6">
        <f>VLOOKUP($B41,Data!$B$1:$K$53,6,FALSE)/VLOOKUP($B41,Data!$B$2:$K$53,10,FALSE)</f>
        <v>91928562.380008906</v>
      </c>
      <c r="T41" s="4">
        <f>VLOOKUP($B41,Data!$B$1:$K$53,9,FALSE)/VLOOKUP($B41,Data!$B$2:$K$53,6,FALSE)</f>
        <v>4.1049746494421519E-4</v>
      </c>
      <c r="U41" s="5">
        <f>VLOOKUP($B41,Data!$B$1:$K$53,9,FALSE)/VLOOKUP($B41,Data!$B$2:$K$53,10,FALSE)</f>
        <v>37736.441812959805</v>
      </c>
      <c r="V41" s="5">
        <f t="shared" si="1"/>
        <v>91890825.938195944</v>
      </c>
      <c r="W41" s="6">
        <f>VLOOKUP($B41,Data!$B$1:$K$53,9,FALSE)/VLOOKUP($B41,Data!$B$2:$K$53,5,FALSE)</f>
        <v>4340.5588002515669</v>
      </c>
    </row>
    <row r="42" spans="1:23" x14ac:dyDescent="0.25">
      <c r="A42" s="1" t="s">
        <v>86</v>
      </c>
      <c r="B42" s="1" t="s">
        <v>87</v>
      </c>
      <c r="C42" s="4">
        <f>VLOOKUP($B42,Data!$B$1:$K$53,6,FALSE)/VLOOKUP($B42,Data!$B$2:$K$53,2,FALSE)</f>
        <v>1507537.4121602259</v>
      </c>
      <c r="D42" s="5"/>
      <c r="E42" s="5">
        <f>VLOOKUP($B42,Data!$B$1:$K$53,5,FALSE)/VLOOKUP($B42,Data!$B$2:$K$53,2,FALSE)</f>
        <v>0.15926680390913223</v>
      </c>
      <c r="F42" s="5"/>
      <c r="G42" s="6">
        <f>VLOOKUP($B42,Data!$B$1:$K$53,6,FALSE)/VLOOKUP($B42,Data!$B$2:$K$53,5,FALSE)</f>
        <v>9465484.1759763919</v>
      </c>
      <c r="H42" s="4">
        <f>VLOOKUP($B42,Data!$B$1:$K$53,5,FALSE)/VLOOKUP($B42,Data!$B$2:$K$53,2,FALSE)</f>
        <v>0.15926680390913223</v>
      </c>
      <c r="I42" s="5"/>
      <c r="J42" s="5">
        <f>VLOOKUP($B42,Data!$B$1:$K$53,3,FALSE)/VLOOKUP($B42,Data!$B$2:$K$53,2,FALSE)</f>
        <v>0.17581742995298827</v>
      </c>
      <c r="K42" s="5"/>
      <c r="L42" s="5">
        <f>VLOOKUP($B42,Data!$B$1:$K$53,4,FALSE)/VLOOKUP($B42,Data!$B$2:$K$53,3,FALSE)</f>
        <v>1</v>
      </c>
      <c r="M42" s="5"/>
      <c r="N42" s="6">
        <f>VLOOKUP($B42,Data!$B$1:$K$53,5,FALSE)/VLOOKUP($B42,Data!$B$2:$K$53,4,FALSE)</f>
        <v>0.90586470267321328</v>
      </c>
      <c r="O42" s="4">
        <f>VLOOKUP($B42,Data!$B$1:$K$53,6,FALSE)/VLOOKUP($B42,Data!$B$2:$K$53,5,FALSE)</f>
        <v>9465484.1759763919</v>
      </c>
      <c r="P42" s="5"/>
      <c r="Q42" s="5">
        <f>VLOOKUP($B42,Data!$B$1:$K$53,10,FALSE)/VLOOKUP($B42,Data!$B$2:$K$53,5,FALSE)</f>
        <v>0.14833328314613509</v>
      </c>
      <c r="R42" s="5"/>
      <c r="S42" s="6">
        <f>VLOOKUP($B42,Data!$B$1:$K$53,6,FALSE)/VLOOKUP($B42,Data!$B$2:$K$53,10,FALSE)</f>
        <v>63812274.462038167</v>
      </c>
      <c r="T42" s="4">
        <f>VLOOKUP($B42,Data!$B$1:$K$53,9,FALSE)/VLOOKUP($B42,Data!$B$2:$K$53,6,FALSE)</f>
        <v>4.7878557417504168E-4</v>
      </c>
      <c r="U42" s="5">
        <f>VLOOKUP($B42,Data!$B$1:$K$53,9,FALSE)/VLOOKUP($B42,Data!$B$2:$K$53,10,FALSE)</f>
        <v>30552.39646772229</v>
      </c>
      <c r="V42" s="5">
        <f t="shared" si="1"/>
        <v>63781722.065570444</v>
      </c>
      <c r="W42" s="6">
        <f>VLOOKUP($B42,Data!$B$1:$K$53,9,FALSE)/VLOOKUP($B42,Data!$B$2:$K$53,5,FALSE)</f>
        <v>4531.9372760396282</v>
      </c>
    </row>
    <row r="43" spans="1:23" x14ac:dyDescent="0.25">
      <c r="A43" s="1" t="s">
        <v>4</v>
      </c>
      <c r="B43" s="1" t="s">
        <v>5</v>
      </c>
      <c r="C43" s="4">
        <f>VLOOKUP($B43,Data!$B$1:$K$53,6,FALSE)/VLOOKUP($B43,Data!$B$2:$K$53,2,FALSE)</f>
        <v>1506529.9082849128</v>
      </c>
      <c r="D43" s="5"/>
      <c r="E43" s="5">
        <f>VLOOKUP($B43,Data!$B$1:$K$53,5,FALSE)/VLOOKUP($B43,Data!$B$2:$K$53,2,FALSE)</f>
        <v>0.15276133319827098</v>
      </c>
      <c r="F43" s="5"/>
      <c r="G43" s="6">
        <f>VLOOKUP($B43,Data!$B$1:$K$53,6,FALSE)/VLOOKUP($B43,Data!$B$2:$K$53,5,FALSE)</f>
        <v>9861984.5529206507</v>
      </c>
      <c r="H43" s="4">
        <f>VLOOKUP($B43,Data!$B$1:$K$53,5,FALSE)/VLOOKUP($B43,Data!$B$2:$K$53,2,FALSE)</f>
        <v>0.15276133319827098</v>
      </c>
      <c r="I43" s="5"/>
      <c r="J43" s="5">
        <f>VLOOKUP($B43,Data!$B$1:$K$53,3,FALSE)/VLOOKUP($B43,Data!$B$2:$K$53,2,FALSE)</f>
        <v>0.17402784166485386</v>
      </c>
      <c r="K43" s="5"/>
      <c r="L43" s="5">
        <f>VLOOKUP($B43,Data!$B$1:$K$53,4,FALSE)/VLOOKUP($B43,Data!$B$2:$K$53,3,FALSE)</f>
        <v>1</v>
      </c>
      <c r="M43" s="5"/>
      <c r="N43" s="6">
        <f>VLOOKUP($B43,Data!$B$1:$K$53,5,FALSE)/VLOOKUP($B43,Data!$B$2:$K$53,4,FALSE)</f>
        <v>0.87779824042443555</v>
      </c>
      <c r="O43" s="4">
        <f>VLOOKUP($B43,Data!$B$1:$K$53,6,FALSE)/VLOOKUP($B43,Data!$B$2:$K$53,5,FALSE)</f>
        <v>9861984.5529206507</v>
      </c>
      <c r="P43" s="5"/>
      <c r="Q43" s="5">
        <f>VLOOKUP($B43,Data!$B$1:$K$53,10,FALSE)/VLOOKUP($B43,Data!$B$2:$K$53,5,FALSE)</f>
        <v>0.13513612670735883</v>
      </c>
      <c r="R43" s="5"/>
      <c r="S43" s="6">
        <f>VLOOKUP($B43,Data!$B$1:$K$53,6,FALSE)/VLOOKUP($B43,Data!$B$2:$K$53,10,FALSE)</f>
        <v>72978150.204623386</v>
      </c>
      <c r="T43" s="4">
        <f>VLOOKUP($B43,Data!$B$1:$K$53,9,FALSE)/VLOOKUP($B43,Data!$B$2:$K$53,6,FALSE)</f>
        <v>4.2758166417397863E-4</v>
      </c>
      <c r="U43" s="5">
        <f>VLOOKUP($B43,Data!$B$1:$K$53,9,FALSE)/VLOOKUP($B43,Data!$B$2:$K$53,10,FALSE)</f>
        <v>31204.118912831444</v>
      </c>
      <c r="V43" s="5">
        <f t="shared" si="1"/>
        <v>72946946.085710555</v>
      </c>
      <c r="W43" s="6">
        <f>VLOOKUP($B43,Data!$B$1:$K$53,9,FALSE)/VLOOKUP($B43,Data!$B$2:$K$53,5,FALSE)</f>
        <v>4216.8037671958818</v>
      </c>
    </row>
    <row r="44" spans="1:23" x14ac:dyDescent="0.25">
      <c r="A44" s="1" t="s">
        <v>32</v>
      </c>
      <c r="B44" s="1" t="s">
        <v>33</v>
      </c>
      <c r="C44" s="4">
        <f>VLOOKUP($B44,Data!$B$1:$K$53,6,FALSE)/VLOOKUP($B44,Data!$B$2:$K$53,2,FALSE)</f>
        <v>1500858.7756520484</v>
      </c>
      <c r="D44" s="5"/>
      <c r="E44" s="5">
        <f>VLOOKUP($B44,Data!$B$1:$K$53,5,FALSE)/VLOOKUP($B44,Data!$B$2:$K$53,2,FALSE)</f>
        <v>0.15837848371206015</v>
      </c>
      <c r="F44" s="5"/>
      <c r="G44" s="6">
        <f>VLOOKUP($B44,Data!$B$1:$K$53,6,FALSE)/VLOOKUP($B44,Data!$B$2:$K$53,5,FALSE)</f>
        <v>9476405.762165796</v>
      </c>
      <c r="H44" s="4">
        <f>VLOOKUP($B44,Data!$B$1:$K$53,5,FALSE)/VLOOKUP($B44,Data!$B$2:$K$53,2,FALSE)</f>
        <v>0.15837848371206015</v>
      </c>
      <c r="I44" s="5"/>
      <c r="J44" s="5">
        <f>VLOOKUP($B44,Data!$B$1:$K$53,3,FALSE)/VLOOKUP($B44,Data!$B$2:$K$53,2,FALSE)</f>
        <v>0.1812844172534355</v>
      </c>
      <c r="K44" s="5"/>
      <c r="L44" s="5">
        <f>VLOOKUP($B44,Data!$B$1:$K$53,4,FALSE)/VLOOKUP($B44,Data!$B$2:$K$53,3,FALSE)</f>
        <v>1</v>
      </c>
      <c r="M44" s="5"/>
      <c r="N44" s="6">
        <f>VLOOKUP($B44,Data!$B$1:$K$53,5,FALSE)/VLOOKUP($B44,Data!$B$2:$K$53,4,FALSE)</f>
        <v>0.8736464286979897</v>
      </c>
      <c r="O44" s="4">
        <f>VLOOKUP($B44,Data!$B$1:$K$53,6,FALSE)/VLOOKUP($B44,Data!$B$2:$K$53,5,FALSE)</f>
        <v>9476405.762165796</v>
      </c>
      <c r="P44" s="5"/>
      <c r="Q44" s="5">
        <f>VLOOKUP($B44,Data!$B$1:$K$53,10,FALSE)/VLOOKUP($B44,Data!$B$2:$K$53,5,FALSE)</f>
        <v>0.13250451014250891</v>
      </c>
      <c r="R44" s="5"/>
      <c r="S44" s="6">
        <f>VLOOKUP($B44,Data!$B$1:$K$53,6,FALSE)/VLOOKUP($B44,Data!$B$2:$K$53,10,FALSE)</f>
        <v>71517609.113636196</v>
      </c>
      <c r="T44" s="4">
        <f>VLOOKUP($B44,Data!$B$1:$K$53,9,FALSE)/VLOOKUP($B44,Data!$B$2:$K$53,6,FALSE)</f>
        <v>4.7401033405188383E-4</v>
      </c>
      <c r="U44" s="5">
        <f>VLOOKUP($B44,Data!$B$1:$K$53,9,FALSE)/VLOOKUP($B44,Data!$B$2:$K$53,10,FALSE)</f>
        <v>33900.085786546748</v>
      </c>
      <c r="V44" s="5">
        <f t="shared" si="1"/>
        <v>71483709.027849644</v>
      </c>
      <c r="W44" s="6">
        <f>VLOOKUP($B44,Data!$B$1:$K$53,9,FALSE)/VLOOKUP($B44,Data!$B$2:$K$53,5,FALSE)</f>
        <v>4491.9142609354058</v>
      </c>
    </row>
    <row r="45" spans="1:23" x14ac:dyDescent="0.25">
      <c r="A45" s="1" t="s">
        <v>92</v>
      </c>
      <c r="B45" s="1" t="s">
        <v>93</v>
      </c>
      <c r="C45" s="4">
        <f>VLOOKUP($B45,Data!$B$1:$K$53,6,FALSE)/VLOOKUP($B45,Data!$B$2:$K$53,2,FALSE)</f>
        <v>1476443.2802743101</v>
      </c>
      <c r="D45" s="5"/>
      <c r="E45" s="5">
        <f>VLOOKUP($B45,Data!$B$1:$K$53,5,FALSE)/VLOOKUP($B45,Data!$B$2:$K$53,2,FALSE)</f>
        <v>0.20603838141898531</v>
      </c>
      <c r="F45" s="5"/>
      <c r="G45" s="6">
        <f>VLOOKUP($B45,Data!$B$1:$K$53,6,FALSE)/VLOOKUP($B45,Data!$B$2:$K$53,5,FALSE)</f>
        <v>7165865.2630934715</v>
      </c>
      <c r="H45" s="4">
        <f>VLOOKUP($B45,Data!$B$1:$K$53,5,FALSE)/VLOOKUP($B45,Data!$B$2:$K$53,2,FALSE)</f>
        <v>0.20603838141898531</v>
      </c>
      <c r="I45" s="5"/>
      <c r="J45" s="5">
        <f>VLOOKUP($B45,Data!$B$1:$K$53,3,FALSE)/VLOOKUP($B45,Data!$B$2:$K$53,2,FALSE)</f>
        <v>0.22064919921075243</v>
      </c>
      <c r="K45" s="5"/>
      <c r="L45" s="5">
        <f>VLOOKUP($B45,Data!$B$1:$K$53,4,FALSE)/VLOOKUP($B45,Data!$B$2:$K$53,3,FALSE)</f>
        <v>1</v>
      </c>
      <c r="M45" s="5"/>
      <c r="N45" s="6">
        <f>VLOOKUP($B45,Data!$B$1:$K$53,5,FALSE)/VLOOKUP($B45,Data!$B$2:$K$53,4,FALSE)</f>
        <v>0.9337825931658531</v>
      </c>
      <c r="O45" s="4">
        <f>VLOOKUP($B45,Data!$B$1:$K$53,6,FALSE)/VLOOKUP($B45,Data!$B$2:$K$53,5,FALSE)</f>
        <v>7165865.2630934715</v>
      </c>
      <c r="P45" s="5"/>
      <c r="Q45" s="5">
        <f>VLOOKUP($B45,Data!$B$1:$K$53,10,FALSE)/VLOOKUP($B45,Data!$B$2:$K$53,5,FALSE)</f>
        <v>9.3552845652850242E-2</v>
      </c>
      <c r="R45" s="5"/>
      <c r="S45" s="6">
        <f>VLOOKUP($B45,Data!$B$1:$K$53,6,FALSE)/VLOOKUP($B45,Data!$B$2:$K$53,10,FALSE)</f>
        <v>76596978.029766127</v>
      </c>
      <c r="T45" s="4">
        <f>VLOOKUP($B45,Data!$B$1:$K$53,9,FALSE)/VLOOKUP($B45,Data!$B$2:$K$53,6,FALSE)</f>
        <v>4.4004200282929444E-4</v>
      </c>
      <c r="U45" s="5">
        <f>VLOOKUP($B45,Data!$B$1:$K$53,9,FALSE)/VLOOKUP($B45,Data!$B$2:$K$53,10,FALSE)</f>
        <v>33705.88762288975</v>
      </c>
      <c r="V45" s="5">
        <f t="shared" si="1"/>
        <v>76563272.142143235</v>
      </c>
      <c r="W45" s="6">
        <f>VLOOKUP($B45,Data!$B$1:$K$53,9,FALSE)/VLOOKUP($B45,Data!$B$2:$K$53,5,FALSE)</f>
        <v>3153.2817023765201</v>
      </c>
    </row>
    <row r="46" spans="1:23" x14ac:dyDescent="0.25">
      <c r="A46" s="1" t="s">
        <v>52</v>
      </c>
      <c r="B46" s="1" t="s">
        <v>53</v>
      </c>
      <c r="C46" s="4">
        <f>VLOOKUP($B46,Data!$B$1:$K$53,6,FALSE)/VLOOKUP($B46,Data!$B$2:$K$53,2,FALSE)</f>
        <v>1457342.0080697818</v>
      </c>
      <c r="D46" s="5"/>
      <c r="E46" s="5">
        <f>VLOOKUP($B46,Data!$B$1:$K$53,5,FALSE)/VLOOKUP($B46,Data!$B$2:$K$53,2,FALSE)</f>
        <v>0.16488707328098579</v>
      </c>
      <c r="F46" s="5"/>
      <c r="G46" s="6">
        <f>VLOOKUP($B46,Data!$B$1:$K$53,6,FALSE)/VLOOKUP($B46,Data!$B$2:$K$53,5,FALSE)</f>
        <v>8838424.8629746139</v>
      </c>
      <c r="H46" s="4">
        <f>VLOOKUP($B46,Data!$B$1:$K$53,5,FALSE)/VLOOKUP($B46,Data!$B$2:$K$53,2,FALSE)</f>
        <v>0.16488707328098579</v>
      </c>
      <c r="I46" s="5"/>
      <c r="J46" s="5">
        <f>VLOOKUP($B46,Data!$B$1:$K$53,3,FALSE)/VLOOKUP($B46,Data!$B$2:$K$53,2,FALSE)</f>
        <v>0.18918950593514039</v>
      </c>
      <c r="K46" s="5"/>
      <c r="L46" s="5">
        <f>VLOOKUP($B46,Data!$B$1:$K$53,4,FALSE)/VLOOKUP($B46,Data!$B$2:$K$53,3,FALSE)</f>
        <v>1</v>
      </c>
      <c r="M46" s="5"/>
      <c r="N46" s="6">
        <f>VLOOKUP($B46,Data!$B$1:$K$53,5,FALSE)/VLOOKUP($B46,Data!$B$2:$K$53,4,FALSE)</f>
        <v>0.87154449960619818</v>
      </c>
      <c r="O46" s="4">
        <f>VLOOKUP($B46,Data!$B$1:$K$53,6,FALSE)/VLOOKUP($B46,Data!$B$2:$K$53,5,FALSE)</f>
        <v>8838424.8629746139</v>
      </c>
      <c r="P46" s="5"/>
      <c r="Q46" s="5">
        <f>VLOOKUP($B46,Data!$B$1:$K$53,10,FALSE)/VLOOKUP($B46,Data!$B$2:$K$53,5,FALSE)</f>
        <v>0.15018672818509141</v>
      </c>
      <c r="R46" s="5"/>
      <c r="S46" s="6">
        <f>VLOOKUP($B46,Data!$B$1:$K$53,6,FALSE)/VLOOKUP($B46,Data!$B$2:$K$53,10,FALSE)</f>
        <v>58849573.259776086</v>
      </c>
      <c r="T46" s="4">
        <f>VLOOKUP($B46,Data!$B$1:$K$53,9,FALSE)/VLOOKUP($B46,Data!$B$2:$K$53,6,FALSE)</f>
        <v>4.6451507851849502E-4</v>
      </c>
      <c r="U46" s="5">
        <f>VLOOKUP($B46,Data!$B$1:$K$53,9,FALSE)/VLOOKUP($B46,Data!$B$2:$K$53,10,FALSE)</f>
        <v>27336.514143544809</v>
      </c>
      <c r="V46" s="5">
        <f t="shared" si="1"/>
        <v>58822236.745632544</v>
      </c>
      <c r="W46" s="6">
        <f>VLOOKUP($B46,Data!$B$1:$K$53,9,FALSE)/VLOOKUP($B46,Data!$B$2:$K$53,5,FALSE)</f>
        <v>4105.5816192044713</v>
      </c>
    </row>
    <row r="47" spans="1:23" x14ac:dyDescent="0.25">
      <c r="A47" s="1" t="s">
        <v>76</v>
      </c>
      <c r="B47" s="1" t="s">
        <v>77</v>
      </c>
      <c r="C47" s="4">
        <f>VLOOKUP($B47,Data!$B$1:$K$53,6,FALSE)/VLOOKUP($B47,Data!$B$2:$K$53,2,FALSE)</f>
        <v>1440235.049190467</v>
      </c>
      <c r="D47" s="5"/>
      <c r="E47" s="5">
        <f>VLOOKUP($B47,Data!$B$1:$K$53,5,FALSE)/VLOOKUP($B47,Data!$B$2:$K$53,2,FALSE)</f>
        <v>0.16296248735514102</v>
      </c>
      <c r="F47" s="5"/>
      <c r="G47" s="6">
        <f>VLOOKUP($B47,Data!$B$1:$K$53,6,FALSE)/VLOOKUP($B47,Data!$B$2:$K$53,5,FALSE)</f>
        <v>8837831.7769032959</v>
      </c>
      <c r="H47" s="4">
        <f>VLOOKUP($B47,Data!$B$1:$K$53,5,FALSE)/VLOOKUP($B47,Data!$B$2:$K$53,2,FALSE)</f>
        <v>0.16296248735514102</v>
      </c>
      <c r="I47" s="5"/>
      <c r="J47" s="5">
        <f>VLOOKUP($B47,Data!$B$1:$K$53,3,FALSE)/VLOOKUP($B47,Data!$B$2:$K$53,2,FALSE)</f>
        <v>0.17958608724821662</v>
      </c>
      <c r="K47" s="5"/>
      <c r="L47" s="5">
        <f>VLOOKUP($B47,Data!$B$1:$K$53,4,FALSE)/VLOOKUP($B47,Data!$B$2:$K$53,3,FALSE)</f>
        <v>1</v>
      </c>
      <c r="M47" s="5"/>
      <c r="N47" s="6">
        <f>VLOOKUP($B47,Data!$B$1:$K$53,5,FALSE)/VLOOKUP($B47,Data!$B$2:$K$53,4,FALSE)</f>
        <v>0.90743380989141365</v>
      </c>
      <c r="O47" s="4">
        <f>VLOOKUP($B47,Data!$B$1:$K$53,6,FALSE)/VLOOKUP($B47,Data!$B$2:$K$53,5,FALSE)</f>
        <v>8837831.7769032959</v>
      </c>
      <c r="P47" s="5"/>
      <c r="Q47" s="5">
        <f>VLOOKUP($B47,Data!$B$1:$K$53,10,FALSE)/VLOOKUP($B47,Data!$B$2:$K$53,5,FALSE)</f>
        <v>0.14819347441177558</v>
      </c>
      <c r="R47" s="5"/>
      <c r="S47" s="6">
        <f>VLOOKUP($B47,Data!$B$1:$K$53,6,FALSE)/VLOOKUP($B47,Data!$B$2:$K$53,10,FALSE)</f>
        <v>59637118.381786413</v>
      </c>
      <c r="T47" s="4">
        <f>VLOOKUP($B47,Data!$B$1:$K$53,9,FALSE)/VLOOKUP($B47,Data!$B$2:$K$53,6,FALSE)</f>
        <v>4.8388023617853805E-4</v>
      </c>
      <c r="U47" s="5">
        <f>VLOOKUP($B47,Data!$B$1:$K$53,9,FALSE)/VLOOKUP($B47,Data!$B$2:$K$53,10,FALSE)</f>
        <v>28857.222927586245</v>
      </c>
      <c r="V47" s="5">
        <f t="shared" si="1"/>
        <v>59608261.158858828</v>
      </c>
      <c r="W47" s="6">
        <f>VLOOKUP($B47,Data!$B$1:$K$53,9,FALSE)/VLOOKUP($B47,Data!$B$2:$K$53,5,FALSE)</f>
        <v>4276.452127514156</v>
      </c>
    </row>
    <row r="48" spans="1:23" x14ac:dyDescent="0.25">
      <c r="A48" s="1" t="s">
        <v>60</v>
      </c>
      <c r="B48" s="1" t="s">
        <v>61</v>
      </c>
      <c r="C48" s="4">
        <f>VLOOKUP($B48,Data!$B$1:$K$53,6,FALSE)/VLOOKUP($B48,Data!$B$2:$K$53,2,FALSE)</f>
        <v>1404120.5277172071</v>
      </c>
      <c r="D48" s="5"/>
      <c r="E48" s="5">
        <f>VLOOKUP($B48,Data!$B$1:$K$53,5,FALSE)/VLOOKUP($B48,Data!$B$2:$K$53,2,FALSE)</f>
        <v>0.16379303459177724</v>
      </c>
      <c r="F48" s="5"/>
      <c r="G48" s="6">
        <f>VLOOKUP($B48,Data!$B$1:$K$53,6,FALSE)/VLOOKUP($B48,Data!$B$2:$K$53,5,FALSE)</f>
        <v>8572528.9308956787</v>
      </c>
      <c r="H48" s="4">
        <f>VLOOKUP($B48,Data!$B$1:$K$53,5,FALSE)/VLOOKUP($B48,Data!$B$2:$K$53,2,FALSE)</f>
        <v>0.16379303459177724</v>
      </c>
      <c r="I48" s="5"/>
      <c r="J48" s="5">
        <f>VLOOKUP($B48,Data!$B$1:$K$53,3,FALSE)/VLOOKUP($B48,Data!$B$2:$K$53,2,FALSE)</f>
        <v>0.17879437428885323</v>
      </c>
      <c r="K48" s="5"/>
      <c r="L48" s="5">
        <f>VLOOKUP($B48,Data!$B$1:$K$53,4,FALSE)/VLOOKUP($B48,Data!$B$2:$K$53,3,FALSE)</f>
        <v>1</v>
      </c>
      <c r="M48" s="5"/>
      <c r="N48" s="6">
        <f>VLOOKUP($B48,Data!$B$1:$K$53,5,FALSE)/VLOOKUP($B48,Data!$B$2:$K$53,4,FALSE)</f>
        <v>0.9160972499456812</v>
      </c>
      <c r="O48" s="4">
        <f>VLOOKUP($B48,Data!$B$1:$K$53,6,FALSE)/VLOOKUP($B48,Data!$B$2:$K$53,5,FALSE)</f>
        <v>8572528.9308956787</v>
      </c>
      <c r="P48" s="5"/>
      <c r="Q48" s="5">
        <f>VLOOKUP($B48,Data!$B$1:$K$53,10,FALSE)/VLOOKUP($B48,Data!$B$2:$K$53,5,FALSE)</f>
        <v>8.7861082049190506E-2</v>
      </c>
      <c r="R48" s="5"/>
      <c r="S48" s="6">
        <f>VLOOKUP($B48,Data!$B$1:$K$53,6,FALSE)/VLOOKUP($B48,Data!$B$2:$K$53,10,FALSE)</f>
        <v>97569125.384731829</v>
      </c>
      <c r="T48" s="4">
        <f>VLOOKUP($B48,Data!$B$1:$K$53,9,FALSE)/VLOOKUP($B48,Data!$B$2:$K$53,6,FALSE)</f>
        <v>4.8190553811502018E-4</v>
      </c>
      <c r="U48" s="5">
        <f>VLOOKUP($B48,Data!$B$1:$K$53,9,FALSE)/VLOOKUP($B48,Data!$B$2:$K$53,10,FALSE)</f>
        <v>47019.101871941064</v>
      </c>
      <c r="V48" s="5">
        <f t="shared" si="1"/>
        <v>97522106.282859892</v>
      </c>
      <c r="W48" s="6">
        <f>VLOOKUP($B48,Data!$B$1:$K$53,9,FALSE)/VLOOKUP($B48,Data!$B$2:$K$53,5,FALSE)</f>
        <v>4131.1491674498611</v>
      </c>
    </row>
    <row r="49" spans="1:23" x14ac:dyDescent="0.25">
      <c r="A49" s="1" t="s">
        <v>88</v>
      </c>
      <c r="B49" s="1" t="s">
        <v>89</v>
      </c>
      <c r="C49" s="4">
        <f>VLOOKUP($B49,Data!$B$1:$K$53,6,FALSE)/VLOOKUP($B49,Data!$B$2:$K$53,2,FALSE)</f>
        <v>1383156.8817183312</v>
      </c>
      <c r="D49" s="5"/>
      <c r="E49" s="5">
        <f>VLOOKUP($B49,Data!$B$1:$K$53,5,FALSE)/VLOOKUP($B49,Data!$B$2:$K$53,2,FALSE)</f>
        <v>0.14909850077011097</v>
      </c>
      <c r="F49" s="5"/>
      <c r="G49" s="6">
        <f>VLOOKUP($B49,Data!$B$1:$K$53,6,FALSE)/VLOOKUP($B49,Data!$B$2:$K$53,5,FALSE)</f>
        <v>9276799.3948575351</v>
      </c>
      <c r="H49" s="4">
        <f>VLOOKUP($B49,Data!$B$1:$K$53,5,FALSE)/VLOOKUP($B49,Data!$B$2:$K$53,2,FALSE)</f>
        <v>0.14909850077011097</v>
      </c>
      <c r="I49" s="5"/>
      <c r="J49" s="5">
        <f>VLOOKUP($B49,Data!$B$1:$K$53,3,FALSE)/VLOOKUP($B49,Data!$B$2:$K$53,2,FALSE)</f>
        <v>0.17023216730695406</v>
      </c>
      <c r="K49" s="5"/>
      <c r="L49" s="5">
        <f>VLOOKUP($B49,Data!$B$1:$K$53,4,FALSE)/VLOOKUP($B49,Data!$B$2:$K$53,3,FALSE)</f>
        <v>1</v>
      </c>
      <c r="M49" s="5"/>
      <c r="N49" s="6">
        <f>VLOOKUP($B49,Data!$B$1:$K$53,5,FALSE)/VLOOKUP($B49,Data!$B$2:$K$53,4,FALSE)</f>
        <v>0.8758538596366694</v>
      </c>
      <c r="O49" s="4">
        <f>VLOOKUP($B49,Data!$B$1:$K$53,6,FALSE)/VLOOKUP($B49,Data!$B$2:$K$53,5,FALSE)</f>
        <v>9276799.3948575351</v>
      </c>
      <c r="P49" s="5"/>
      <c r="Q49" s="5">
        <f>VLOOKUP($B49,Data!$B$1:$K$53,10,FALSE)/VLOOKUP($B49,Data!$B$2:$K$53,5,FALSE)</f>
        <v>0.13890014525912858</v>
      </c>
      <c r="R49" s="5"/>
      <c r="S49" s="6">
        <f>VLOOKUP($B49,Data!$B$1:$K$53,6,FALSE)/VLOOKUP($B49,Data!$B$2:$K$53,10,FALSE)</f>
        <v>66787542.788749255</v>
      </c>
      <c r="T49" s="4">
        <f>VLOOKUP($B49,Data!$B$1:$K$53,9,FALSE)/VLOOKUP($B49,Data!$B$2:$K$53,6,FALSE)</f>
        <v>4.4885800372509505E-4</v>
      </c>
      <c r="U49" s="5">
        <f>VLOOKUP($B49,Data!$B$1:$K$53,9,FALSE)/VLOOKUP($B49,Data!$B$2:$K$53,10,FALSE)</f>
        <v>29978.123129862357</v>
      </c>
      <c r="V49" s="5">
        <f t="shared" si="1"/>
        <v>66757564.665619396</v>
      </c>
      <c r="W49" s="6">
        <f>VLOOKUP($B49,Data!$B$1:$K$53,9,FALSE)/VLOOKUP($B49,Data!$B$2:$K$53,5,FALSE)</f>
        <v>4163.9656573339234</v>
      </c>
    </row>
    <row r="50" spans="1:23" x14ac:dyDescent="0.25">
      <c r="A50" s="1" t="s">
        <v>26</v>
      </c>
      <c r="B50" s="1" t="s">
        <v>27</v>
      </c>
      <c r="C50" s="4">
        <f>VLOOKUP($B50,Data!$B$1:$K$53,6,FALSE)/VLOOKUP($B50,Data!$B$2:$K$53,2,FALSE)</f>
        <v>1363821.7726909767</v>
      </c>
      <c r="D50" s="5"/>
      <c r="E50" s="5">
        <f>VLOOKUP($B50,Data!$B$1:$K$53,5,FALSE)/VLOOKUP($B50,Data!$B$2:$K$53,2,FALSE)</f>
        <v>0.1260443568402046</v>
      </c>
      <c r="F50" s="5"/>
      <c r="G50" s="6">
        <f>VLOOKUP($B50,Data!$B$1:$K$53,6,FALSE)/VLOOKUP($B50,Data!$B$2:$K$53,5,FALSE)</f>
        <v>10820173.206326015</v>
      </c>
      <c r="H50" s="4">
        <f>VLOOKUP($B50,Data!$B$1:$K$53,5,FALSE)/VLOOKUP($B50,Data!$B$2:$K$53,2,FALSE)</f>
        <v>0.1260443568402046</v>
      </c>
      <c r="I50" s="5"/>
      <c r="J50" s="5">
        <f>VLOOKUP($B50,Data!$B$1:$K$53,3,FALSE)/VLOOKUP($B50,Data!$B$2:$K$53,2,FALSE)</f>
        <v>0.15615175995798833</v>
      </c>
      <c r="K50" s="5"/>
      <c r="L50" s="5">
        <f>VLOOKUP($B50,Data!$B$1:$K$53,4,FALSE)/VLOOKUP($B50,Data!$B$2:$K$53,3,FALSE)</f>
        <v>1</v>
      </c>
      <c r="M50" s="5"/>
      <c r="N50" s="6">
        <f>VLOOKUP($B50,Data!$B$1:$K$53,5,FALSE)/VLOOKUP($B50,Data!$B$2:$K$53,4,FALSE)</f>
        <v>0.8071913942828185</v>
      </c>
      <c r="O50" s="4">
        <f>VLOOKUP($B50,Data!$B$1:$K$53,6,FALSE)/VLOOKUP($B50,Data!$B$2:$K$53,5,FALSE)</f>
        <v>10820173.206326015</v>
      </c>
      <c r="P50" s="5"/>
      <c r="Q50" s="5">
        <f>VLOOKUP($B50,Data!$B$1:$K$53,10,FALSE)/VLOOKUP($B50,Data!$B$2:$K$53,5,FALSE)</f>
        <v>0.14677563879392511</v>
      </c>
      <c r="R50" s="5"/>
      <c r="S50" s="6">
        <f>VLOOKUP($B50,Data!$B$1:$K$53,6,FALSE)/VLOOKUP($B50,Data!$B$2:$K$53,10,FALSE)</f>
        <v>73719135.51347357</v>
      </c>
      <c r="T50" s="4">
        <f>VLOOKUP($B50,Data!$B$1:$K$53,9,FALSE)/VLOOKUP($B50,Data!$B$2:$K$53,6,FALSE)</f>
        <v>5.152981434975169E-4</v>
      </c>
      <c r="U50" s="5">
        <f>VLOOKUP($B50,Data!$B$1:$K$53,9,FALSE)/VLOOKUP($B50,Data!$B$2:$K$53,10,FALSE)</f>
        <v>37987.333670334796</v>
      </c>
      <c r="V50" s="5">
        <f t="shared" si="1"/>
        <v>73681148.179803237</v>
      </c>
      <c r="W50" s="6">
        <f>VLOOKUP($B50,Data!$B$1:$K$53,9,FALSE)/VLOOKUP($B50,Data!$B$2:$K$53,5,FALSE)</f>
        <v>5575.6151655413696</v>
      </c>
    </row>
    <row r="51" spans="1:23" x14ac:dyDescent="0.25">
      <c r="A51" s="1" t="s">
        <v>70</v>
      </c>
      <c r="B51" s="1" t="s">
        <v>71</v>
      </c>
      <c r="C51" s="4">
        <f>VLOOKUP($B51,Data!$B$1:$K$53,6,FALSE)/VLOOKUP($B51,Data!$B$2:$K$53,2,FALSE)</f>
        <v>1316816.0893458636</v>
      </c>
      <c r="D51" s="5"/>
      <c r="E51" s="5">
        <f>VLOOKUP($B51,Data!$B$1:$K$53,5,FALSE)/VLOOKUP($B51,Data!$B$2:$K$53,2,FALSE)</f>
        <v>0.15665602966815764</v>
      </c>
      <c r="F51" s="5"/>
      <c r="G51" s="6">
        <f>VLOOKUP($B51,Data!$B$1:$K$53,6,FALSE)/VLOOKUP($B51,Data!$B$2:$K$53,5,FALSE)</f>
        <v>8405779.7975300234</v>
      </c>
      <c r="H51" s="4">
        <f>VLOOKUP($B51,Data!$B$1:$K$53,5,FALSE)/VLOOKUP($B51,Data!$B$2:$K$53,2,FALSE)</f>
        <v>0.15665602966815764</v>
      </c>
      <c r="I51" s="5"/>
      <c r="J51" s="5">
        <f>VLOOKUP($B51,Data!$B$1:$K$53,3,FALSE)/VLOOKUP($B51,Data!$B$2:$K$53,2,FALSE)</f>
        <v>0.17451215403938547</v>
      </c>
      <c r="K51" s="5"/>
      <c r="L51" s="5">
        <f>VLOOKUP($B51,Data!$B$1:$K$53,4,FALSE)/VLOOKUP($B51,Data!$B$2:$K$53,3,FALSE)</f>
        <v>1</v>
      </c>
      <c r="M51" s="5"/>
      <c r="N51" s="6">
        <f>VLOOKUP($B51,Data!$B$1:$K$53,5,FALSE)/VLOOKUP($B51,Data!$B$2:$K$53,4,FALSE)</f>
        <v>0.89767976637777391</v>
      </c>
      <c r="O51" s="4">
        <f>VLOOKUP($B51,Data!$B$1:$K$53,6,FALSE)/VLOOKUP($B51,Data!$B$2:$K$53,5,FALSE)</f>
        <v>8405779.7975300234</v>
      </c>
      <c r="P51" s="5"/>
      <c r="Q51" s="5">
        <f>VLOOKUP($B51,Data!$B$1:$K$53,10,FALSE)/VLOOKUP($B51,Data!$B$2:$K$53,5,FALSE)</f>
        <v>0.13741438244037874</v>
      </c>
      <c r="R51" s="5"/>
      <c r="S51" s="6">
        <f>VLOOKUP($B51,Data!$B$1:$K$53,6,FALSE)/VLOOKUP($B51,Data!$B$2:$K$53,10,FALSE)</f>
        <v>61171033.542847067</v>
      </c>
      <c r="T51" s="4">
        <f>VLOOKUP($B51,Data!$B$1:$K$53,9,FALSE)/VLOOKUP($B51,Data!$B$2:$K$53,6,FALSE)</f>
        <v>5.198450173872582E-4</v>
      </c>
      <c r="U51" s="5">
        <f>VLOOKUP($B51,Data!$B$1:$K$53,9,FALSE)/VLOOKUP($B51,Data!$B$2:$K$53,10,FALSE)</f>
        <v>31799.456995677887</v>
      </c>
      <c r="V51" s="5">
        <f t="shared" si="1"/>
        <v>61139234.085851386</v>
      </c>
      <c r="W51" s="6">
        <f>VLOOKUP($B51,Data!$B$1:$K$53,9,FALSE)/VLOOKUP($B51,Data!$B$2:$K$53,5,FALSE)</f>
        <v>4369.702745000458</v>
      </c>
    </row>
    <row r="52" spans="1:23" x14ac:dyDescent="0.25">
      <c r="A52" s="1" t="s">
        <v>22</v>
      </c>
      <c r="B52" s="1" t="s">
        <v>23</v>
      </c>
      <c r="C52" s="4">
        <f>VLOOKUP($B52,Data!$B$1:$K$53,6,FALSE)/VLOOKUP($B52,Data!$B$2:$K$53,2,FALSE)</f>
        <v>1280521.8249044071</v>
      </c>
      <c r="D52" s="5"/>
      <c r="E52" s="5">
        <f>VLOOKUP($B52,Data!$B$1:$K$53,5,FALSE)/VLOOKUP($B52,Data!$B$2:$K$53,2,FALSE)</f>
        <v>0.13722288923685103</v>
      </c>
      <c r="F52" s="5"/>
      <c r="G52" s="6">
        <f>VLOOKUP($B52,Data!$B$1:$K$53,6,FALSE)/VLOOKUP($B52,Data!$B$2:$K$53,5,FALSE)</f>
        <v>9331692.6354333367</v>
      </c>
      <c r="H52" s="4">
        <f>VLOOKUP($B52,Data!$B$1:$K$53,5,FALSE)/VLOOKUP($B52,Data!$B$2:$K$53,2,FALSE)</f>
        <v>0.13722288923685103</v>
      </c>
      <c r="I52" s="5"/>
      <c r="J52" s="5">
        <f>VLOOKUP($B52,Data!$B$1:$K$53,3,FALSE)/VLOOKUP($B52,Data!$B$2:$K$53,2,FALSE)</f>
        <v>0.15611672197594409</v>
      </c>
      <c r="K52" s="5"/>
      <c r="L52" s="5">
        <f>VLOOKUP($B52,Data!$B$1:$K$53,4,FALSE)/VLOOKUP($B52,Data!$B$2:$K$53,3,FALSE)</f>
        <v>1</v>
      </c>
      <c r="M52" s="5"/>
      <c r="N52" s="6">
        <f>VLOOKUP($B52,Data!$B$1:$K$53,5,FALSE)/VLOOKUP($B52,Data!$B$2:$K$53,4,FALSE)</f>
        <v>0.87897623970093086</v>
      </c>
      <c r="O52" s="4">
        <f>VLOOKUP($B52,Data!$B$1:$K$53,6,FALSE)/VLOOKUP($B52,Data!$B$2:$K$53,5,FALSE)</f>
        <v>9331692.6354333367</v>
      </c>
      <c r="P52" s="5"/>
      <c r="Q52" s="5">
        <f>VLOOKUP($B52,Data!$B$1:$K$53,10,FALSE)/VLOOKUP($B52,Data!$B$2:$K$53,5,FALSE)</f>
        <v>0.13315610868688682</v>
      </c>
      <c r="R52" s="5"/>
      <c r="S52" s="6">
        <f>VLOOKUP($B52,Data!$B$1:$K$53,6,FALSE)/VLOOKUP($B52,Data!$B$2:$K$53,10,FALSE)</f>
        <v>70080845.163300574</v>
      </c>
      <c r="T52" s="4">
        <f>VLOOKUP($B52,Data!$B$1:$K$53,9,FALSE)/VLOOKUP($B52,Data!$B$2:$K$53,6,FALSE)</f>
        <v>4.4489397155131918E-4</v>
      </c>
      <c r="U52" s="5">
        <f>VLOOKUP($B52,Data!$B$1:$K$53,9,FALSE)/VLOOKUP($B52,Data!$B$2:$K$53,10,FALSE)</f>
        <v>31178.54553437385</v>
      </c>
      <c r="V52" s="5">
        <f t="shared" si="1"/>
        <v>70049666.617766201</v>
      </c>
      <c r="W52" s="6">
        <f>VLOOKUP($B52,Data!$B$1:$K$53,9,FALSE)/VLOOKUP($B52,Data!$B$2:$K$53,5,FALSE)</f>
        <v>4151.6137978741344</v>
      </c>
    </row>
    <row r="53" spans="1:23" x14ac:dyDescent="0.25">
      <c r="A53" s="1" t="s">
        <v>8</v>
      </c>
      <c r="B53" s="1" t="s">
        <v>9</v>
      </c>
      <c r="C53" s="4">
        <f>VLOOKUP($B53,Data!$B$1:$K$53,6,FALSE)/VLOOKUP($B53,Data!$B$2:$K$53,2,FALSE)</f>
        <v>1205432.8546030628</v>
      </c>
      <c r="D53" s="5"/>
      <c r="E53" s="5">
        <f>VLOOKUP($B53,Data!$B$1:$K$53,5,FALSE)/VLOOKUP($B53,Data!$B$2:$K$53,2,FALSE)</f>
        <v>0.16877436309264221</v>
      </c>
      <c r="F53" s="5"/>
      <c r="G53" s="6">
        <f>VLOOKUP($B53,Data!$B$1:$K$53,6,FALSE)/VLOOKUP($B53,Data!$B$2:$K$53,5,FALSE)</f>
        <v>7142274.6471357532</v>
      </c>
      <c r="H53" s="4">
        <f>VLOOKUP($B53,Data!$B$1:$K$53,5,FALSE)/VLOOKUP($B53,Data!$B$2:$K$53,2,FALSE)</f>
        <v>0.16877436309264221</v>
      </c>
      <c r="I53" s="5"/>
      <c r="J53" s="5">
        <f>VLOOKUP($B53,Data!$B$1:$K$53,3,FALSE)/VLOOKUP($B53,Data!$B$2:$K$53,2,FALSE)</f>
        <v>0.18361985050256069</v>
      </c>
      <c r="K53" s="5"/>
      <c r="L53" s="5">
        <f>VLOOKUP($B53,Data!$B$1:$K$53,4,FALSE)/VLOOKUP($B53,Data!$B$2:$K$53,3,FALSE)</f>
        <v>1</v>
      </c>
      <c r="M53" s="5"/>
      <c r="N53" s="6">
        <f>VLOOKUP($B53,Data!$B$1:$K$53,5,FALSE)/VLOOKUP($B53,Data!$B$2:$K$53,4,FALSE)</f>
        <v>0.91915096668858554</v>
      </c>
      <c r="O53" s="4">
        <f>VLOOKUP($B53,Data!$B$1:$K$53,6,FALSE)/VLOOKUP($B53,Data!$B$2:$K$53,5,FALSE)</f>
        <v>7142274.6471357532</v>
      </c>
      <c r="P53" s="5"/>
      <c r="Q53" s="5">
        <f>VLOOKUP($B53,Data!$B$1:$K$53,10,FALSE)/VLOOKUP($B53,Data!$B$2:$K$53,5,FALSE)</f>
        <v>0.10413723493351519</v>
      </c>
      <c r="R53" s="5"/>
      <c r="S53" s="6">
        <f>VLOOKUP($B53,Data!$B$1:$K$53,6,FALSE)/VLOOKUP($B53,Data!$B$2:$K$53,10,FALSE)</f>
        <v>68585214.997264221</v>
      </c>
      <c r="T53" s="4">
        <f>VLOOKUP($B53,Data!$B$1:$K$53,9,FALSE)/VLOOKUP($B53,Data!$B$2:$K$53,6,FALSE)</f>
        <v>4.7680947953021536E-4</v>
      </c>
      <c r="U53" s="5">
        <f>VLOOKUP($B53,Data!$B$1:$K$53,9,FALSE)/VLOOKUP($B53,Data!$B$2:$K$53,10,FALSE)</f>
        <v>32702.080666313475</v>
      </c>
      <c r="V53" s="5">
        <f t="shared" si="1"/>
        <v>68552512.916597903</v>
      </c>
      <c r="W53" s="6">
        <f>VLOOKUP($B53,Data!$B$1:$K$53,9,FALSE)/VLOOKUP($B53,Data!$B$2:$K$53,5,FALSE)</f>
        <v>3405.5042571626514</v>
      </c>
    </row>
    <row r="54" spans="1:23" x14ac:dyDescent="0.25">
      <c r="A54" s="1" t="s">
        <v>28</v>
      </c>
      <c r="B54" s="1" t="s">
        <v>29</v>
      </c>
      <c r="C54" s="7">
        <f>VLOOKUP($B54,Data!$B$1:$K$53,6,FALSE)/VLOOKUP($B54,Data!$B$2:$K$53,2,FALSE)</f>
        <v>1161412.9845386345</v>
      </c>
      <c r="D54" s="8"/>
      <c r="E54" s="8">
        <f>VLOOKUP($B54,Data!$B$1:$K$53,5,FALSE)/VLOOKUP($B54,Data!$B$2:$K$53,2,FALSE)</f>
        <v>0.18241653557618184</v>
      </c>
      <c r="F54" s="8"/>
      <c r="G54" s="9">
        <f>VLOOKUP($B54,Data!$B$1:$K$53,6,FALSE)/VLOOKUP($B54,Data!$B$2:$K$53,5,FALSE)</f>
        <v>6366818.5609938772</v>
      </c>
      <c r="H54" s="7">
        <f>VLOOKUP($B54,Data!$B$1:$K$53,5,FALSE)/VLOOKUP($B54,Data!$B$2:$K$53,2,FALSE)</f>
        <v>0.18241653557618184</v>
      </c>
      <c r="I54" s="8"/>
      <c r="J54" s="8">
        <f>VLOOKUP($B54,Data!$B$1:$K$53,3,FALSE)/VLOOKUP($B54,Data!$B$2:$K$53,2,FALSE)</f>
        <v>0.19636435425140544</v>
      </c>
      <c r="K54" s="8"/>
      <c r="L54" s="8">
        <f>VLOOKUP($B54,Data!$B$1:$K$53,4,FALSE)/VLOOKUP($B54,Data!$B$2:$K$53,3,FALSE)</f>
        <v>1</v>
      </c>
      <c r="M54" s="8"/>
      <c r="N54" s="9">
        <f>VLOOKUP($B54,Data!$B$1:$K$53,5,FALSE)/VLOOKUP($B54,Data!$B$2:$K$53,4,FALSE)</f>
        <v>0.92896970161210535</v>
      </c>
      <c r="O54" s="7">
        <f>VLOOKUP($B54,Data!$B$1:$K$53,6,FALSE)/VLOOKUP($B54,Data!$B$2:$K$53,5,FALSE)</f>
        <v>6366818.5609938772</v>
      </c>
      <c r="P54" s="8"/>
      <c r="Q54" s="8">
        <f>VLOOKUP($B54,Data!$B$1:$K$53,10,FALSE)/VLOOKUP($B54,Data!$B$2:$K$53,5,FALSE)</f>
        <v>0.10904893115556136</v>
      </c>
      <c r="R54" s="8"/>
      <c r="S54" s="9">
        <f>VLOOKUP($B54,Data!$B$1:$K$53,6,FALSE)/VLOOKUP($B54,Data!$B$2:$K$53,10,FALSE)</f>
        <v>58384969.880277254</v>
      </c>
      <c r="T54" s="7">
        <f>VLOOKUP($B54,Data!$B$1:$K$53,9,FALSE)/VLOOKUP($B54,Data!$B$2:$K$53,6,FALSE)</f>
        <v>4.8698182234089405E-4</v>
      </c>
      <c r="U54" s="8">
        <f>VLOOKUP($B54,Data!$B$1:$K$53,9,FALSE)/VLOOKUP($B54,Data!$B$2:$K$53,10,FALSE)</f>
        <v>28432.419029615627</v>
      </c>
      <c r="V54" s="8">
        <f t="shared" si="1"/>
        <v>58356537.461247638</v>
      </c>
      <c r="W54" s="9">
        <f>VLOOKUP($B54,Data!$B$1:$K$53,9,FALSE)/VLOOKUP($B54,Data!$B$2:$K$53,5,FALSE)</f>
        <v>3100.5249053466273</v>
      </c>
    </row>
  </sheetData>
  <sortState ref="A3:W54">
    <sortCondition descending="1" ref="C3:C54"/>
    <sortCondition ref="B3:B54"/>
  </sortState>
  <mergeCells count="4">
    <mergeCell ref="C1:G1"/>
    <mergeCell ref="H1:N1"/>
    <mergeCell ref="O1:S1"/>
    <mergeCell ref="T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opLeftCell="C1" workbookViewId="0">
      <selection activeCell="S3" sqref="S3"/>
    </sheetView>
  </sheetViews>
  <sheetFormatPr defaultRowHeight="15" x14ac:dyDescent="0.25"/>
  <cols>
    <col min="2" max="2" width="19.140625" bestFit="1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8" width="18.7109375" customWidth="1"/>
    <col min="9" max="9" width="2" bestFit="1" customWidth="1"/>
    <col min="10" max="10" width="23.140625" customWidth="1"/>
    <col min="11" max="11" width="2" bestFit="1" customWidth="1"/>
    <col min="12" max="12" width="29.5703125" customWidth="1"/>
    <col min="13" max="13" width="2" bestFit="1" customWidth="1"/>
    <col min="14" max="14" width="18.5703125" bestFit="1" customWidth="1"/>
    <col min="15" max="15" width="18.5703125" customWidth="1"/>
    <col min="16" max="16" width="2" bestFit="1" customWidth="1"/>
    <col min="17" max="17" width="10.28515625" bestFit="1" customWidth="1"/>
    <col min="18" max="18" width="2" bestFit="1" customWidth="1"/>
    <col min="19" max="19" width="11.5703125" bestFit="1" customWidth="1"/>
    <col min="20" max="20" width="11.85546875" bestFit="1" customWidth="1"/>
    <col min="21" max="21" width="10.5703125" bestFit="1" customWidth="1"/>
    <col min="22" max="22" width="11.5703125" bestFit="1" customWidth="1"/>
    <col min="23" max="23" width="10.5703125" bestFit="1" customWidth="1"/>
  </cols>
  <sheetData>
    <row r="1" spans="1:23" x14ac:dyDescent="0.25">
      <c r="C1" s="22" t="s">
        <v>134</v>
      </c>
      <c r="D1" s="23"/>
      <c r="E1" s="23"/>
      <c r="F1" s="23"/>
      <c r="G1" s="24"/>
      <c r="H1" s="22" t="s">
        <v>135</v>
      </c>
      <c r="I1" s="23"/>
      <c r="J1" s="23"/>
      <c r="K1" s="23"/>
      <c r="L1" s="23"/>
      <c r="M1" s="23"/>
      <c r="N1" s="24"/>
      <c r="O1" s="22" t="s">
        <v>136</v>
      </c>
      <c r="P1" s="23"/>
      <c r="Q1" s="23"/>
      <c r="R1" s="23"/>
      <c r="S1" s="24"/>
      <c r="T1" s="22" t="s">
        <v>146</v>
      </c>
      <c r="U1" s="23"/>
      <c r="V1" s="23"/>
      <c r="W1" s="24"/>
    </row>
    <row r="2" spans="1:23" ht="30" customHeight="1" x14ac:dyDescent="0.25">
      <c r="A2" s="11" t="s">
        <v>0</v>
      </c>
      <c r="B2" s="11" t="s">
        <v>1</v>
      </c>
      <c r="C2" s="12" t="s">
        <v>109</v>
      </c>
      <c r="D2" s="13" t="s">
        <v>132</v>
      </c>
      <c r="E2" s="12" t="s">
        <v>138</v>
      </c>
      <c r="F2" s="13" t="s">
        <v>133</v>
      </c>
      <c r="G2" s="12" t="s">
        <v>137</v>
      </c>
      <c r="H2" s="12" t="s">
        <v>111</v>
      </c>
      <c r="I2" s="13" t="s">
        <v>132</v>
      </c>
      <c r="J2" s="12" t="s">
        <v>130</v>
      </c>
      <c r="K2" s="13" t="s">
        <v>133</v>
      </c>
      <c r="L2" s="12" t="s">
        <v>131</v>
      </c>
      <c r="M2" s="13" t="s">
        <v>133</v>
      </c>
      <c r="N2" s="12" t="s">
        <v>145</v>
      </c>
      <c r="O2" s="12" t="s">
        <v>137</v>
      </c>
      <c r="P2" s="13" t="s">
        <v>132</v>
      </c>
      <c r="Q2" s="12" t="s">
        <v>140</v>
      </c>
      <c r="R2" s="13" t="s">
        <v>133</v>
      </c>
      <c r="S2" s="12" t="s">
        <v>141</v>
      </c>
      <c r="T2" s="12" t="s">
        <v>112</v>
      </c>
      <c r="U2" s="12" t="s">
        <v>113</v>
      </c>
      <c r="V2" s="12" t="s">
        <v>139</v>
      </c>
      <c r="W2" s="12" t="s">
        <v>114</v>
      </c>
    </row>
    <row r="3" spans="1:23" x14ac:dyDescent="0.25">
      <c r="A3" s="1" t="s">
        <v>52</v>
      </c>
      <c r="B3" s="1" t="s">
        <v>53</v>
      </c>
      <c r="C3" s="4">
        <f>VLOOKUP($B3,Data!$B$1:$K$53,7,FALSE)/VLOOKUP($B3,Data!$B$2:$K$53,2,FALSE)</f>
        <v>1347052.1857054362</v>
      </c>
      <c r="D3" s="5"/>
      <c r="E3" s="5">
        <f>VLOOKUP($B3,Data!$B$1:$K$53,5,FALSE)/VLOOKUP($B3,Data!$B$2:$K$53,2,FALSE)</f>
        <v>0.16488707328098579</v>
      </c>
      <c r="F3" s="5"/>
      <c r="G3" s="6">
        <f>VLOOKUP($B3,Data!$B$1:$K$53,7,FALSE)/VLOOKUP($B3,Data!$B$2:$K$53,5,FALSE)</f>
        <v>8169543.9120925535</v>
      </c>
      <c r="H3" s="4">
        <f>VLOOKUP($B3,Data!$B$1:$K$53,5,FALSE)/VLOOKUP($B3,Data!$B$2:$K$53,2,FALSE)</f>
        <v>0.16488707328098579</v>
      </c>
      <c r="I3" s="5"/>
      <c r="J3" s="5">
        <f>VLOOKUP($B3,Data!$B$1:$K$53,3,FALSE)/VLOOKUP($B3,Data!$B$2:$K$53,2,FALSE)</f>
        <v>0.18918950593514039</v>
      </c>
      <c r="K3" s="5"/>
      <c r="L3" s="5">
        <f>VLOOKUP($B3,Data!$B$1:$K$53,4,FALSE)/VLOOKUP($B3,Data!$B$2:$K$53,3,FALSE)</f>
        <v>1</v>
      </c>
      <c r="M3" s="5"/>
      <c r="N3" s="6">
        <f>VLOOKUP($B3,Data!$B$1:$K$53,5,FALSE)/VLOOKUP($B3,Data!$B$2:$K$53,4,FALSE)</f>
        <v>0.87154449960619818</v>
      </c>
      <c r="O3" s="14">
        <f>VLOOKUP($B3,Data!$B$1:$K$53,7,FALSE)/VLOOKUP($B3,Data!$B$2:$K$53,5,FALSE)</f>
        <v>8169543.9120925535</v>
      </c>
      <c r="P3" s="15"/>
      <c r="Q3" s="15">
        <f>VLOOKUP($B3,Data!$B$1:$K$53,10,FALSE)/VLOOKUP($B3,Data!$B$2:$K$53,5,FALSE)</f>
        <v>0.15018672818509141</v>
      </c>
      <c r="R3" s="15"/>
      <c r="S3" s="16">
        <f>VLOOKUP($B3,Data!$B$1:$K$53,7,FALSE)/VLOOKUP($B3,Data!$B$2:$K$53,10,FALSE)</f>
        <v>54395911.082265131</v>
      </c>
      <c r="T3" s="4">
        <f>VLOOKUP($B3,Data!$B$1:$K$53,9,FALSE)/VLOOKUP($B3,Data!$B$2:$K$53,7,FALSE)</f>
        <v>5.0254722459198628E-4</v>
      </c>
      <c r="U3" s="5">
        <f>VLOOKUP($B3,Data!$B$1:$K$53,9,FALSE)/VLOOKUP($B3,Data!$B$2:$K$53,10,FALSE)</f>
        <v>27336.514143544809</v>
      </c>
      <c r="V3" s="5">
        <f>S3-U3</f>
        <v>54368574.56812159</v>
      </c>
      <c r="W3" s="6">
        <f>VLOOKUP($B3,Data!$B$1:$K$53,9,FALSE)/VLOOKUP($B3,Data!$B$2:$K$53,5,FALSE)</f>
        <v>4105.5816192044713</v>
      </c>
    </row>
    <row r="4" spans="1:23" x14ac:dyDescent="0.25">
      <c r="A4" s="1" t="s">
        <v>28</v>
      </c>
      <c r="B4" s="1" t="s">
        <v>29</v>
      </c>
      <c r="C4" s="4">
        <f>VLOOKUP($B4,Data!$B$1:$K$53,7,FALSE)/VLOOKUP($B4,Data!$B$2:$K$53,2,FALSE)</f>
        <v>1118019.0399789419</v>
      </c>
      <c r="D4" s="5"/>
      <c r="E4" s="5">
        <f>VLOOKUP($B4,Data!$B$1:$K$53,5,FALSE)/VLOOKUP($B4,Data!$B$2:$K$53,2,FALSE)</f>
        <v>0.18241653557618184</v>
      </c>
      <c r="F4" s="5"/>
      <c r="G4" s="6">
        <f>VLOOKUP($B4,Data!$B$1:$K$53,7,FALSE)/VLOOKUP($B4,Data!$B$2:$K$53,5,FALSE)</f>
        <v>6128934.7286832361</v>
      </c>
      <c r="H4" s="4">
        <f>VLOOKUP($B4,Data!$B$1:$K$53,5,FALSE)/VLOOKUP($B4,Data!$B$2:$K$53,2,FALSE)</f>
        <v>0.18241653557618184</v>
      </c>
      <c r="I4" s="5"/>
      <c r="J4" s="5">
        <f>VLOOKUP($B4,Data!$B$1:$K$53,3,FALSE)/VLOOKUP($B4,Data!$B$2:$K$53,2,FALSE)</f>
        <v>0.19636435425140544</v>
      </c>
      <c r="K4" s="5"/>
      <c r="L4" s="5">
        <f>VLOOKUP($B4,Data!$B$1:$K$53,4,FALSE)/VLOOKUP($B4,Data!$B$2:$K$53,3,FALSE)</f>
        <v>1</v>
      </c>
      <c r="M4" s="5"/>
      <c r="N4" s="6">
        <f>VLOOKUP($B4,Data!$B$1:$K$53,5,FALSE)/VLOOKUP($B4,Data!$B$2:$K$53,4,FALSE)</f>
        <v>0.92896970161210535</v>
      </c>
      <c r="O4" s="4">
        <f>VLOOKUP($B4,Data!$B$1:$K$53,7,FALSE)/VLOOKUP($B4,Data!$B$2:$K$53,5,FALSE)</f>
        <v>6128934.7286832361</v>
      </c>
      <c r="P4" s="5"/>
      <c r="Q4" s="5">
        <f>VLOOKUP($B4,Data!$B$1:$K$53,10,FALSE)/VLOOKUP($B4,Data!$B$2:$K$53,5,FALSE)</f>
        <v>0.10904893115556136</v>
      </c>
      <c r="R4" s="5"/>
      <c r="S4" s="6">
        <f>VLOOKUP($B4,Data!$B$1:$K$53,7,FALSE)/VLOOKUP($B4,Data!$B$2:$K$53,10,FALSE)</f>
        <v>56203528.670447387</v>
      </c>
      <c r="T4" s="4">
        <f>VLOOKUP($B4,Data!$B$1:$K$53,9,FALSE)/VLOOKUP($B4,Data!$B$2:$K$53,7,FALSE)</f>
        <v>5.0588316609675435E-4</v>
      </c>
      <c r="U4" s="5">
        <f>VLOOKUP($B4,Data!$B$1:$K$53,9,FALSE)/VLOOKUP($B4,Data!$B$2:$K$53,10,FALSE)</f>
        <v>28432.419029615627</v>
      </c>
      <c r="V4" s="5">
        <f t="shared" ref="V4:V54" si="0">S4-U4</f>
        <v>56175096.251417771</v>
      </c>
      <c r="W4" s="6">
        <f>VLOOKUP($B4,Data!$B$1:$K$53,9,FALSE)/VLOOKUP($B4,Data!$B$2:$K$53,5,FALSE)</f>
        <v>3100.5249053466273</v>
      </c>
    </row>
    <row r="5" spans="1:23" x14ac:dyDescent="0.25">
      <c r="A5" s="1" t="s">
        <v>76</v>
      </c>
      <c r="B5" s="1" t="s">
        <v>77</v>
      </c>
      <c r="C5" s="4">
        <f>VLOOKUP($B5,Data!$B$1:$K$53,7,FALSE)/VLOOKUP($B5,Data!$B$2:$K$53,2,FALSE)</f>
        <v>1310200.0115310631</v>
      </c>
      <c r="D5" s="5"/>
      <c r="E5" s="5">
        <f>VLOOKUP($B5,Data!$B$1:$K$53,5,FALSE)/VLOOKUP($B5,Data!$B$2:$K$53,2,FALSE)</f>
        <v>0.16296248735514102</v>
      </c>
      <c r="F5" s="5"/>
      <c r="G5" s="6">
        <f>VLOOKUP($B5,Data!$B$1:$K$53,7,FALSE)/VLOOKUP($B5,Data!$B$2:$K$53,5,FALSE)</f>
        <v>8039887.1715535941</v>
      </c>
      <c r="H5" s="4">
        <f>VLOOKUP($B5,Data!$B$1:$K$53,5,FALSE)/VLOOKUP($B5,Data!$B$2:$K$53,2,FALSE)</f>
        <v>0.16296248735514102</v>
      </c>
      <c r="I5" s="5"/>
      <c r="J5" s="5">
        <f>VLOOKUP($B5,Data!$B$1:$K$53,3,FALSE)/VLOOKUP($B5,Data!$B$2:$K$53,2,FALSE)</f>
        <v>0.17958608724821662</v>
      </c>
      <c r="K5" s="5"/>
      <c r="L5" s="5">
        <f>VLOOKUP($B5,Data!$B$1:$K$53,4,FALSE)/VLOOKUP($B5,Data!$B$2:$K$53,3,FALSE)</f>
        <v>1</v>
      </c>
      <c r="M5" s="5"/>
      <c r="N5" s="6">
        <f>VLOOKUP($B5,Data!$B$1:$K$53,5,FALSE)/VLOOKUP($B5,Data!$B$2:$K$53,4,FALSE)</f>
        <v>0.90743380989141365</v>
      </c>
      <c r="O5" s="4">
        <f>VLOOKUP($B5,Data!$B$1:$K$53,7,FALSE)/VLOOKUP($B5,Data!$B$2:$K$53,5,FALSE)</f>
        <v>8039887.1715535941</v>
      </c>
      <c r="P5" s="5"/>
      <c r="Q5" s="5">
        <f>VLOOKUP($B5,Data!$B$1:$K$53,10,FALSE)/VLOOKUP($B5,Data!$B$2:$K$53,5,FALSE)</f>
        <v>0.14819347441177558</v>
      </c>
      <c r="R5" s="5"/>
      <c r="S5" s="6">
        <f>VLOOKUP($B5,Data!$B$1:$K$53,7,FALSE)/VLOOKUP($B5,Data!$B$2:$K$53,10,FALSE)</f>
        <v>54252639.689205758</v>
      </c>
      <c r="T5" s="4">
        <f>VLOOKUP($B5,Data!$B$1:$K$53,9,FALSE)/VLOOKUP($B5,Data!$B$2:$K$53,7,FALSE)</f>
        <v>5.3190449520795855E-4</v>
      </c>
      <c r="U5" s="5">
        <f>VLOOKUP($B5,Data!$B$1:$K$53,9,FALSE)/VLOOKUP($B5,Data!$B$2:$K$53,10,FALSE)</f>
        <v>28857.222927586245</v>
      </c>
      <c r="V5" s="5">
        <f t="shared" si="0"/>
        <v>54223782.466278173</v>
      </c>
      <c r="W5" s="6">
        <f>VLOOKUP($B5,Data!$B$1:$K$53,9,FALSE)/VLOOKUP($B5,Data!$B$2:$K$53,5,FALSE)</f>
        <v>4276.452127514156</v>
      </c>
    </row>
    <row r="6" spans="1:23" x14ac:dyDescent="0.25">
      <c r="A6" s="1" t="s">
        <v>88</v>
      </c>
      <c r="B6" s="1" t="s">
        <v>89</v>
      </c>
      <c r="C6" s="4">
        <f>VLOOKUP($B6,Data!$B$1:$K$53,7,FALSE)/VLOOKUP($B6,Data!$B$2:$K$53,2,FALSE)</f>
        <v>1274396.219686273</v>
      </c>
      <c r="D6" s="5"/>
      <c r="E6" s="5">
        <f>VLOOKUP($B6,Data!$B$1:$K$53,5,FALSE)/VLOOKUP($B6,Data!$B$2:$K$53,2,FALSE)</f>
        <v>0.14909850077011097</v>
      </c>
      <c r="F6" s="5"/>
      <c r="G6" s="6">
        <f>VLOOKUP($B6,Data!$B$1:$K$53,7,FALSE)/VLOOKUP($B6,Data!$B$2:$K$53,5,FALSE)</f>
        <v>8547344.2932280991</v>
      </c>
      <c r="H6" s="4">
        <f>VLOOKUP($B6,Data!$B$1:$K$53,5,FALSE)/VLOOKUP($B6,Data!$B$2:$K$53,2,FALSE)</f>
        <v>0.14909850077011097</v>
      </c>
      <c r="I6" s="5"/>
      <c r="J6" s="5">
        <f>VLOOKUP($B6,Data!$B$1:$K$53,3,FALSE)/VLOOKUP($B6,Data!$B$2:$K$53,2,FALSE)</f>
        <v>0.17023216730695406</v>
      </c>
      <c r="K6" s="5"/>
      <c r="L6" s="5">
        <f>VLOOKUP($B6,Data!$B$1:$K$53,4,FALSE)/VLOOKUP($B6,Data!$B$2:$K$53,3,FALSE)</f>
        <v>1</v>
      </c>
      <c r="M6" s="5"/>
      <c r="N6" s="6">
        <f>VLOOKUP($B6,Data!$B$1:$K$53,5,FALSE)/VLOOKUP($B6,Data!$B$2:$K$53,4,FALSE)</f>
        <v>0.8758538596366694</v>
      </c>
      <c r="O6" s="4">
        <f>VLOOKUP($B6,Data!$B$1:$K$53,7,FALSE)/VLOOKUP($B6,Data!$B$2:$K$53,5,FALSE)</f>
        <v>8547344.2932280991</v>
      </c>
      <c r="P6" s="5"/>
      <c r="Q6" s="5">
        <f>VLOOKUP($B6,Data!$B$1:$K$53,10,FALSE)/VLOOKUP($B6,Data!$B$2:$K$53,5,FALSE)</f>
        <v>0.13890014525912858</v>
      </c>
      <c r="R6" s="5"/>
      <c r="S6" s="6">
        <f>VLOOKUP($B6,Data!$B$1:$K$53,7,FALSE)/VLOOKUP($B6,Data!$B$2:$K$53,10,FALSE)</f>
        <v>61535891.681627765</v>
      </c>
      <c r="T6" s="4">
        <f>VLOOKUP($B6,Data!$B$1:$K$53,9,FALSE)/VLOOKUP($B6,Data!$B$2:$K$53,7,FALSE)</f>
        <v>4.8716484494873522E-4</v>
      </c>
      <c r="U6" s="5">
        <f>VLOOKUP($B6,Data!$B$1:$K$53,9,FALSE)/VLOOKUP($B6,Data!$B$2:$K$53,10,FALSE)</f>
        <v>29978.123129862357</v>
      </c>
      <c r="V6" s="5">
        <f t="shared" si="0"/>
        <v>61505913.558497906</v>
      </c>
      <c r="W6" s="6">
        <f>VLOOKUP($B6,Data!$B$1:$K$53,9,FALSE)/VLOOKUP($B6,Data!$B$2:$K$53,5,FALSE)</f>
        <v>4163.9656573339234</v>
      </c>
    </row>
    <row r="7" spans="1:23" x14ac:dyDescent="0.25">
      <c r="A7" s="1" t="s">
        <v>38</v>
      </c>
      <c r="B7" s="1" t="s">
        <v>39</v>
      </c>
      <c r="C7" s="4">
        <f>VLOOKUP($B7,Data!$B$1:$K$53,7,FALSE)/VLOOKUP($B7,Data!$B$2:$K$53,2,FALSE)</f>
        <v>1402864.7884686955</v>
      </c>
      <c r="D7" s="5"/>
      <c r="E7" s="5">
        <f>VLOOKUP($B7,Data!$B$1:$K$53,5,FALSE)/VLOOKUP($B7,Data!$B$2:$K$53,2,FALSE)</f>
        <v>0.14983206727355339</v>
      </c>
      <c r="F7" s="5"/>
      <c r="G7" s="6">
        <f>VLOOKUP($B7,Data!$B$1:$K$53,7,FALSE)/VLOOKUP($B7,Data!$B$2:$K$53,5,FALSE)</f>
        <v>9362914.1878382992</v>
      </c>
      <c r="H7" s="4">
        <f>VLOOKUP($B7,Data!$B$1:$K$53,5,FALSE)/VLOOKUP($B7,Data!$B$2:$K$53,2,FALSE)</f>
        <v>0.14983206727355339</v>
      </c>
      <c r="I7" s="5"/>
      <c r="J7" s="5">
        <f>VLOOKUP($B7,Data!$B$1:$K$53,3,FALSE)/VLOOKUP($B7,Data!$B$2:$K$53,2,FALSE)</f>
        <v>0.17202201962221417</v>
      </c>
      <c r="K7" s="5"/>
      <c r="L7" s="5">
        <f>VLOOKUP($B7,Data!$B$1:$K$53,4,FALSE)/VLOOKUP($B7,Data!$B$2:$K$53,3,FALSE)</f>
        <v>1</v>
      </c>
      <c r="M7" s="5"/>
      <c r="N7" s="6">
        <f>VLOOKUP($B7,Data!$B$1:$K$53,5,FALSE)/VLOOKUP($B7,Data!$B$2:$K$53,4,FALSE)</f>
        <v>0.87100516319135668</v>
      </c>
      <c r="O7" s="4">
        <f>VLOOKUP($B7,Data!$B$1:$K$53,7,FALSE)/VLOOKUP($B7,Data!$B$2:$K$53,5,FALSE)</f>
        <v>9362914.1878382992</v>
      </c>
      <c r="P7" s="5"/>
      <c r="Q7" s="5">
        <f>VLOOKUP($B7,Data!$B$1:$K$53,10,FALSE)/VLOOKUP($B7,Data!$B$2:$K$53,5,FALSE)</f>
        <v>0.16725691227385769</v>
      </c>
      <c r="R7" s="5"/>
      <c r="S7" s="6">
        <f>VLOOKUP($B7,Data!$B$1:$K$53,7,FALSE)/VLOOKUP($B7,Data!$B$2:$K$53,10,FALSE)</f>
        <v>55979236.137684725</v>
      </c>
      <c r="T7" s="4">
        <f>VLOOKUP($B7,Data!$B$1:$K$53,9,FALSE)/VLOOKUP($B7,Data!$B$2:$K$53,7,FALSE)</f>
        <v>5.4218638191755471E-4</v>
      </c>
      <c r="U7" s="5">
        <f>VLOOKUP($B7,Data!$B$1:$K$53,9,FALSE)/VLOOKUP($B7,Data!$B$2:$K$53,10,FALSE)</f>
        <v>30351.179503999709</v>
      </c>
      <c r="V7" s="5">
        <f t="shared" si="0"/>
        <v>55948884.958180726</v>
      </c>
      <c r="W7" s="6">
        <f>VLOOKUP($B7,Data!$B$1:$K$53,9,FALSE)/VLOOKUP($B7,Data!$B$2:$K$53,5,FALSE)</f>
        <v>5076.4445677085869</v>
      </c>
    </row>
    <row r="8" spans="1:23" x14ac:dyDescent="0.25">
      <c r="A8" s="1" t="s">
        <v>86</v>
      </c>
      <c r="B8" s="1" t="s">
        <v>87</v>
      </c>
      <c r="C8" s="4">
        <f>VLOOKUP($B8,Data!$B$1:$K$53,7,FALSE)/VLOOKUP($B8,Data!$B$2:$K$53,2,FALSE)</f>
        <v>1301154.4912936562</v>
      </c>
      <c r="D8" s="5"/>
      <c r="E8" s="5">
        <f>VLOOKUP($B8,Data!$B$1:$K$53,5,FALSE)/VLOOKUP($B8,Data!$B$2:$K$53,2,FALSE)</f>
        <v>0.15926680390913223</v>
      </c>
      <c r="F8" s="5"/>
      <c r="G8" s="6">
        <f>VLOOKUP($B8,Data!$B$1:$K$53,7,FALSE)/VLOOKUP($B8,Data!$B$2:$K$53,5,FALSE)</f>
        <v>8169652.8049625102</v>
      </c>
      <c r="H8" s="4">
        <f>VLOOKUP($B8,Data!$B$1:$K$53,5,FALSE)/VLOOKUP($B8,Data!$B$2:$K$53,2,FALSE)</f>
        <v>0.15926680390913223</v>
      </c>
      <c r="I8" s="5"/>
      <c r="J8" s="5">
        <f>VLOOKUP($B8,Data!$B$1:$K$53,3,FALSE)/VLOOKUP($B8,Data!$B$2:$K$53,2,FALSE)</f>
        <v>0.17581742995298827</v>
      </c>
      <c r="K8" s="5"/>
      <c r="L8" s="5">
        <f>VLOOKUP($B8,Data!$B$1:$K$53,4,FALSE)/VLOOKUP($B8,Data!$B$2:$K$53,3,FALSE)</f>
        <v>1</v>
      </c>
      <c r="M8" s="5"/>
      <c r="N8" s="6">
        <f>VLOOKUP($B8,Data!$B$1:$K$53,5,FALSE)/VLOOKUP($B8,Data!$B$2:$K$53,4,FALSE)</f>
        <v>0.90586470267321328</v>
      </c>
      <c r="O8" s="4">
        <f>VLOOKUP($B8,Data!$B$1:$K$53,7,FALSE)/VLOOKUP($B8,Data!$B$2:$K$53,5,FALSE)</f>
        <v>8169652.8049625102</v>
      </c>
      <c r="P8" s="5"/>
      <c r="Q8" s="5">
        <f>VLOOKUP($B8,Data!$B$1:$K$53,10,FALSE)/VLOOKUP($B8,Data!$B$2:$K$53,5,FALSE)</f>
        <v>0.14833328314613509</v>
      </c>
      <c r="R8" s="5"/>
      <c r="S8" s="6">
        <f>VLOOKUP($B8,Data!$B$1:$K$53,7,FALSE)/VLOOKUP($B8,Data!$B$2:$K$53,10,FALSE)</f>
        <v>55076329.679252945</v>
      </c>
      <c r="T8" s="4">
        <f>VLOOKUP($B8,Data!$B$1:$K$53,9,FALSE)/VLOOKUP($B8,Data!$B$2:$K$53,7,FALSE)</f>
        <v>5.5472825886637234E-4</v>
      </c>
      <c r="U8" s="5">
        <f>VLOOKUP($B8,Data!$B$1:$K$53,9,FALSE)/VLOOKUP($B8,Data!$B$2:$K$53,10,FALSE)</f>
        <v>30552.39646772229</v>
      </c>
      <c r="V8" s="5">
        <f t="shared" si="0"/>
        <v>55045777.282785222</v>
      </c>
      <c r="W8" s="6">
        <f>VLOOKUP($B8,Data!$B$1:$K$53,9,FALSE)/VLOOKUP($B8,Data!$B$2:$K$53,5,FALSE)</f>
        <v>4531.9372760396282</v>
      </c>
    </row>
    <row r="9" spans="1:23" x14ac:dyDescent="0.25">
      <c r="A9" s="1" t="s">
        <v>10</v>
      </c>
      <c r="B9" s="1" t="s">
        <v>11</v>
      </c>
      <c r="C9" s="4">
        <f>VLOOKUP($B9,Data!$B$1:$K$53,7,FALSE)/VLOOKUP($B9,Data!$B$2:$K$53,2,FALSE)</f>
        <v>1482332.5292186528</v>
      </c>
      <c r="D9" s="5"/>
      <c r="E9" s="5">
        <f>VLOOKUP($B9,Data!$B$1:$K$53,5,FALSE)/VLOOKUP($B9,Data!$B$2:$K$53,2,FALSE)</f>
        <v>0.15851941197927472</v>
      </c>
      <c r="F9" s="5"/>
      <c r="G9" s="6">
        <f>VLOOKUP($B9,Data!$B$1:$K$53,7,FALSE)/VLOOKUP($B9,Data!$B$2:$K$53,5,FALSE)</f>
        <v>9351110.4457822312</v>
      </c>
      <c r="H9" s="4">
        <f>VLOOKUP($B9,Data!$B$1:$K$53,5,FALSE)/VLOOKUP($B9,Data!$B$2:$K$53,2,FALSE)</f>
        <v>0.15851941197927472</v>
      </c>
      <c r="I9" s="5"/>
      <c r="J9" s="5">
        <f>VLOOKUP($B9,Data!$B$1:$K$53,3,FALSE)/VLOOKUP($B9,Data!$B$2:$K$53,2,FALSE)</f>
        <v>0.1753566648631717</v>
      </c>
      <c r="K9" s="5"/>
      <c r="L9" s="5">
        <f>VLOOKUP($B9,Data!$B$1:$K$53,4,FALSE)/VLOOKUP($B9,Data!$B$2:$K$53,3,FALSE)</f>
        <v>1</v>
      </c>
      <c r="M9" s="5"/>
      <c r="N9" s="6">
        <f>VLOOKUP($B9,Data!$B$1:$K$53,5,FALSE)/VLOOKUP($B9,Data!$B$2:$K$53,4,FALSE)</f>
        <v>0.90398281755053433</v>
      </c>
      <c r="O9" s="4">
        <f>VLOOKUP($B9,Data!$B$1:$K$53,7,FALSE)/VLOOKUP($B9,Data!$B$2:$K$53,5,FALSE)</f>
        <v>9351110.4457822312</v>
      </c>
      <c r="P9" s="5"/>
      <c r="Q9" s="5">
        <f>VLOOKUP($B9,Data!$B$1:$K$53,10,FALSE)/VLOOKUP($B9,Data!$B$2:$K$53,5,FALSE)</f>
        <v>0.15500903540381306</v>
      </c>
      <c r="R9" s="5"/>
      <c r="S9" s="6">
        <f>VLOOKUP($B9,Data!$B$1:$K$53,7,FALSE)/VLOOKUP($B9,Data!$B$2:$K$53,10,FALSE)</f>
        <v>60326228.219030671</v>
      </c>
      <c r="T9" s="4">
        <f>VLOOKUP($B9,Data!$B$1:$K$53,9,FALSE)/VLOOKUP($B9,Data!$B$2:$K$53,7,FALSE)</f>
        <v>5.07921928378965E-4</v>
      </c>
      <c r="U9" s="5">
        <f>VLOOKUP($B9,Data!$B$1:$K$53,9,FALSE)/VLOOKUP($B9,Data!$B$2:$K$53,10,FALSE)</f>
        <v>30641.014168839589</v>
      </c>
      <c r="V9" s="5">
        <f t="shared" si="0"/>
        <v>60295587.204861835</v>
      </c>
      <c r="W9" s="6">
        <f>VLOOKUP($B9,Data!$B$1:$K$53,9,FALSE)/VLOOKUP($B9,Data!$B$2:$K$53,5,FALSE)</f>
        <v>4749.6340501063933</v>
      </c>
    </row>
    <row r="10" spans="1:23" x14ac:dyDescent="0.25">
      <c r="A10" s="1" t="s">
        <v>40</v>
      </c>
      <c r="B10" s="1" t="s">
        <v>41</v>
      </c>
      <c r="C10" s="4">
        <f>VLOOKUP($B10,Data!$B$1:$K$53,7,FALSE)/VLOOKUP($B10,Data!$B$2:$K$53,2,FALSE)</f>
        <v>1706745.1751730829</v>
      </c>
      <c r="D10" s="5"/>
      <c r="E10" s="5">
        <f>VLOOKUP($B10,Data!$B$1:$K$53,5,FALSE)/VLOOKUP($B10,Data!$B$2:$K$53,2,FALSE)</f>
        <v>0.14799438695179237</v>
      </c>
      <c r="F10" s="5"/>
      <c r="G10" s="6">
        <f>VLOOKUP($B10,Data!$B$1:$K$53,7,FALSE)/VLOOKUP($B10,Data!$B$2:$K$53,5,FALSE)</f>
        <v>11532499.376000235</v>
      </c>
      <c r="H10" s="4">
        <f>VLOOKUP($B10,Data!$B$1:$K$53,5,FALSE)/VLOOKUP($B10,Data!$B$2:$K$53,2,FALSE)</f>
        <v>0.14799438695179237</v>
      </c>
      <c r="I10" s="5"/>
      <c r="J10" s="5">
        <f>VLOOKUP($B10,Data!$B$1:$K$53,3,FALSE)/VLOOKUP($B10,Data!$B$2:$K$53,2,FALSE)</f>
        <v>0.18191473781510925</v>
      </c>
      <c r="K10" s="5"/>
      <c r="L10" s="5">
        <f>VLOOKUP($B10,Data!$B$1:$K$53,4,FALSE)/VLOOKUP($B10,Data!$B$2:$K$53,3,FALSE)</f>
        <v>1</v>
      </c>
      <c r="M10" s="5"/>
      <c r="N10" s="6">
        <f>VLOOKUP($B10,Data!$B$1:$K$53,5,FALSE)/VLOOKUP($B10,Data!$B$2:$K$53,4,FALSE)</f>
        <v>0.81353709286714226</v>
      </c>
      <c r="O10" s="4">
        <f>VLOOKUP($B10,Data!$B$1:$K$53,7,FALSE)/VLOOKUP($B10,Data!$B$2:$K$53,5,FALSE)</f>
        <v>11532499.376000235</v>
      </c>
      <c r="P10" s="5"/>
      <c r="Q10" s="5">
        <f>VLOOKUP($B10,Data!$B$1:$K$53,10,FALSE)/VLOOKUP($B10,Data!$B$2:$K$53,5,FALSE)</f>
        <v>0.1466414130291151</v>
      </c>
      <c r="R10" s="5"/>
      <c r="S10" s="6">
        <f>VLOOKUP($B10,Data!$B$1:$K$53,7,FALSE)/VLOOKUP($B10,Data!$B$2:$K$53,10,FALSE)</f>
        <v>78644218.831350878</v>
      </c>
      <c r="T10" s="4">
        <f>VLOOKUP($B10,Data!$B$1:$K$53,9,FALSE)/VLOOKUP($B10,Data!$B$2:$K$53,7,FALSE)</f>
        <v>3.9602551857684666E-4</v>
      </c>
      <c r="U10" s="5">
        <f>VLOOKUP($B10,Data!$B$1:$K$53,9,FALSE)/VLOOKUP($B10,Data!$B$2:$K$53,10,FALSE)</f>
        <v>31145.117545756737</v>
      </c>
      <c r="V10" s="5">
        <f t="shared" si="0"/>
        <v>78613073.713805124</v>
      </c>
      <c r="W10" s="6">
        <f>VLOOKUP($B10,Data!$B$1:$K$53,9,FALSE)/VLOOKUP($B10,Data!$B$2:$K$53,5,FALSE)</f>
        <v>4567.1640458676529</v>
      </c>
    </row>
    <row r="11" spans="1:23" x14ac:dyDescent="0.25">
      <c r="A11" s="1" t="s">
        <v>36</v>
      </c>
      <c r="B11" s="1" t="s">
        <v>37</v>
      </c>
      <c r="C11" s="4">
        <f>VLOOKUP($B11,Data!$B$1:$K$53,7,FALSE)/VLOOKUP($B11,Data!$B$2:$K$53,2,FALSE)</f>
        <v>1533907.9738739682</v>
      </c>
      <c r="D11" s="5"/>
      <c r="E11" s="5">
        <f>VLOOKUP($B11,Data!$B$1:$K$53,5,FALSE)/VLOOKUP($B11,Data!$B$2:$K$53,2,FALSE)</f>
        <v>0.16143214904841549</v>
      </c>
      <c r="F11" s="5"/>
      <c r="G11" s="6">
        <f>VLOOKUP($B11,Data!$B$1:$K$53,7,FALSE)/VLOOKUP($B11,Data!$B$2:$K$53,5,FALSE)</f>
        <v>9501874.2110280041</v>
      </c>
      <c r="H11" s="4">
        <f>VLOOKUP($B11,Data!$B$1:$K$53,5,FALSE)/VLOOKUP($B11,Data!$B$2:$K$53,2,FALSE)</f>
        <v>0.16143214904841549</v>
      </c>
      <c r="I11" s="5"/>
      <c r="J11" s="5">
        <f>VLOOKUP($B11,Data!$B$1:$K$53,3,FALSE)/VLOOKUP($B11,Data!$B$2:$K$53,2,FALSE)</f>
        <v>0.18318166159399846</v>
      </c>
      <c r="K11" s="5"/>
      <c r="L11" s="5">
        <f>VLOOKUP($B11,Data!$B$1:$K$53,4,FALSE)/VLOOKUP($B11,Data!$B$2:$K$53,3,FALSE)</f>
        <v>1</v>
      </c>
      <c r="M11" s="5"/>
      <c r="N11" s="6">
        <f>VLOOKUP($B11,Data!$B$1:$K$53,5,FALSE)/VLOOKUP($B11,Data!$B$2:$K$53,4,FALSE)</f>
        <v>0.88126806823169712</v>
      </c>
      <c r="O11" s="4">
        <f>VLOOKUP($B11,Data!$B$1:$K$53,7,FALSE)/VLOOKUP($B11,Data!$B$2:$K$53,5,FALSE)</f>
        <v>9501874.2110280041</v>
      </c>
      <c r="P11" s="5"/>
      <c r="Q11" s="5">
        <f>VLOOKUP($B11,Data!$B$1:$K$53,10,FALSE)/VLOOKUP($B11,Data!$B$2:$K$53,5,FALSE)</f>
        <v>0.18184355383043221</v>
      </c>
      <c r="R11" s="5"/>
      <c r="S11" s="6">
        <f>VLOOKUP($B11,Data!$B$1:$K$53,7,FALSE)/VLOOKUP($B11,Data!$B$2:$K$53,10,FALSE)</f>
        <v>52253016.457698755</v>
      </c>
      <c r="T11" s="4">
        <f>VLOOKUP($B11,Data!$B$1:$K$53,9,FALSE)/VLOOKUP($B11,Data!$B$2:$K$53,7,FALSE)</f>
        <v>5.9605620507305237E-4</v>
      </c>
      <c r="U11" s="5">
        <f>VLOOKUP($B11,Data!$B$1:$K$53,9,FALSE)/VLOOKUP($B11,Data!$B$2:$K$53,10,FALSE)</f>
        <v>31145.734693395669</v>
      </c>
      <c r="V11" s="5">
        <f t="shared" si="0"/>
        <v>52221870.723005362</v>
      </c>
      <c r="W11" s="6">
        <f>VLOOKUP($B11,Data!$B$1:$K$53,9,FALSE)/VLOOKUP($B11,Data!$B$2:$K$53,5,FALSE)</f>
        <v>5663.6510833068551</v>
      </c>
    </row>
    <row r="12" spans="1:23" x14ac:dyDescent="0.25">
      <c r="A12" s="1" t="s">
        <v>22</v>
      </c>
      <c r="B12" s="1" t="s">
        <v>23</v>
      </c>
      <c r="C12" s="4">
        <f>VLOOKUP($B12,Data!$B$1:$K$53,7,FALSE)/VLOOKUP($B12,Data!$B$2:$K$53,2,FALSE)</f>
        <v>1185017.3096291453</v>
      </c>
      <c r="D12" s="5"/>
      <c r="E12" s="5">
        <f>VLOOKUP($B12,Data!$B$1:$K$53,5,FALSE)/VLOOKUP($B12,Data!$B$2:$K$53,2,FALSE)</f>
        <v>0.13722288923685103</v>
      </c>
      <c r="F12" s="5"/>
      <c r="G12" s="6">
        <f>VLOOKUP($B12,Data!$B$1:$K$53,7,FALSE)/VLOOKUP($B12,Data!$B$2:$K$53,5,FALSE)</f>
        <v>8635711.6966380756</v>
      </c>
      <c r="H12" s="4">
        <f>VLOOKUP($B12,Data!$B$1:$K$53,5,FALSE)/VLOOKUP($B12,Data!$B$2:$K$53,2,FALSE)</f>
        <v>0.13722288923685103</v>
      </c>
      <c r="I12" s="5"/>
      <c r="J12" s="5">
        <f>VLOOKUP($B12,Data!$B$1:$K$53,3,FALSE)/VLOOKUP($B12,Data!$B$2:$K$53,2,FALSE)</f>
        <v>0.15611672197594409</v>
      </c>
      <c r="K12" s="5"/>
      <c r="L12" s="5">
        <f>VLOOKUP($B12,Data!$B$1:$K$53,4,FALSE)/VLOOKUP($B12,Data!$B$2:$K$53,3,FALSE)</f>
        <v>1</v>
      </c>
      <c r="M12" s="5"/>
      <c r="N12" s="6">
        <f>VLOOKUP($B12,Data!$B$1:$K$53,5,FALSE)/VLOOKUP($B12,Data!$B$2:$K$53,4,FALSE)</f>
        <v>0.87897623970093086</v>
      </c>
      <c r="O12" s="4">
        <f>VLOOKUP($B12,Data!$B$1:$K$53,7,FALSE)/VLOOKUP($B12,Data!$B$2:$K$53,5,FALSE)</f>
        <v>8635711.6966380756</v>
      </c>
      <c r="P12" s="5"/>
      <c r="Q12" s="5">
        <f>VLOOKUP($B12,Data!$B$1:$K$53,10,FALSE)/VLOOKUP($B12,Data!$B$2:$K$53,5,FALSE)</f>
        <v>0.13315610868688682</v>
      </c>
      <c r="R12" s="5"/>
      <c r="S12" s="6">
        <f>VLOOKUP($B12,Data!$B$1:$K$53,7,FALSE)/VLOOKUP($B12,Data!$B$2:$K$53,10,FALSE)</f>
        <v>64854040.733082175</v>
      </c>
      <c r="T12" s="4">
        <f>VLOOKUP($B12,Data!$B$1:$K$53,9,FALSE)/VLOOKUP($B12,Data!$B$2:$K$53,7,FALSE)</f>
        <v>4.8074946729525229E-4</v>
      </c>
      <c r="U12" s="5">
        <f>VLOOKUP($B12,Data!$B$1:$K$53,9,FALSE)/VLOOKUP($B12,Data!$B$2:$K$53,10,FALSE)</f>
        <v>31178.54553437385</v>
      </c>
      <c r="V12" s="5">
        <f t="shared" si="0"/>
        <v>64822862.187547803</v>
      </c>
      <c r="W12" s="6">
        <f>VLOOKUP($B12,Data!$B$1:$K$53,9,FALSE)/VLOOKUP($B12,Data!$B$2:$K$53,5,FALSE)</f>
        <v>4151.6137978741344</v>
      </c>
    </row>
    <row r="13" spans="1:23" x14ac:dyDescent="0.25">
      <c r="A13" s="1" t="s">
        <v>4</v>
      </c>
      <c r="B13" s="1" t="s">
        <v>5</v>
      </c>
      <c r="C13" s="4">
        <f>VLOOKUP($B13,Data!$B$1:$K$53,7,FALSE)/VLOOKUP($B13,Data!$B$2:$K$53,2,FALSE)</f>
        <v>1385833.9795845505</v>
      </c>
      <c r="D13" s="5"/>
      <c r="E13" s="5">
        <f>VLOOKUP($B13,Data!$B$1:$K$53,5,FALSE)/VLOOKUP($B13,Data!$B$2:$K$53,2,FALSE)</f>
        <v>0.15276133319827098</v>
      </c>
      <c r="F13" s="5"/>
      <c r="G13" s="6">
        <f>VLOOKUP($B13,Data!$B$1:$K$53,7,FALSE)/VLOOKUP($B13,Data!$B$2:$K$53,5,FALSE)</f>
        <v>9071889.7941657659</v>
      </c>
      <c r="H13" s="4">
        <f>VLOOKUP($B13,Data!$B$1:$K$53,5,FALSE)/VLOOKUP($B13,Data!$B$2:$K$53,2,FALSE)</f>
        <v>0.15276133319827098</v>
      </c>
      <c r="I13" s="5"/>
      <c r="J13" s="5">
        <f>VLOOKUP($B13,Data!$B$1:$K$53,3,FALSE)/VLOOKUP($B13,Data!$B$2:$K$53,2,FALSE)</f>
        <v>0.17402784166485386</v>
      </c>
      <c r="K13" s="5"/>
      <c r="L13" s="5">
        <f>VLOOKUP($B13,Data!$B$1:$K$53,4,FALSE)/VLOOKUP($B13,Data!$B$2:$K$53,3,FALSE)</f>
        <v>1</v>
      </c>
      <c r="M13" s="5"/>
      <c r="N13" s="6">
        <f>VLOOKUP($B13,Data!$B$1:$K$53,5,FALSE)/VLOOKUP($B13,Data!$B$2:$K$53,4,FALSE)</f>
        <v>0.87779824042443555</v>
      </c>
      <c r="O13" s="4">
        <f>VLOOKUP($B13,Data!$B$1:$K$53,7,FALSE)/VLOOKUP($B13,Data!$B$2:$K$53,5,FALSE)</f>
        <v>9071889.7941657659</v>
      </c>
      <c r="P13" s="5"/>
      <c r="Q13" s="5">
        <f>VLOOKUP($B13,Data!$B$1:$K$53,10,FALSE)/VLOOKUP($B13,Data!$B$2:$K$53,5,FALSE)</f>
        <v>0.13513612670735883</v>
      </c>
      <c r="R13" s="5"/>
      <c r="S13" s="6">
        <f>VLOOKUP($B13,Data!$B$1:$K$53,7,FALSE)/VLOOKUP($B13,Data!$B$2:$K$53,10,FALSE)</f>
        <v>67131491.89047873</v>
      </c>
      <c r="T13" s="4">
        <f>VLOOKUP($B13,Data!$B$1:$K$53,9,FALSE)/VLOOKUP($B13,Data!$B$2:$K$53,7,FALSE)</f>
        <v>4.6482087667199797E-4</v>
      </c>
      <c r="U13" s="5">
        <f>VLOOKUP($B13,Data!$B$1:$K$53,9,FALSE)/VLOOKUP($B13,Data!$B$2:$K$53,10,FALSE)</f>
        <v>31204.118912831444</v>
      </c>
      <c r="V13" s="5">
        <f t="shared" si="0"/>
        <v>67100287.771565899</v>
      </c>
      <c r="W13" s="6">
        <f>VLOOKUP($B13,Data!$B$1:$K$53,9,FALSE)/VLOOKUP($B13,Data!$B$2:$K$53,5,FALSE)</f>
        <v>4216.8037671958818</v>
      </c>
    </row>
    <row r="14" spans="1:23" x14ac:dyDescent="0.25">
      <c r="A14" s="1" t="s">
        <v>70</v>
      </c>
      <c r="B14" s="1" t="s">
        <v>71</v>
      </c>
      <c r="C14" s="4">
        <f>VLOOKUP($B14,Data!$B$1:$K$53,7,FALSE)/VLOOKUP($B14,Data!$B$2:$K$53,2,FALSE)</f>
        <v>1239473.9260864696</v>
      </c>
      <c r="D14" s="5"/>
      <c r="E14" s="5">
        <f>VLOOKUP($B14,Data!$B$1:$K$53,5,FALSE)/VLOOKUP($B14,Data!$B$2:$K$53,2,FALSE)</f>
        <v>0.15665602966815764</v>
      </c>
      <c r="F14" s="5"/>
      <c r="G14" s="6">
        <f>VLOOKUP($B14,Data!$B$1:$K$53,7,FALSE)/VLOOKUP($B14,Data!$B$2:$K$53,5,FALSE)</f>
        <v>7912072.8944301112</v>
      </c>
      <c r="H14" s="4">
        <f>VLOOKUP($B14,Data!$B$1:$K$53,5,FALSE)/VLOOKUP($B14,Data!$B$2:$K$53,2,FALSE)</f>
        <v>0.15665602966815764</v>
      </c>
      <c r="I14" s="5"/>
      <c r="J14" s="5">
        <f>VLOOKUP($B14,Data!$B$1:$K$53,3,FALSE)/VLOOKUP($B14,Data!$B$2:$K$53,2,FALSE)</f>
        <v>0.17451215403938547</v>
      </c>
      <c r="K14" s="5"/>
      <c r="L14" s="5">
        <f>VLOOKUP($B14,Data!$B$1:$K$53,4,FALSE)/VLOOKUP($B14,Data!$B$2:$K$53,3,FALSE)</f>
        <v>1</v>
      </c>
      <c r="M14" s="5"/>
      <c r="N14" s="6">
        <f>VLOOKUP($B14,Data!$B$1:$K$53,5,FALSE)/VLOOKUP($B14,Data!$B$2:$K$53,4,FALSE)</f>
        <v>0.89767976637777391</v>
      </c>
      <c r="O14" s="4">
        <f>VLOOKUP($B14,Data!$B$1:$K$53,7,FALSE)/VLOOKUP($B14,Data!$B$2:$K$53,5,FALSE)</f>
        <v>7912072.8944301112</v>
      </c>
      <c r="P14" s="5"/>
      <c r="Q14" s="5">
        <f>VLOOKUP($B14,Data!$B$1:$K$53,10,FALSE)/VLOOKUP($B14,Data!$B$2:$K$53,5,FALSE)</f>
        <v>0.13741438244037874</v>
      </c>
      <c r="R14" s="5"/>
      <c r="S14" s="6">
        <f>VLOOKUP($B14,Data!$B$1:$K$53,7,FALSE)/VLOOKUP($B14,Data!$B$2:$K$53,10,FALSE)</f>
        <v>57578200.723370388</v>
      </c>
      <c r="T14" s="4">
        <f>VLOOKUP($B14,Data!$B$1:$K$53,9,FALSE)/VLOOKUP($B14,Data!$B$2:$K$53,7,FALSE)</f>
        <v>5.5228292298426787E-4</v>
      </c>
      <c r="U14" s="5">
        <f>VLOOKUP($B14,Data!$B$1:$K$53,9,FALSE)/VLOOKUP($B14,Data!$B$2:$K$53,10,FALSE)</f>
        <v>31799.456995677887</v>
      </c>
      <c r="V14" s="5">
        <f t="shared" si="0"/>
        <v>57546401.266374707</v>
      </c>
      <c r="W14" s="6">
        <f>VLOOKUP($B14,Data!$B$1:$K$53,9,FALSE)/VLOOKUP($B14,Data!$B$2:$K$53,5,FALSE)</f>
        <v>4369.702745000458</v>
      </c>
    </row>
    <row r="15" spans="1:23" x14ac:dyDescent="0.25">
      <c r="A15" s="1" t="s">
        <v>66</v>
      </c>
      <c r="B15" s="1" t="s">
        <v>67</v>
      </c>
      <c r="C15" s="4">
        <f>VLOOKUP($B15,Data!$B$1:$K$53,7,FALSE)/VLOOKUP($B15,Data!$B$2:$K$53,2,FALSE)</f>
        <v>1405708.0737590832</v>
      </c>
      <c r="D15" s="5"/>
      <c r="E15" s="5">
        <f>VLOOKUP($B15,Data!$B$1:$K$53,5,FALSE)/VLOOKUP($B15,Data!$B$2:$K$53,2,FALSE)</f>
        <v>0.16471486028585963</v>
      </c>
      <c r="F15" s="5"/>
      <c r="G15" s="6">
        <f>VLOOKUP($B15,Data!$B$1:$K$53,7,FALSE)/VLOOKUP($B15,Data!$B$2:$K$53,5,FALSE)</f>
        <v>8534190.9729304463</v>
      </c>
      <c r="H15" s="4">
        <f>VLOOKUP($B15,Data!$B$1:$K$53,5,FALSE)/VLOOKUP($B15,Data!$B$2:$K$53,2,FALSE)</f>
        <v>0.16471486028585963</v>
      </c>
      <c r="I15" s="5"/>
      <c r="J15" s="5">
        <f>VLOOKUP($B15,Data!$B$1:$K$53,3,FALSE)/VLOOKUP($B15,Data!$B$2:$K$53,2,FALSE)</f>
        <v>0.18395663150215499</v>
      </c>
      <c r="K15" s="5"/>
      <c r="L15" s="5">
        <f>VLOOKUP($B15,Data!$B$1:$K$53,4,FALSE)/VLOOKUP($B15,Data!$B$2:$K$53,3,FALSE)</f>
        <v>1</v>
      </c>
      <c r="M15" s="5"/>
      <c r="N15" s="6">
        <f>VLOOKUP($B15,Data!$B$1:$K$53,5,FALSE)/VLOOKUP($B15,Data!$B$2:$K$53,4,FALSE)</f>
        <v>0.89540050250338521</v>
      </c>
      <c r="O15" s="4">
        <f>VLOOKUP($B15,Data!$B$1:$K$53,7,FALSE)/VLOOKUP($B15,Data!$B$2:$K$53,5,FALSE)</f>
        <v>8534190.9729304463</v>
      </c>
      <c r="P15" s="5"/>
      <c r="Q15" s="5">
        <f>VLOOKUP($B15,Data!$B$1:$K$53,10,FALSE)/VLOOKUP($B15,Data!$B$2:$K$53,5,FALSE)</f>
        <v>0.13450566741455169</v>
      </c>
      <c r="R15" s="5"/>
      <c r="S15" s="6">
        <f>VLOOKUP($B15,Data!$B$1:$K$53,7,FALSE)/VLOOKUP($B15,Data!$B$2:$K$53,10,FALSE)</f>
        <v>63448560.473126665</v>
      </c>
      <c r="T15" s="4">
        <f>VLOOKUP($B15,Data!$B$1:$K$53,9,FALSE)/VLOOKUP($B15,Data!$B$2:$K$53,7,FALSE)</f>
        <v>5.0450920139617989E-4</v>
      </c>
      <c r="U15" s="5">
        <f>VLOOKUP($B15,Data!$B$1:$K$53,9,FALSE)/VLOOKUP($B15,Data!$B$2:$K$53,10,FALSE)</f>
        <v>32010.382574034356</v>
      </c>
      <c r="V15" s="5">
        <f t="shared" si="0"/>
        <v>63416550.090552628</v>
      </c>
      <c r="W15" s="6">
        <f>VLOOKUP($B15,Data!$B$1:$K$53,9,FALSE)/VLOOKUP($B15,Data!$B$2:$K$53,5,FALSE)</f>
        <v>4305.5778723156272</v>
      </c>
    </row>
    <row r="16" spans="1:23" x14ac:dyDescent="0.25">
      <c r="A16" s="1" t="s">
        <v>84</v>
      </c>
      <c r="B16" s="1" t="s">
        <v>85</v>
      </c>
      <c r="C16" s="4">
        <f>VLOOKUP($B16,Data!$B$1:$K$53,7,FALSE)/VLOOKUP($B16,Data!$B$2:$K$53,2,FALSE)</f>
        <v>1407919.7326850456</v>
      </c>
      <c r="D16" s="5"/>
      <c r="E16" s="5">
        <f>VLOOKUP($B16,Data!$B$1:$K$53,5,FALSE)/VLOOKUP($B16,Data!$B$2:$K$53,2,FALSE)</f>
        <v>0.15539407170698671</v>
      </c>
      <c r="F16" s="5"/>
      <c r="G16" s="6">
        <f>VLOOKUP($B16,Data!$B$1:$K$53,7,FALSE)/VLOOKUP($B16,Data!$B$2:$K$53,5,FALSE)</f>
        <v>9060318.1782882903</v>
      </c>
      <c r="H16" s="4">
        <f>VLOOKUP($B16,Data!$B$1:$K$53,5,FALSE)/VLOOKUP($B16,Data!$B$2:$K$53,2,FALSE)</f>
        <v>0.15539407170698671</v>
      </c>
      <c r="I16" s="5"/>
      <c r="J16" s="5">
        <f>VLOOKUP($B16,Data!$B$1:$K$53,3,FALSE)/VLOOKUP($B16,Data!$B$2:$K$53,2,FALSE)</f>
        <v>0.17238156190740728</v>
      </c>
      <c r="K16" s="5"/>
      <c r="L16" s="5">
        <f>VLOOKUP($B16,Data!$B$1:$K$53,4,FALSE)/VLOOKUP($B16,Data!$B$2:$K$53,3,FALSE)</f>
        <v>1</v>
      </c>
      <c r="M16" s="5"/>
      <c r="N16" s="6">
        <f>VLOOKUP($B16,Data!$B$1:$K$53,5,FALSE)/VLOOKUP($B16,Data!$B$2:$K$53,4,FALSE)</f>
        <v>0.90145413458113799</v>
      </c>
      <c r="O16" s="4">
        <f>VLOOKUP($B16,Data!$B$1:$K$53,7,FALSE)/VLOOKUP($B16,Data!$B$2:$K$53,5,FALSE)</f>
        <v>9060318.1782882903</v>
      </c>
      <c r="P16" s="5"/>
      <c r="Q16" s="5">
        <f>VLOOKUP($B16,Data!$B$1:$K$53,10,FALSE)/VLOOKUP($B16,Data!$B$2:$K$53,5,FALSE)</f>
        <v>0.13919925448677165</v>
      </c>
      <c r="R16" s="5"/>
      <c r="S16" s="6">
        <f>VLOOKUP($B16,Data!$B$1:$K$53,7,FALSE)/VLOOKUP($B16,Data!$B$2:$K$53,10,FALSE)</f>
        <v>65088841.256325178</v>
      </c>
      <c r="T16" s="4">
        <f>VLOOKUP($B16,Data!$B$1:$K$53,9,FALSE)/VLOOKUP($B16,Data!$B$2:$K$53,7,FALSE)</f>
        <v>4.9795775821209374E-4</v>
      </c>
      <c r="U16" s="5">
        <f>VLOOKUP($B16,Data!$B$1:$K$53,9,FALSE)/VLOOKUP($B16,Data!$B$2:$K$53,10,FALSE)</f>
        <v>32411.493476622523</v>
      </c>
      <c r="V16" s="5">
        <f t="shared" si="0"/>
        <v>65056429.762848556</v>
      </c>
      <c r="W16" s="6">
        <f>VLOOKUP($B16,Data!$B$1:$K$53,9,FALSE)/VLOOKUP($B16,Data!$B$2:$K$53,5,FALSE)</f>
        <v>4511.6557287487176</v>
      </c>
    </row>
    <row r="17" spans="1:23" x14ac:dyDescent="0.25">
      <c r="A17" s="1" t="s">
        <v>8</v>
      </c>
      <c r="B17" s="1" t="s">
        <v>9</v>
      </c>
      <c r="C17" s="4">
        <f>VLOOKUP($B17,Data!$B$1:$K$53,7,FALSE)/VLOOKUP($B17,Data!$B$2:$K$53,2,FALSE)</f>
        <v>1098931.8057030912</v>
      </c>
      <c r="D17" s="5"/>
      <c r="E17" s="5">
        <f>VLOOKUP($B17,Data!$B$1:$K$53,5,FALSE)/VLOOKUP($B17,Data!$B$2:$K$53,2,FALSE)</f>
        <v>0.16877436309264221</v>
      </c>
      <c r="F17" s="5"/>
      <c r="G17" s="6">
        <f>VLOOKUP($B17,Data!$B$1:$K$53,7,FALSE)/VLOOKUP($B17,Data!$B$2:$K$53,5,FALSE)</f>
        <v>6511248.4240267854</v>
      </c>
      <c r="H17" s="4">
        <f>VLOOKUP($B17,Data!$B$1:$K$53,5,FALSE)/VLOOKUP($B17,Data!$B$2:$K$53,2,FALSE)</f>
        <v>0.16877436309264221</v>
      </c>
      <c r="I17" s="5"/>
      <c r="J17" s="5">
        <f>VLOOKUP($B17,Data!$B$1:$K$53,3,FALSE)/VLOOKUP($B17,Data!$B$2:$K$53,2,FALSE)</f>
        <v>0.18361985050256069</v>
      </c>
      <c r="K17" s="5"/>
      <c r="L17" s="5">
        <f>VLOOKUP($B17,Data!$B$1:$K$53,4,FALSE)/VLOOKUP($B17,Data!$B$2:$K$53,3,FALSE)</f>
        <v>1</v>
      </c>
      <c r="M17" s="5"/>
      <c r="N17" s="6">
        <f>VLOOKUP($B17,Data!$B$1:$K$53,5,FALSE)/VLOOKUP($B17,Data!$B$2:$K$53,4,FALSE)</f>
        <v>0.91915096668858554</v>
      </c>
      <c r="O17" s="4">
        <f>VLOOKUP($B17,Data!$B$1:$K$53,7,FALSE)/VLOOKUP($B17,Data!$B$2:$K$53,5,FALSE)</f>
        <v>6511248.4240267854</v>
      </c>
      <c r="P17" s="5"/>
      <c r="Q17" s="5">
        <f>VLOOKUP($B17,Data!$B$1:$K$53,10,FALSE)/VLOOKUP($B17,Data!$B$2:$K$53,5,FALSE)</f>
        <v>0.10413723493351519</v>
      </c>
      <c r="R17" s="5"/>
      <c r="S17" s="6">
        <f>VLOOKUP($B17,Data!$B$1:$K$53,7,FALSE)/VLOOKUP($B17,Data!$B$2:$K$53,10,FALSE)</f>
        <v>62525651.158145234</v>
      </c>
      <c r="T17" s="4">
        <f>VLOOKUP($B17,Data!$B$1:$K$53,9,FALSE)/VLOOKUP($B17,Data!$B$2:$K$53,7,FALSE)</f>
        <v>5.2301863412186741E-4</v>
      </c>
      <c r="U17" s="5">
        <f>VLOOKUP($B17,Data!$B$1:$K$53,9,FALSE)/VLOOKUP($B17,Data!$B$2:$K$53,10,FALSE)</f>
        <v>32702.080666313475</v>
      </c>
      <c r="V17" s="5">
        <f t="shared" si="0"/>
        <v>62492949.077478923</v>
      </c>
      <c r="W17" s="6">
        <f>VLOOKUP($B17,Data!$B$1:$K$53,9,FALSE)/VLOOKUP($B17,Data!$B$2:$K$53,5,FALSE)</f>
        <v>3405.5042571626514</v>
      </c>
    </row>
    <row r="18" spans="1:23" x14ac:dyDescent="0.25">
      <c r="A18" s="1" t="s">
        <v>54</v>
      </c>
      <c r="B18" s="1" t="s">
        <v>55</v>
      </c>
      <c r="C18" s="4">
        <f>VLOOKUP($B18,Data!$B$1:$K$53,7,FALSE)/VLOOKUP($B18,Data!$B$2:$K$53,2,FALSE)</f>
        <v>1429491.1695898862</v>
      </c>
      <c r="D18" s="5"/>
      <c r="E18" s="5">
        <f>VLOOKUP($B18,Data!$B$1:$K$53,5,FALSE)/VLOOKUP($B18,Data!$B$2:$K$53,2,FALSE)</f>
        <v>0.14873013991815451</v>
      </c>
      <c r="F18" s="5"/>
      <c r="G18" s="6">
        <f>VLOOKUP($B18,Data!$B$1:$K$53,7,FALSE)/VLOOKUP($B18,Data!$B$2:$K$53,5,FALSE)</f>
        <v>9611307.9055565223</v>
      </c>
      <c r="H18" s="4">
        <f>VLOOKUP($B18,Data!$B$1:$K$53,5,FALSE)/VLOOKUP($B18,Data!$B$2:$K$53,2,FALSE)</f>
        <v>0.14873013991815451</v>
      </c>
      <c r="I18" s="5"/>
      <c r="J18" s="5">
        <f>VLOOKUP($B18,Data!$B$1:$K$53,3,FALSE)/VLOOKUP($B18,Data!$B$2:$K$53,2,FALSE)</f>
        <v>0.17257618114764955</v>
      </c>
      <c r="K18" s="5"/>
      <c r="L18" s="5">
        <f>VLOOKUP($B18,Data!$B$1:$K$53,4,FALSE)/VLOOKUP($B18,Data!$B$2:$K$53,3,FALSE)</f>
        <v>1</v>
      </c>
      <c r="M18" s="5"/>
      <c r="N18" s="6">
        <f>VLOOKUP($B18,Data!$B$1:$K$53,5,FALSE)/VLOOKUP($B18,Data!$B$2:$K$53,4,FALSE)</f>
        <v>0.86182310287018526</v>
      </c>
      <c r="O18" s="4">
        <f>VLOOKUP($B18,Data!$B$1:$K$53,7,FALSE)/VLOOKUP($B18,Data!$B$2:$K$53,5,FALSE)</f>
        <v>9611307.9055565223</v>
      </c>
      <c r="P18" s="5"/>
      <c r="Q18" s="5">
        <f>VLOOKUP($B18,Data!$B$1:$K$53,10,FALSE)/VLOOKUP($B18,Data!$B$2:$K$53,5,FALSE)</f>
        <v>0.14825875977090003</v>
      </c>
      <c r="R18" s="5"/>
      <c r="S18" s="6">
        <f>VLOOKUP($B18,Data!$B$1:$K$53,7,FALSE)/VLOOKUP($B18,Data!$B$2:$K$53,10,FALSE)</f>
        <v>64827925.988377348</v>
      </c>
      <c r="T18" s="4">
        <f>VLOOKUP($B18,Data!$B$1:$K$53,9,FALSE)/VLOOKUP($B18,Data!$B$2:$K$53,7,FALSE)</f>
        <v>5.0726002005805617E-4</v>
      </c>
      <c r="U18" s="5">
        <f>VLOOKUP($B18,Data!$B$1:$K$53,9,FALSE)/VLOOKUP($B18,Data!$B$2:$K$53,10,FALSE)</f>
        <v>32884.615037186471</v>
      </c>
      <c r="V18" s="5">
        <f t="shared" si="0"/>
        <v>64795041.37334016</v>
      </c>
      <c r="W18" s="6">
        <f>VLOOKUP($B18,Data!$B$1:$K$53,9,FALSE)/VLOOKUP($B18,Data!$B$2:$K$53,5,FALSE)</f>
        <v>4875.4322409567558</v>
      </c>
    </row>
    <row r="19" spans="1:23" x14ac:dyDescent="0.25">
      <c r="A19" s="1" t="s">
        <v>42</v>
      </c>
      <c r="B19" s="1" t="s">
        <v>43</v>
      </c>
      <c r="C19" s="4">
        <f>VLOOKUP($B19,Data!$B$1:$K$53,7,FALSE)/VLOOKUP($B19,Data!$B$2:$K$53,2,FALSE)</f>
        <v>1663855.729126286</v>
      </c>
      <c r="D19" s="5"/>
      <c r="E19" s="5">
        <f>VLOOKUP($B19,Data!$B$1:$K$53,5,FALSE)/VLOOKUP($B19,Data!$B$2:$K$53,2,FALSE)</f>
        <v>0.14021969121588918</v>
      </c>
      <c r="F19" s="5"/>
      <c r="G19" s="6">
        <f>VLOOKUP($B19,Data!$B$1:$K$53,7,FALSE)/VLOOKUP($B19,Data!$B$2:$K$53,5,FALSE)</f>
        <v>11866063.28040283</v>
      </c>
      <c r="H19" s="4">
        <f>VLOOKUP($B19,Data!$B$1:$K$53,5,FALSE)/VLOOKUP($B19,Data!$B$2:$K$53,2,FALSE)</f>
        <v>0.14021969121588918</v>
      </c>
      <c r="I19" s="5"/>
      <c r="J19" s="5">
        <f>VLOOKUP($B19,Data!$B$1:$K$53,3,FALSE)/VLOOKUP($B19,Data!$B$2:$K$53,2,FALSE)</f>
        <v>0.1540036477202501</v>
      </c>
      <c r="K19" s="5"/>
      <c r="L19" s="5">
        <f>VLOOKUP($B19,Data!$B$1:$K$53,4,FALSE)/VLOOKUP($B19,Data!$B$2:$K$53,3,FALSE)</f>
        <v>1</v>
      </c>
      <c r="M19" s="5"/>
      <c r="N19" s="6">
        <f>VLOOKUP($B19,Data!$B$1:$K$53,5,FALSE)/VLOOKUP($B19,Data!$B$2:$K$53,4,FALSE)</f>
        <v>0.91049590897093757</v>
      </c>
      <c r="O19" s="4">
        <f>VLOOKUP($B19,Data!$B$1:$K$53,7,FALSE)/VLOOKUP($B19,Data!$B$2:$K$53,5,FALSE)</f>
        <v>11866063.28040283</v>
      </c>
      <c r="P19" s="5"/>
      <c r="Q19" s="5">
        <f>VLOOKUP($B19,Data!$B$1:$K$53,10,FALSE)/VLOOKUP($B19,Data!$B$2:$K$53,5,FALSE)</f>
        <v>0.19180060338626384</v>
      </c>
      <c r="R19" s="5"/>
      <c r="S19" s="6">
        <f>VLOOKUP($B19,Data!$B$1:$K$53,7,FALSE)/VLOOKUP($B19,Data!$B$2:$K$53,10,FALSE)</f>
        <v>61866662.934870832</v>
      </c>
      <c r="T19" s="4">
        <f>VLOOKUP($B19,Data!$B$1:$K$53,9,FALSE)/VLOOKUP($B19,Data!$B$2:$K$53,7,FALSE)</f>
        <v>5.3824240850439326E-4</v>
      </c>
      <c r="U19" s="5">
        <f>VLOOKUP($B19,Data!$B$1:$K$53,9,FALSE)/VLOOKUP($B19,Data!$B$2:$K$53,10,FALSE)</f>
        <v>33299.261664194353</v>
      </c>
      <c r="V19" s="5">
        <f t="shared" si="0"/>
        <v>61833363.673206635</v>
      </c>
      <c r="W19" s="6">
        <f>VLOOKUP($B19,Data!$B$1:$K$53,9,FALSE)/VLOOKUP($B19,Data!$B$2:$K$53,5,FALSE)</f>
        <v>6386.8184795095603</v>
      </c>
    </row>
    <row r="20" spans="1:23" x14ac:dyDescent="0.25">
      <c r="A20" s="1" t="s">
        <v>90</v>
      </c>
      <c r="B20" s="1" t="s">
        <v>91</v>
      </c>
      <c r="C20" s="4">
        <f>VLOOKUP($B20,Data!$B$1:$K$53,7,FALSE)/VLOOKUP($B20,Data!$B$2:$K$53,2,FALSE)</f>
        <v>1505464.1462217807</v>
      </c>
      <c r="D20" s="5"/>
      <c r="E20" s="5">
        <f>VLOOKUP($B20,Data!$B$1:$K$53,5,FALSE)/VLOOKUP($B20,Data!$B$2:$K$53,2,FALSE)</f>
        <v>0.18316059877833354</v>
      </c>
      <c r="F20" s="5"/>
      <c r="G20" s="6">
        <f>VLOOKUP($B20,Data!$B$1:$K$53,7,FALSE)/VLOOKUP($B20,Data!$B$2:$K$53,5,FALSE)</f>
        <v>8219366.808489956</v>
      </c>
      <c r="H20" s="4">
        <f>VLOOKUP($B20,Data!$B$1:$K$53,5,FALSE)/VLOOKUP($B20,Data!$B$2:$K$53,2,FALSE)</f>
        <v>0.18316059877833354</v>
      </c>
      <c r="I20" s="5"/>
      <c r="J20" s="5">
        <f>VLOOKUP($B20,Data!$B$1:$K$53,3,FALSE)/VLOOKUP($B20,Data!$B$2:$K$53,2,FALSE)</f>
        <v>0.19840871322579709</v>
      </c>
      <c r="K20" s="5"/>
      <c r="L20" s="5">
        <f>VLOOKUP($B20,Data!$B$1:$K$53,4,FALSE)/VLOOKUP($B20,Data!$B$2:$K$53,3,FALSE)</f>
        <v>1</v>
      </c>
      <c r="M20" s="5"/>
      <c r="N20" s="6">
        <f>VLOOKUP($B20,Data!$B$1:$K$53,5,FALSE)/VLOOKUP($B20,Data!$B$2:$K$53,4,FALSE)</f>
        <v>0.92314795958526996</v>
      </c>
      <c r="O20" s="4">
        <f>VLOOKUP($B20,Data!$B$1:$K$53,7,FALSE)/VLOOKUP($B20,Data!$B$2:$K$53,5,FALSE)</f>
        <v>8219366.808489956</v>
      </c>
      <c r="P20" s="5"/>
      <c r="Q20" s="5">
        <f>VLOOKUP($B20,Data!$B$1:$K$53,10,FALSE)/VLOOKUP($B20,Data!$B$2:$K$53,5,FALSE)</f>
        <v>0.14304389552660615</v>
      </c>
      <c r="R20" s="5"/>
      <c r="S20" s="6">
        <f>VLOOKUP($B20,Data!$B$1:$K$53,7,FALSE)/VLOOKUP($B20,Data!$B$2:$K$53,10,FALSE)</f>
        <v>57460451.41060321</v>
      </c>
      <c r="T20" s="4">
        <f>VLOOKUP($B20,Data!$B$1:$K$53,9,FALSE)/VLOOKUP($B20,Data!$B$2:$K$53,7,FALSE)</f>
        <v>5.8099377997335654E-4</v>
      </c>
      <c r="U20" s="5">
        <f>VLOOKUP($B20,Data!$B$1:$K$53,9,FALSE)/VLOOKUP($B20,Data!$B$2:$K$53,10,FALSE)</f>
        <v>33384.164864021746</v>
      </c>
      <c r="V20" s="5">
        <f t="shared" si="0"/>
        <v>57427067.245739192</v>
      </c>
      <c r="W20" s="6">
        <f>VLOOKUP($B20,Data!$B$1:$K$53,9,FALSE)/VLOOKUP($B20,Data!$B$2:$K$53,5,FALSE)</f>
        <v>4775.4009910521227</v>
      </c>
    </row>
    <row r="21" spans="1:23" x14ac:dyDescent="0.25">
      <c r="A21" s="1" t="s">
        <v>100</v>
      </c>
      <c r="B21" s="1" t="s">
        <v>101</v>
      </c>
      <c r="C21" s="4">
        <f>VLOOKUP($B21,Data!$B$1:$K$53,7,FALSE)/VLOOKUP($B21,Data!$B$2:$K$53,2,FALSE)</f>
        <v>1590592.8862270289</v>
      </c>
      <c r="D21" s="5"/>
      <c r="E21" s="5">
        <f>VLOOKUP($B21,Data!$B$1:$K$53,5,FALSE)/VLOOKUP($B21,Data!$B$2:$K$53,2,FALSE)</f>
        <v>0.13798177391903829</v>
      </c>
      <c r="F21" s="5"/>
      <c r="G21" s="6">
        <f>VLOOKUP($B21,Data!$B$1:$K$53,7,FALSE)/VLOOKUP($B21,Data!$B$2:$K$53,5,FALSE)</f>
        <v>11527557.887176605</v>
      </c>
      <c r="H21" s="4">
        <f>VLOOKUP($B21,Data!$B$1:$K$53,5,FALSE)/VLOOKUP($B21,Data!$B$2:$K$53,2,FALSE)</f>
        <v>0.13798177391903829</v>
      </c>
      <c r="I21" s="5"/>
      <c r="J21" s="5">
        <f>VLOOKUP($B21,Data!$B$1:$K$53,3,FALSE)/VLOOKUP($B21,Data!$B$2:$K$53,2,FALSE)</f>
        <v>0.15107126699269663</v>
      </c>
      <c r="K21" s="5"/>
      <c r="L21" s="5">
        <f>VLOOKUP($B21,Data!$B$1:$K$53,4,FALSE)/VLOOKUP($B21,Data!$B$2:$K$53,3,FALSE)</f>
        <v>1</v>
      </c>
      <c r="M21" s="5"/>
      <c r="N21" s="6">
        <f>VLOOKUP($B21,Data!$B$1:$K$53,5,FALSE)/VLOOKUP($B21,Data!$B$2:$K$53,4,FALSE)</f>
        <v>0.9133555087329005</v>
      </c>
      <c r="O21" s="4">
        <f>VLOOKUP($B21,Data!$B$1:$K$53,7,FALSE)/VLOOKUP($B21,Data!$B$2:$K$53,5,FALSE)</f>
        <v>11527557.887176605</v>
      </c>
      <c r="P21" s="5"/>
      <c r="Q21" s="5">
        <f>VLOOKUP($B21,Data!$B$1:$K$53,10,FALSE)/VLOOKUP($B21,Data!$B$2:$K$53,5,FALSE)</f>
        <v>0.17051149936765189</v>
      </c>
      <c r="R21" s="5"/>
      <c r="S21" s="6">
        <f>VLOOKUP($B21,Data!$B$1:$K$53,7,FALSE)/VLOOKUP($B21,Data!$B$2:$K$53,10,FALSE)</f>
        <v>67605750.520797566</v>
      </c>
      <c r="T21" s="4">
        <f>VLOOKUP($B21,Data!$B$1:$K$53,9,FALSE)/VLOOKUP($B21,Data!$B$2:$K$53,7,FALSE)</f>
        <v>4.9576068443212191E-4</v>
      </c>
      <c r="U21" s="5">
        <f>VLOOKUP($B21,Data!$B$1:$K$53,9,FALSE)/VLOOKUP($B21,Data!$B$2:$K$53,10,FALSE)</f>
        <v>33516.273149737885</v>
      </c>
      <c r="V21" s="5">
        <f t="shared" si="0"/>
        <v>67572234.247647822</v>
      </c>
      <c r="W21" s="6">
        <f>VLOOKUP($B21,Data!$B$1:$K$53,9,FALSE)/VLOOKUP($B21,Data!$B$2:$K$53,5,FALSE)</f>
        <v>5714.9099879775786</v>
      </c>
    </row>
    <row r="22" spans="1:23" x14ac:dyDescent="0.25">
      <c r="A22" s="1" t="s">
        <v>24</v>
      </c>
      <c r="B22" s="1" t="s">
        <v>25</v>
      </c>
      <c r="C22" s="4">
        <f>VLOOKUP($B22,Data!$B$1:$K$53,7,FALSE)/VLOOKUP($B22,Data!$B$2:$K$53,2,FALSE)</f>
        <v>1568367.910673697</v>
      </c>
      <c r="D22" s="5"/>
      <c r="E22" s="5">
        <f>VLOOKUP($B22,Data!$B$1:$K$53,5,FALSE)/VLOOKUP($B22,Data!$B$2:$K$53,2,FALSE)</f>
        <v>0.16811007573283676</v>
      </c>
      <c r="F22" s="5"/>
      <c r="G22" s="6">
        <f>VLOOKUP($B22,Data!$B$1:$K$53,7,FALSE)/VLOOKUP($B22,Data!$B$2:$K$53,5,FALSE)</f>
        <v>9329410.5295995008</v>
      </c>
      <c r="H22" s="4">
        <f>VLOOKUP($B22,Data!$B$1:$K$53,5,FALSE)/VLOOKUP($B22,Data!$B$2:$K$53,2,FALSE)</f>
        <v>0.16811007573283676</v>
      </c>
      <c r="I22" s="5"/>
      <c r="J22" s="5">
        <f>VLOOKUP($B22,Data!$B$1:$K$53,3,FALSE)/VLOOKUP($B22,Data!$B$2:$K$53,2,FALSE)</f>
        <v>0.18815455896670777</v>
      </c>
      <c r="K22" s="5"/>
      <c r="L22" s="5">
        <f>VLOOKUP($B22,Data!$B$1:$K$53,4,FALSE)/VLOOKUP($B22,Data!$B$2:$K$53,3,FALSE)</f>
        <v>1</v>
      </c>
      <c r="M22" s="5"/>
      <c r="N22" s="6">
        <f>VLOOKUP($B22,Data!$B$1:$K$53,5,FALSE)/VLOOKUP($B22,Data!$B$2:$K$53,4,FALSE)</f>
        <v>0.89346799065645977</v>
      </c>
      <c r="O22" s="4">
        <f>VLOOKUP($B22,Data!$B$1:$K$53,7,FALSE)/VLOOKUP($B22,Data!$B$2:$K$53,5,FALSE)</f>
        <v>9329410.5295995008</v>
      </c>
      <c r="P22" s="5"/>
      <c r="Q22" s="5">
        <f>VLOOKUP($B22,Data!$B$1:$K$53,10,FALSE)/VLOOKUP($B22,Data!$B$2:$K$53,5,FALSE)</f>
        <v>0.14410229645093947</v>
      </c>
      <c r="R22" s="5"/>
      <c r="S22" s="6">
        <f>VLOOKUP($B22,Data!$B$1:$K$53,7,FALSE)/VLOOKUP($B22,Data!$B$2:$K$53,10,FALSE)</f>
        <v>64741581.219531484</v>
      </c>
      <c r="T22" s="4">
        <f>VLOOKUP($B22,Data!$B$1:$K$53,9,FALSE)/VLOOKUP($B22,Data!$B$2:$K$53,7,FALSE)</f>
        <v>5.1859547907674567E-4</v>
      </c>
      <c r="U22" s="5">
        <f>VLOOKUP($B22,Data!$B$1:$K$53,9,FALSE)/VLOOKUP($B22,Data!$B$2:$K$53,10,FALSE)</f>
        <v>33574.691328728972</v>
      </c>
      <c r="V22" s="5">
        <f t="shared" si="0"/>
        <v>64708006.528202757</v>
      </c>
      <c r="W22" s="6">
        <f>VLOOKUP($B22,Data!$B$1:$K$53,9,FALSE)/VLOOKUP($B22,Data!$B$2:$K$53,5,FALSE)</f>
        <v>4838.1901231012889</v>
      </c>
    </row>
    <row r="23" spans="1:23" x14ac:dyDescent="0.25">
      <c r="A23" s="1" t="s">
        <v>92</v>
      </c>
      <c r="B23" s="1" t="s">
        <v>93</v>
      </c>
      <c r="C23" s="4">
        <f>VLOOKUP($B23,Data!$B$1:$K$53,7,FALSE)/VLOOKUP($B23,Data!$B$2:$K$53,2,FALSE)</f>
        <v>1242972.7998217782</v>
      </c>
      <c r="D23" s="5"/>
      <c r="E23" s="5">
        <f>VLOOKUP($B23,Data!$B$1:$K$53,5,FALSE)/VLOOKUP($B23,Data!$B$2:$K$53,2,FALSE)</f>
        <v>0.20603838141898531</v>
      </c>
      <c r="F23" s="5"/>
      <c r="G23" s="6">
        <f>VLOOKUP($B23,Data!$B$1:$K$53,7,FALSE)/VLOOKUP($B23,Data!$B$2:$K$53,5,FALSE)</f>
        <v>6032724.5402600756</v>
      </c>
      <c r="H23" s="4">
        <f>VLOOKUP($B23,Data!$B$1:$K$53,5,FALSE)/VLOOKUP($B23,Data!$B$2:$K$53,2,FALSE)</f>
        <v>0.20603838141898531</v>
      </c>
      <c r="I23" s="5"/>
      <c r="J23" s="5">
        <f>VLOOKUP($B23,Data!$B$1:$K$53,3,FALSE)/VLOOKUP($B23,Data!$B$2:$K$53,2,FALSE)</f>
        <v>0.22064919921075243</v>
      </c>
      <c r="K23" s="5"/>
      <c r="L23" s="5">
        <f>VLOOKUP($B23,Data!$B$1:$K$53,4,FALSE)/VLOOKUP($B23,Data!$B$2:$K$53,3,FALSE)</f>
        <v>1</v>
      </c>
      <c r="M23" s="5"/>
      <c r="N23" s="6">
        <f>VLOOKUP($B23,Data!$B$1:$K$53,5,FALSE)/VLOOKUP($B23,Data!$B$2:$K$53,4,FALSE)</f>
        <v>0.9337825931658531</v>
      </c>
      <c r="O23" s="4">
        <f>VLOOKUP($B23,Data!$B$1:$K$53,7,FALSE)/VLOOKUP($B23,Data!$B$2:$K$53,5,FALSE)</f>
        <v>6032724.5402600756</v>
      </c>
      <c r="P23" s="5"/>
      <c r="Q23" s="5">
        <f>VLOOKUP($B23,Data!$B$1:$K$53,10,FALSE)/VLOOKUP($B23,Data!$B$2:$K$53,5,FALSE)</f>
        <v>9.3552845652850242E-2</v>
      </c>
      <c r="R23" s="5"/>
      <c r="S23" s="6">
        <f>VLOOKUP($B23,Data!$B$1:$K$53,7,FALSE)/VLOOKUP($B23,Data!$B$2:$K$53,10,FALSE)</f>
        <v>64484671.718548402</v>
      </c>
      <c r="T23" s="4">
        <f>VLOOKUP($B23,Data!$B$1:$K$53,9,FALSE)/VLOOKUP($B23,Data!$B$2:$K$53,7,FALSE)</f>
        <v>5.2269611869939277E-4</v>
      </c>
      <c r="U23" s="5">
        <f>VLOOKUP($B23,Data!$B$1:$K$53,9,FALSE)/VLOOKUP($B23,Data!$B$2:$K$53,10,FALSE)</f>
        <v>33705.88762288975</v>
      </c>
      <c r="V23" s="5">
        <f t="shared" si="0"/>
        <v>64450965.830925509</v>
      </c>
      <c r="W23" s="6">
        <f>VLOOKUP($B23,Data!$B$1:$K$53,9,FALSE)/VLOOKUP($B23,Data!$B$2:$K$53,5,FALSE)</f>
        <v>3153.2817023765201</v>
      </c>
    </row>
    <row r="24" spans="1:23" x14ac:dyDescent="0.25">
      <c r="A24" s="1" t="s">
        <v>32</v>
      </c>
      <c r="B24" s="1" t="s">
        <v>33</v>
      </c>
      <c r="C24" s="4">
        <f>VLOOKUP($B24,Data!$B$1:$K$53,7,FALSE)/VLOOKUP($B24,Data!$B$2:$K$53,2,FALSE)</f>
        <v>1363460.5742436808</v>
      </c>
      <c r="D24" s="5"/>
      <c r="E24" s="5">
        <f>VLOOKUP($B24,Data!$B$1:$K$53,5,FALSE)/VLOOKUP($B24,Data!$B$2:$K$53,2,FALSE)</f>
        <v>0.15837848371206015</v>
      </c>
      <c r="F24" s="5"/>
      <c r="G24" s="6">
        <f>VLOOKUP($B24,Data!$B$1:$K$53,7,FALSE)/VLOOKUP($B24,Data!$B$2:$K$53,5,FALSE)</f>
        <v>8608875.0333190393</v>
      </c>
      <c r="H24" s="4">
        <f>VLOOKUP($B24,Data!$B$1:$K$53,5,FALSE)/VLOOKUP($B24,Data!$B$2:$K$53,2,FALSE)</f>
        <v>0.15837848371206015</v>
      </c>
      <c r="I24" s="5"/>
      <c r="J24" s="5">
        <f>VLOOKUP($B24,Data!$B$1:$K$53,3,FALSE)/VLOOKUP($B24,Data!$B$2:$K$53,2,FALSE)</f>
        <v>0.1812844172534355</v>
      </c>
      <c r="K24" s="5"/>
      <c r="L24" s="5">
        <f>VLOOKUP($B24,Data!$B$1:$K$53,4,FALSE)/VLOOKUP($B24,Data!$B$2:$K$53,3,FALSE)</f>
        <v>1</v>
      </c>
      <c r="M24" s="5"/>
      <c r="N24" s="6">
        <f>VLOOKUP($B24,Data!$B$1:$K$53,5,FALSE)/VLOOKUP($B24,Data!$B$2:$K$53,4,FALSE)</f>
        <v>0.8736464286979897</v>
      </c>
      <c r="O24" s="4">
        <f>VLOOKUP($B24,Data!$B$1:$K$53,7,FALSE)/VLOOKUP($B24,Data!$B$2:$K$53,5,FALSE)</f>
        <v>8608875.0333190393</v>
      </c>
      <c r="P24" s="5"/>
      <c r="Q24" s="5">
        <f>VLOOKUP($B24,Data!$B$1:$K$53,10,FALSE)/VLOOKUP($B24,Data!$B$2:$K$53,5,FALSE)</f>
        <v>0.13250451014250891</v>
      </c>
      <c r="R24" s="5"/>
      <c r="S24" s="6">
        <f>VLOOKUP($B24,Data!$B$1:$K$53,7,FALSE)/VLOOKUP($B24,Data!$B$2:$K$53,10,FALSE)</f>
        <v>64970430.244677514</v>
      </c>
      <c r="T24" s="4">
        <f>VLOOKUP($B24,Data!$B$1:$K$53,9,FALSE)/VLOOKUP($B24,Data!$B$2:$K$53,7,FALSE)</f>
        <v>5.2177714783293889E-4</v>
      </c>
      <c r="U24" s="5">
        <f>VLOOKUP($B24,Data!$B$1:$K$53,9,FALSE)/VLOOKUP($B24,Data!$B$2:$K$53,10,FALSE)</f>
        <v>33900.085786546748</v>
      </c>
      <c r="V24" s="5">
        <f t="shared" si="0"/>
        <v>64936530.15889097</v>
      </c>
      <c r="W24" s="6">
        <f>VLOOKUP($B24,Data!$B$1:$K$53,9,FALSE)/VLOOKUP($B24,Data!$B$2:$K$53,5,FALSE)</f>
        <v>4491.9142609354058</v>
      </c>
    </row>
    <row r="25" spans="1:23" x14ac:dyDescent="0.25">
      <c r="A25" s="1" t="s">
        <v>34</v>
      </c>
      <c r="B25" s="1" t="s">
        <v>35</v>
      </c>
      <c r="C25" s="4">
        <f>VLOOKUP($B25,Data!$B$1:$K$53,7,FALSE)/VLOOKUP($B25,Data!$B$2:$K$53,2,FALSE)</f>
        <v>1627254.4836016714</v>
      </c>
      <c r="D25" s="5"/>
      <c r="E25" s="5">
        <f>VLOOKUP($B25,Data!$B$1:$K$53,5,FALSE)/VLOOKUP($B25,Data!$B$2:$K$53,2,FALSE)</f>
        <v>0.15452194264853225</v>
      </c>
      <c r="F25" s="5"/>
      <c r="G25" s="6">
        <f>VLOOKUP($B25,Data!$B$1:$K$53,7,FALSE)/VLOOKUP($B25,Data!$B$2:$K$53,5,FALSE)</f>
        <v>10530895.843724549</v>
      </c>
      <c r="H25" s="4">
        <f>VLOOKUP($B25,Data!$B$1:$K$53,5,FALSE)/VLOOKUP($B25,Data!$B$2:$K$53,2,FALSE)</f>
        <v>0.15452194264853225</v>
      </c>
      <c r="I25" s="5"/>
      <c r="J25" s="5">
        <f>VLOOKUP($B25,Data!$B$1:$K$53,3,FALSE)/VLOOKUP($B25,Data!$B$2:$K$53,2,FALSE)</f>
        <v>0.17247391008699403</v>
      </c>
      <c r="K25" s="5"/>
      <c r="L25" s="5">
        <f>VLOOKUP($B25,Data!$B$1:$K$53,4,FALSE)/VLOOKUP($B25,Data!$B$2:$K$53,3,FALSE)</f>
        <v>1</v>
      </c>
      <c r="M25" s="5"/>
      <c r="N25" s="6">
        <f>VLOOKUP($B25,Data!$B$1:$K$53,5,FALSE)/VLOOKUP($B25,Data!$B$2:$K$53,4,FALSE)</f>
        <v>0.89591488110052719</v>
      </c>
      <c r="O25" s="4">
        <f>VLOOKUP($B25,Data!$B$1:$K$53,7,FALSE)/VLOOKUP($B25,Data!$B$2:$K$53,5,FALSE)</f>
        <v>10530895.843724549</v>
      </c>
      <c r="P25" s="5"/>
      <c r="Q25" s="5">
        <f>VLOOKUP($B25,Data!$B$1:$K$53,10,FALSE)/VLOOKUP($B25,Data!$B$2:$K$53,5,FALSE)</f>
        <v>0.1584873337668706</v>
      </c>
      <c r="R25" s="5"/>
      <c r="S25" s="6">
        <f>VLOOKUP($B25,Data!$B$1:$K$53,7,FALSE)/VLOOKUP($B25,Data!$B$2:$K$53,10,FALSE)</f>
        <v>66446293.173277386</v>
      </c>
      <c r="T25" s="4">
        <f>VLOOKUP($B25,Data!$B$1:$K$53,9,FALSE)/VLOOKUP($B25,Data!$B$2:$K$53,7,FALSE)</f>
        <v>5.2592607403348325E-4</v>
      </c>
      <c r="U25" s="5">
        <f>VLOOKUP($B25,Data!$B$1:$K$53,9,FALSE)/VLOOKUP($B25,Data!$B$2:$K$53,10,FALSE)</f>
        <v>34945.838102699614</v>
      </c>
      <c r="V25" s="5">
        <f t="shared" si="0"/>
        <v>66411347.335174687</v>
      </c>
      <c r="W25" s="6">
        <f>VLOOKUP($B25,Data!$B$1:$K$53,9,FALSE)/VLOOKUP($B25,Data!$B$2:$K$53,5,FALSE)</f>
        <v>5538.4727071455782</v>
      </c>
    </row>
    <row r="26" spans="1:23" x14ac:dyDescent="0.25">
      <c r="A26" s="1" t="s">
        <v>58</v>
      </c>
      <c r="B26" s="1" t="s">
        <v>59</v>
      </c>
      <c r="C26" s="4">
        <f>VLOOKUP($B26,Data!$B$1:$K$53,7,FALSE)/VLOOKUP($B26,Data!$B$2:$K$53,2,FALSE)</f>
        <v>1831639.3133371063</v>
      </c>
      <c r="D26" s="5"/>
      <c r="E26" s="5">
        <f>VLOOKUP($B26,Data!$B$1:$K$53,5,FALSE)/VLOOKUP($B26,Data!$B$2:$K$53,2,FALSE)</f>
        <v>0.15633761823914624</v>
      </c>
      <c r="F26" s="5"/>
      <c r="G26" s="6">
        <f>VLOOKUP($B26,Data!$B$1:$K$53,7,FALSE)/VLOOKUP($B26,Data!$B$2:$K$53,5,FALSE)</f>
        <v>11715921.823340608</v>
      </c>
      <c r="H26" s="4">
        <f>VLOOKUP($B26,Data!$B$1:$K$53,5,FALSE)/VLOOKUP($B26,Data!$B$2:$K$53,2,FALSE)</f>
        <v>0.15633761823914624</v>
      </c>
      <c r="I26" s="5"/>
      <c r="J26" s="5">
        <f>VLOOKUP($B26,Data!$B$1:$K$53,3,FALSE)/VLOOKUP($B26,Data!$B$2:$K$53,2,FALSE)</f>
        <v>0.18050179211469533</v>
      </c>
      <c r="K26" s="5"/>
      <c r="L26" s="5">
        <f>VLOOKUP($B26,Data!$B$1:$K$53,4,FALSE)/VLOOKUP($B26,Data!$B$2:$K$53,3,FALSE)</f>
        <v>1</v>
      </c>
      <c r="M26" s="5"/>
      <c r="N26" s="6">
        <f>VLOOKUP($B26,Data!$B$1:$K$53,5,FALSE)/VLOOKUP($B26,Data!$B$2:$K$53,4,FALSE)</f>
        <v>0.86612778968867765</v>
      </c>
      <c r="O26" s="4">
        <f>VLOOKUP($B26,Data!$B$1:$K$53,7,FALSE)/VLOOKUP($B26,Data!$B$2:$K$53,5,FALSE)</f>
        <v>11715921.823340608</v>
      </c>
      <c r="P26" s="5"/>
      <c r="Q26" s="5">
        <f>VLOOKUP($B26,Data!$B$1:$K$53,10,FALSE)/VLOOKUP($B26,Data!$B$2:$K$53,5,FALSE)</f>
        <v>0.1679819072539914</v>
      </c>
      <c r="R26" s="5"/>
      <c r="S26" s="6">
        <f>VLOOKUP($B26,Data!$B$1:$K$53,7,FALSE)/VLOOKUP($B26,Data!$B$2:$K$53,10,FALSE)</f>
        <v>69745141.097998977</v>
      </c>
      <c r="T26" s="4">
        <f>VLOOKUP($B26,Data!$B$1:$K$53,9,FALSE)/VLOOKUP($B26,Data!$B$2:$K$53,7,FALSE)</f>
        <v>5.0106627015841885E-4</v>
      </c>
      <c r="U26" s="5">
        <f>VLOOKUP($B26,Data!$B$1:$K$53,9,FALSE)/VLOOKUP($B26,Data!$B$2:$K$53,10,FALSE)</f>
        <v>34946.937711646999</v>
      </c>
      <c r="V26" s="5">
        <f t="shared" si="0"/>
        <v>69710194.160287336</v>
      </c>
      <c r="W26" s="6">
        <f>VLOOKUP($B26,Data!$B$1:$K$53,9,FALSE)/VLOOKUP($B26,Data!$B$2:$K$53,5,FALSE)</f>
        <v>5870.4532494889008</v>
      </c>
    </row>
    <row r="27" spans="1:23" x14ac:dyDescent="0.25">
      <c r="A27" s="1" t="s">
        <v>14</v>
      </c>
      <c r="B27" s="1" t="s">
        <v>15</v>
      </c>
      <c r="C27" s="4">
        <f>VLOOKUP($B27,Data!$B$1:$K$53,7,FALSE)/VLOOKUP($B27,Data!$B$2:$K$53,2,FALSE)</f>
        <v>1405083.3439638591</v>
      </c>
      <c r="D27" s="5"/>
      <c r="E27" s="5">
        <f>VLOOKUP($B27,Data!$B$1:$K$53,5,FALSE)/VLOOKUP($B27,Data!$B$2:$K$53,2,FALSE)</f>
        <v>0.15818145170459033</v>
      </c>
      <c r="F27" s="5"/>
      <c r="G27" s="6">
        <f>VLOOKUP($B27,Data!$B$1:$K$53,7,FALSE)/VLOOKUP($B27,Data!$B$2:$K$53,5,FALSE)</f>
        <v>8882731.3747752402</v>
      </c>
      <c r="H27" s="4">
        <f>VLOOKUP($B27,Data!$B$1:$K$53,5,FALSE)/VLOOKUP($B27,Data!$B$2:$K$53,2,FALSE)</f>
        <v>0.15818145170459033</v>
      </c>
      <c r="I27" s="5"/>
      <c r="J27" s="5">
        <f>VLOOKUP($B27,Data!$B$1:$K$53,3,FALSE)/VLOOKUP($B27,Data!$B$2:$K$53,2,FALSE)</f>
        <v>0.17477470672274445</v>
      </c>
      <c r="K27" s="5"/>
      <c r="L27" s="5">
        <f>VLOOKUP($B27,Data!$B$1:$K$53,4,FALSE)/VLOOKUP($B27,Data!$B$2:$K$53,3,FALSE)</f>
        <v>1</v>
      </c>
      <c r="M27" s="5"/>
      <c r="N27" s="6">
        <f>VLOOKUP($B27,Data!$B$1:$K$53,5,FALSE)/VLOOKUP($B27,Data!$B$2:$K$53,4,FALSE)</f>
        <v>0.90505917401150626</v>
      </c>
      <c r="O27" s="4">
        <f>VLOOKUP($B27,Data!$B$1:$K$53,7,FALSE)/VLOOKUP($B27,Data!$B$2:$K$53,5,FALSE)</f>
        <v>8882731.3747752402</v>
      </c>
      <c r="P27" s="5"/>
      <c r="Q27" s="5">
        <f>VLOOKUP($B27,Data!$B$1:$K$53,10,FALSE)/VLOOKUP($B27,Data!$B$2:$K$53,5,FALSE)</f>
        <v>0.12634795023852569</v>
      </c>
      <c r="R27" s="5"/>
      <c r="S27" s="6">
        <f>VLOOKUP($B27,Data!$B$1:$K$53,7,FALSE)/VLOOKUP($B27,Data!$B$2:$K$53,10,FALSE)</f>
        <v>70303723.629912451</v>
      </c>
      <c r="T27" s="4">
        <f>VLOOKUP($B27,Data!$B$1:$K$53,9,FALSE)/VLOOKUP($B27,Data!$B$2:$K$53,7,FALSE)</f>
        <v>5.0497079730282195E-4</v>
      </c>
      <c r="U27" s="5">
        <f>VLOOKUP($B27,Data!$B$1:$K$53,9,FALSE)/VLOOKUP($B27,Data!$B$2:$K$53,10,FALSE)</f>
        <v>35501.327374754139</v>
      </c>
      <c r="V27" s="5">
        <f t="shared" si="0"/>
        <v>70268222.302537695</v>
      </c>
      <c r="W27" s="6">
        <f>VLOOKUP($B27,Data!$B$1:$K$53,9,FALSE)/VLOOKUP($B27,Data!$B$2:$K$53,5,FALSE)</f>
        <v>4485.5199445470453</v>
      </c>
    </row>
    <row r="28" spans="1:23" x14ac:dyDescent="0.25">
      <c r="A28" s="1" t="s">
        <v>56</v>
      </c>
      <c r="B28" s="1" t="s">
        <v>57</v>
      </c>
      <c r="C28" s="4">
        <f>VLOOKUP($B28,Data!$B$1:$K$53,7,FALSE)/VLOOKUP($B28,Data!$B$2:$K$53,2,FALSE)</f>
        <v>1492799.5592216363</v>
      </c>
      <c r="D28" s="5"/>
      <c r="E28" s="5">
        <f>VLOOKUP($B28,Data!$B$1:$K$53,5,FALSE)/VLOOKUP($B28,Data!$B$2:$K$53,2,FALSE)</f>
        <v>0.14115350265640569</v>
      </c>
      <c r="F28" s="5"/>
      <c r="G28" s="6">
        <f>VLOOKUP($B28,Data!$B$1:$K$53,7,FALSE)/VLOOKUP($B28,Data!$B$2:$K$53,5,FALSE)</f>
        <v>10575717.436182881</v>
      </c>
      <c r="H28" s="4">
        <f>VLOOKUP($B28,Data!$B$1:$K$53,5,FALSE)/VLOOKUP($B28,Data!$B$2:$K$53,2,FALSE)</f>
        <v>0.14115350265640569</v>
      </c>
      <c r="I28" s="5"/>
      <c r="J28" s="5">
        <f>VLOOKUP($B28,Data!$B$1:$K$53,3,FALSE)/VLOOKUP($B28,Data!$B$2:$K$53,2,FALSE)</f>
        <v>0.15955341354597841</v>
      </c>
      <c r="K28" s="5"/>
      <c r="L28" s="5">
        <f>VLOOKUP($B28,Data!$B$1:$K$53,4,FALSE)/VLOOKUP($B28,Data!$B$2:$K$53,3,FALSE)</f>
        <v>1</v>
      </c>
      <c r="M28" s="5"/>
      <c r="N28" s="6">
        <f>VLOOKUP($B28,Data!$B$1:$K$53,5,FALSE)/VLOOKUP($B28,Data!$B$2:$K$53,4,FALSE)</f>
        <v>0.88467867605809392</v>
      </c>
      <c r="O28" s="4">
        <f>VLOOKUP($B28,Data!$B$1:$K$53,7,FALSE)/VLOOKUP($B28,Data!$B$2:$K$53,5,FALSE)</f>
        <v>10575717.436182881</v>
      </c>
      <c r="P28" s="5"/>
      <c r="Q28" s="5">
        <f>VLOOKUP($B28,Data!$B$1:$K$53,10,FALSE)/VLOOKUP($B28,Data!$B$2:$K$53,5,FALSE)</f>
        <v>0.15075847783046453</v>
      </c>
      <c r="R28" s="5"/>
      <c r="S28" s="6">
        <f>VLOOKUP($B28,Data!$B$1:$K$53,7,FALSE)/VLOOKUP($B28,Data!$B$2:$K$53,10,FALSE)</f>
        <v>70150067.766509324</v>
      </c>
      <c r="T28" s="4">
        <f>VLOOKUP($B28,Data!$B$1:$K$53,9,FALSE)/VLOOKUP($B28,Data!$B$2:$K$53,7,FALSE)</f>
        <v>5.0717557150195102E-4</v>
      </c>
      <c r="U28" s="5">
        <f>VLOOKUP($B28,Data!$B$1:$K$53,9,FALSE)/VLOOKUP($B28,Data!$B$2:$K$53,10,FALSE)</f>
        <v>35578.400710379959</v>
      </c>
      <c r="V28" s="5">
        <f t="shared" si="0"/>
        <v>70114489.36579895</v>
      </c>
      <c r="W28" s="6">
        <f>VLOOKUP($B28,Data!$B$1:$K$53,9,FALSE)/VLOOKUP($B28,Data!$B$2:$K$53,5,FALSE)</f>
        <v>5363.7455347392006</v>
      </c>
    </row>
    <row r="29" spans="1:23" x14ac:dyDescent="0.25">
      <c r="A29" s="1" t="s">
        <v>96</v>
      </c>
      <c r="B29" s="1" t="s">
        <v>97</v>
      </c>
      <c r="C29" s="4">
        <f>VLOOKUP($B29,Data!$B$1:$K$53,7,FALSE)/VLOOKUP($B29,Data!$B$2:$K$53,2,FALSE)</f>
        <v>1660263.6641117686</v>
      </c>
      <c r="D29" s="5"/>
      <c r="E29" s="5">
        <f>VLOOKUP($B29,Data!$B$1:$K$53,5,FALSE)/VLOOKUP($B29,Data!$B$2:$K$53,2,FALSE)</f>
        <v>0.14976935558816157</v>
      </c>
      <c r="F29" s="5"/>
      <c r="G29" s="6">
        <f>VLOOKUP($B29,Data!$B$1:$K$53,7,FALSE)/VLOOKUP($B29,Data!$B$2:$K$53,5,FALSE)</f>
        <v>11085469.771781558</v>
      </c>
      <c r="H29" s="4">
        <f>VLOOKUP($B29,Data!$B$1:$K$53,5,FALSE)/VLOOKUP($B29,Data!$B$2:$K$53,2,FALSE)</f>
        <v>0.14976935558816157</v>
      </c>
      <c r="I29" s="5"/>
      <c r="J29" s="5">
        <f>VLOOKUP($B29,Data!$B$1:$K$53,3,FALSE)/VLOOKUP($B29,Data!$B$2:$K$53,2,FALSE)</f>
        <v>0.16721487772499252</v>
      </c>
      <c r="K29" s="5"/>
      <c r="L29" s="5">
        <f>VLOOKUP($B29,Data!$B$1:$K$53,4,FALSE)/VLOOKUP($B29,Data!$B$2:$K$53,3,FALSE)</f>
        <v>1</v>
      </c>
      <c r="M29" s="5"/>
      <c r="N29" s="6">
        <f>VLOOKUP($B29,Data!$B$1:$K$53,5,FALSE)/VLOOKUP($B29,Data!$B$2:$K$53,4,FALSE)</f>
        <v>0.89567003621817398</v>
      </c>
      <c r="O29" s="4">
        <f>VLOOKUP($B29,Data!$B$1:$K$53,7,FALSE)/VLOOKUP($B29,Data!$B$2:$K$53,5,FALSE)</f>
        <v>11085469.771781558</v>
      </c>
      <c r="P29" s="5"/>
      <c r="Q29" s="5">
        <f>VLOOKUP($B29,Data!$B$1:$K$53,10,FALSE)/VLOOKUP($B29,Data!$B$2:$K$53,5,FALSE)</f>
        <v>0.16665606399446703</v>
      </c>
      <c r="R29" s="5"/>
      <c r="S29" s="6">
        <f>VLOOKUP($B29,Data!$B$1:$K$53,7,FALSE)/VLOOKUP($B29,Data!$B$2:$K$53,10,FALSE)</f>
        <v>66517050.181561925</v>
      </c>
      <c r="T29" s="4">
        <f>VLOOKUP($B29,Data!$B$1:$K$53,9,FALSE)/VLOOKUP($B29,Data!$B$2:$K$53,7,FALSE)</f>
        <v>5.3711795670985222E-4</v>
      </c>
      <c r="U29" s="5">
        <f>VLOOKUP($B29,Data!$B$1:$K$53,9,FALSE)/VLOOKUP($B29,Data!$B$2:$K$53,10,FALSE)</f>
        <v>35727.502079887243</v>
      </c>
      <c r="V29" s="5">
        <f t="shared" si="0"/>
        <v>66481322.679482035</v>
      </c>
      <c r="W29" s="6">
        <f>VLOOKUP($B29,Data!$B$1:$K$53,9,FALSE)/VLOOKUP($B29,Data!$B$2:$K$53,5,FALSE)</f>
        <v>5954.2048729881426</v>
      </c>
    </row>
    <row r="30" spans="1:23" x14ac:dyDescent="0.25">
      <c r="A30" s="1" t="s">
        <v>72</v>
      </c>
      <c r="B30" s="1" t="s">
        <v>73</v>
      </c>
      <c r="C30" s="4">
        <f>VLOOKUP($B30,Data!$B$1:$K$53,7,FALSE)/VLOOKUP($B30,Data!$B$2:$K$53,2,FALSE)</f>
        <v>1637711.8251359886</v>
      </c>
      <c r="D30" s="5"/>
      <c r="E30" s="5">
        <f>VLOOKUP($B30,Data!$B$1:$K$53,5,FALSE)/VLOOKUP($B30,Data!$B$2:$K$53,2,FALSE)</f>
        <v>0.13857088879224919</v>
      </c>
      <c r="F30" s="5"/>
      <c r="G30" s="6">
        <f>VLOOKUP($B30,Data!$B$1:$K$53,7,FALSE)/VLOOKUP($B30,Data!$B$2:$K$53,5,FALSE)</f>
        <v>11818584.981375918</v>
      </c>
      <c r="H30" s="4">
        <f>VLOOKUP($B30,Data!$B$1:$K$53,5,FALSE)/VLOOKUP($B30,Data!$B$2:$K$53,2,FALSE)</f>
        <v>0.13857088879224919</v>
      </c>
      <c r="I30" s="5"/>
      <c r="J30" s="5">
        <f>VLOOKUP($B30,Data!$B$1:$K$53,3,FALSE)/VLOOKUP($B30,Data!$B$2:$K$53,2,FALSE)</f>
        <v>0.1563681212527358</v>
      </c>
      <c r="K30" s="5"/>
      <c r="L30" s="5">
        <f>VLOOKUP($B30,Data!$B$1:$K$53,4,FALSE)/VLOOKUP($B30,Data!$B$2:$K$53,3,FALSE)</f>
        <v>1</v>
      </c>
      <c r="M30" s="5"/>
      <c r="N30" s="6">
        <f>VLOOKUP($B30,Data!$B$1:$K$53,5,FALSE)/VLOOKUP($B30,Data!$B$2:$K$53,4,FALSE)</f>
        <v>0.88618375460480725</v>
      </c>
      <c r="O30" s="4">
        <f>VLOOKUP($B30,Data!$B$1:$K$53,7,FALSE)/VLOOKUP($B30,Data!$B$2:$K$53,5,FALSE)</f>
        <v>11818584.981375918</v>
      </c>
      <c r="P30" s="5"/>
      <c r="Q30" s="5">
        <f>VLOOKUP($B30,Data!$B$1:$K$53,10,FALSE)/VLOOKUP($B30,Data!$B$2:$K$53,5,FALSE)</f>
        <v>0.16515753297800095</v>
      </c>
      <c r="R30" s="5"/>
      <c r="S30" s="6">
        <f>VLOOKUP($B30,Data!$B$1:$K$53,7,FALSE)/VLOOKUP($B30,Data!$B$2:$K$53,10,FALSE)</f>
        <v>71559466.699894086</v>
      </c>
      <c r="T30" s="4">
        <f>VLOOKUP($B30,Data!$B$1:$K$53,9,FALSE)/VLOOKUP($B30,Data!$B$2:$K$53,7,FALSE)</f>
        <v>4.9970168927242794E-4</v>
      </c>
      <c r="U30" s="5">
        <f>VLOOKUP($B30,Data!$B$1:$K$53,9,FALSE)/VLOOKUP($B30,Data!$B$2:$K$53,10,FALSE)</f>
        <v>35758.386393371133</v>
      </c>
      <c r="V30" s="5">
        <f t="shared" si="0"/>
        <v>71523708.313500717</v>
      </c>
      <c r="W30" s="6">
        <f>VLOOKUP($B30,Data!$B$1:$K$53,9,FALSE)/VLOOKUP($B30,Data!$B$2:$K$53,5,FALSE)</f>
        <v>5905.7668800032925</v>
      </c>
    </row>
    <row r="31" spans="1:23" x14ac:dyDescent="0.25">
      <c r="A31" s="1" t="s">
        <v>94</v>
      </c>
      <c r="B31" s="1" t="s">
        <v>95</v>
      </c>
      <c r="C31" s="4">
        <f>VLOOKUP($B31,Data!$B$1:$K$53,7,FALSE)/VLOOKUP($B31,Data!$B$2:$K$53,2,FALSE)</f>
        <v>2286785.110064174</v>
      </c>
      <c r="D31" s="5"/>
      <c r="E31" s="5">
        <f>VLOOKUP($B31,Data!$B$1:$K$53,5,FALSE)/VLOOKUP($B31,Data!$B$2:$K$53,2,FALSE)</f>
        <v>0.1343455499055041</v>
      </c>
      <c r="F31" s="5"/>
      <c r="G31" s="6">
        <f>VLOOKUP($B31,Data!$B$1:$K$53,7,FALSE)/VLOOKUP($B31,Data!$B$2:$K$53,5,FALSE)</f>
        <v>17021666.230646659</v>
      </c>
      <c r="H31" s="4">
        <f>VLOOKUP($B31,Data!$B$1:$K$53,5,FALSE)/VLOOKUP($B31,Data!$B$2:$K$53,2,FALSE)</f>
        <v>0.1343455499055041</v>
      </c>
      <c r="I31" s="5"/>
      <c r="J31" s="5">
        <f>VLOOKUP($B31,Data!$B$1:$K$53,3,FALSE)/VLOOKUP($B31,Data!$B$2:$K$53,2,FALSE)</f>
        <v>0.14937543234076681</v>
      </c>
      <c r="K31" s="5"/>
      <c r="L31" s="5">
        <f>VLOOKUP($B31,Data!$B$1:$K$53,4,FALSE)/VLOOKUP($B31,Data!$B$2:$K$53,3,FALSE)</f>
        <v>1</v>
      </c>
      <c r="M31" s="5"/>
      <c r="N31" s="6">
        <f>VLOOKUP($B31,Data!$B$1:$K$53,5,FALSE)/VLOOKUP($B31,Data!$B$2:$K$53,4,FALSE)</f>
        <v>0.89938183140467587</v>
      </c>
      <c r="O31" s="4">
        <f>VLOOKUP($B31,Data!$B$1:$K$53,7,FALSE)/VLOOKUP($B31,Data!$B$2:$K$53,5,FALSE)</f>
        <v>17021666.230646659</v>
      </c>
      <c r="P31" s="5"/>
      <c r="Q31" s="5">
        <f>VLOOKUP($B31,Data!$B$1:$K$53,10,FALSE)/VLOOKUP($B31,Data!$B$2:$K$53,5,FALSE)</f>
        <v>0.25287178633434015</v>
      </c>
      <c r="R31" s="5"/>
      <c r="S31" s="6">
        <f>VLOOKUP($B31,Data!$B$1:$K$53,7,FALSE)/VLOOKUP($B31,Data!$B$2:$K$53,10,FALSE)</f>
        <v>67313425.817070305</v>
      </c>
      <c r="T31" s="4">
        <f>VLOOKUP($B31,Data!$B$1:$K$53,9,FALSE)/VLOOKUP($B31,Data!$B$2:$K$53,7,FALSE)</f>
        <v>5.4009684788531665E-4</v>
      </c>
      <c r="U31" s="5">
        <f>VLOOKUP($B31,Data!$B$1:$K$53,9,FALSE)/VLOOKUP($B31,Data!$B$2:$K$53,10,FALSE)</f>
        <v>36355.769104161765</v>
      </c>
      <c r="V31" s="5">
        <f t="shared" si="0"/>
        <v>67277070.047966138</v>
      </c>
      <c r="W31" s="6">
        <f>VLOOKUP($B31,Data!$B$1:$K$53,9,FALSE)/VLOOKUP($B31,Data!$B$2:$K$53,5,FALSE)</f>
        <v>9193.3482769282</v>
      </c>
    </row>
    <row r="32" spans="1:23" x14ac:dyDescent="0.25">
      <c r="A32" s="1" t="s">
        <v>62</v>
      </c>
      <c r="B32" s="1" t="s">
        <v>63</v>
      </c>
      <c r="C32" s="4">
        <f>VLOOKUP($B32,Data!$B$1:$K$53,7,FALSE)/VLOOKUP($B32,Data!$B$2:$K$53,2,FALSE)</f>
        <v>1966631.7851540954</v>
      </c>
      <c r="D32" s="5"/>
      <c r="E32" s="5">
        <f>VLOOKUP($B32,Data!$B$1:$K$53,5,FALSE)/VLOOKUP($B32,Data!$B$2:$K$53,2,FALSE)</f>
        <v>0.14200785855508821</v>
      </c>
      <c r="F32" s="5"/>
      <c r="G32" s="6">
        <f>VLOOKUP($B32,Data!$B$1:$K$53,7,FALSE)/VLOOKUP($B32,Data!$B$2:$K$53,5,FALSE)</f>
        <v>13848753.196930947</v>
      </c>
      <c r="H32" s="4">
        <f>VLOOKUP($B32,Data!$B$1:$K$53,5,FALSE)/VLOOKUP($B32,Data!$B$2:$K$53,2,FALSE)</f>
        <v>0.14200785855508821</v>
      </c>
      <c r="I32" s="5"/>
      <c r="J32" s="5">
        <f>VLOOKUP($B32,Data!$B$1:$K$53,3,FALSE)/VLOOKUP($B32,Data!$B$2:$K$53,2,FALSE)</f>
        <v>0.15927534225119683</v>
      </c>
      <c r="K32" s="5"/>
      <c r="L32" s="5">
        <f>VLOOKUP($B32,Data!$B$1:$K$53,4,FALSE)/VLOOKUP($B32,Data!$B$2:$K$53,3,FALSE)</f>
        <v>1</v>
      </c>
      <c r="M32" s="5"/>
      <c r="N32" s="6">
        <f>VLOOKUP($B32,Data!$B$1:$K$53,5,FALSE)/VLOOKUP($B32,Data!$B$2:$K$53,4,FALSE)</f>
        <v>0.89158721336240687</v>
      </c>
      <c r="O32" s="4">
        <f>VLOOKUP($B32,Data!$B$1:$K$53,7,FALSE)/VLOOKUP($B32,Data!$B$2:$K$53,5,FALSE)</f>
        <v>13848753.196930947</v>
      </c>
      <c r="P32" s="5"/>
      <c r="Q32" s="5">
        <f>VLOOKUP($B32,Data!$B$1:$K$53,10,FALSE)/VLOOKUP($B32,Data!$B$2:$K$53,5,FALSE)</f>
        <v>0.19400575447570331</v>
      </c>
      <c r="R32" s="5"/>
      <c r="S32" s="6">
        <f>VLOOKUP($B32,Data!$B$1:$K$53,7,FALSE)/VLOOKUP($B32,Data!$B$2:$K$53,10,FALSE)</f>
        <v>71383208.371096641</v>
      </c>
      <c r="T32" s="4">
        <f>VLOOKUP($B32,Data!$B$1:$K$53,9,FALSE)/VLOOKUP($B32,Data!$B$2:$K$53,7,FALSE)</f>
        <v>5.1784026141014666E-4</v>
      </c>
      <c r="U32" s="5">
        <f>VLOOKUP($B32,Data!$B$1:$K$53,9,FALSE)/VLOOKUP($B32,Data!$B$2:$K$53,10,FALSE)</f>
        <v>36965.099283183656</v>
      </c>
      <c r="V32" s="5">
        <f t="shared" si="0"/>
        <v>71346243.271813452</v>
      </c>
      <c r="W32" s="6">
        <f>VLOOKUP($B32,Data!$B$1:$K$53,9,FALSE)/VLOOKUP($B32,Data!$B$2:$K$53,5,FALSE)</f>
        <v>7171.4419757033247</v>
      </c>
    </row>
    <row r="33" spans="1:23" x14ac:dyDescent="0.25">
      <c r="A33" s="1" t="s">
        <v>104</v>
      </c>
      <c r="B33" s="1" t="s">
        <v>105</v>
      </c>
      <c r="C33" s="4">
        <f>VLOOKUP($B33,Data!$B$1:$K$53,7,FALSE)/VLOOKUP($B33,Data!$B$2:$K$53,2,FALSE)</f>
        <v>2496609.5874969219</v>
      </c>
      <c r="D33" s="5"/>
      <c r="E33" s="5">
        <f>VLOOKUP($B33,Data!$B$1:$K$53,5,FALSE)/VLOOKUP($B33,Data!$B$2:$K$53,2,FALSE)</f>
        <v>0.16096915505024054</v>
      </c>
      <c r="F33" s="5"/>
      <c r="G33" s="6">
        <f>VLOOKUP($B33,Data!$B$1:$K$53,7,FALSE)/VLOOKUP($B33,Data!$B$2:$K$53,5,FALSE)</f>
        <v>15509863.282302115</v>
      </c>
      <c r="H33" s="4">
        <f>VLOOKUP($B33,Data!$B$1:$K$53,5,FALSE)/VLOOKUP($B33,Data!$B$2:$K$53,2,FALSE)</f>
        <v>0.16096915505024054</v>
      </c>
      <c r="I33" s="5"/>
      <c r="J33" s="5">
        <f>VLOOKUP($B33,Data!$B$1:$K$53,3,FALSE)/VLOOKUP($B33,Data!$B$2:$K$53,2,FALSE)</f>
        <v>0.17255031857737946</v>
      </c>
      <c r="K33" s="5"/>
      <c r="L33" s="5">
        <f>VLOOKUP($B33,Data!$B$1:$K$53,4,FALSE)/VLOOKUP($B33,Data!$B$2:$K$53,3,FALSE)</f>
        <v>1</v>
      </c>
      <c r="M33" s="5"/>
      <c r="N33" s="6">
        <f>VLOOKUP($B33,Data!$B$1:$K$53,5,FALSE)/VLOOKUP($B33,Data!$B$2:$K$53,4,FALSE)</f>
        <v>0.93288239846427534</v>
      </c>
      <c r="O33" s="4">
        <f>VLOOKUP($B33,Data!$B$1:$K$53,7,FALSE)/VLOOKUP($B33,Data!$B$2:$K$53,5,FALSE)</f>
        <v>15509863.282302115</v>
      </c>
      <c r="P33" s="5"/>
      <c r="Q33" s="5">
        <f>VLOOKUP($B33,Data!$B$1:$K$53,10,FALSE)/VLOOKUP($B33,Data!$B$2:$K$53,5,FALSE)</f>
        <v>0.20527047264029993</v>
      </c>
      <c r="R33" s="5"/>
      <c r="S33" s="6">
        <f>VLOOKUP($B33,Data!$B$1:$K$53,7,FALSE)/VLOOKUP($B33,Data!$B$2:$K$53,10,FALSE)</f>
        <v>75558179.814202487</v>
      </c>
      <c r="T33" s="4">
        <f>VLOOKUP($B33,Data!$B$1:$K$53,9,FALSE)/VLOOKUP($B33,Data!$B$2:$K$53,7,FALSE)</f>
        <v>4.9745341446641802E-4</v>
      </c>
      <c r="U33" s="5">
        <f>VLOOKUP($B33,Data!$B$1:$K$53,9,FALSE)/VLOOKUP($B33,Data!$B$2:$K$53,10,FALSE)</f>
        <v>37586.674539442611</v>
      </c>
      <c r="V33" s="5">
        <f t="shared" si="0"/>
        <v>75520593.139663041</v>
      </c>
      <c r="W33" s="6">
        <f>VLOOKUP($B33,Data!$B$1:$K$53,9,FALSE)/VLOOKUP($B33,Data!$B$2:$K$53,5,FALSE)</f>
        <v>7715.4344476885117</v>
      </c>
    </row>
    <row r="34" spans="1:23" x14ac:dyDescent="0.25">
      <c r="A34" s="1" t="s">
        <v>78</v>
      </c>
      <c r="B34" s="1" t="s">
        <v>79</v>
      </c>
      <c r="C34" s="4">
        <f>VLOOKUP($B34,Data!$B$1:$K$53,7,FALSE)/VLOOKUP($B34,Data!$B$2:$K$53,2,FALSE)</f>
        <v>1419768.5984489978</v>
      </c>
      <c r="D34" s="5"/>
      <c r="E34" s="5">
        <f>VLOOKUP($B34,Data!$B$1:$K$53,5,FALSE)/VLOOKUP($B34,Data!$B$2:$K$53,2,FALSE)</f>
        <v>0.14514894477949003</v>
      </c>
      <c r="F34" s="5"/>
      <c r="G34" s="6">
        <f>VLOOKUP($B34,Data!$B$1:$K$53,7,FALSE)/VLOOKUP($B34,Data!$B$2:$K$53,5,FALSE)</f>
        <v>9781460.0072078183</v>
      </c>
      <c r="H34" s="4">
        <f>VLOOKUP($B34,Data!$B$1:$K$53,5,FALSE)/VLOOKUP($B34,Data!$B$2:$K$53,2,FALSE)</f>
        <v>0.14514894477949003</v>
      </c>
      <c r="I34" s="5"/>
      <c r="J34" s="5">
        <f>VLOOKUP($B34,Data!$B$1:$K$53,3,FALSE)/VLOOKUP($B34,Data!$B$2:$K$53,2,FALSE)</f>
        <v>0.16252752384031904</v>
      </c>
      <c r="K34" s="5"/>
      <c r="L34" s="5">
        <f>VLOOKUP($B34,Data!$B$1:$K$53,4,FALSE)/VLOOKUP($B34,Data!$B$2:$K$53,3,FALSE)</f>
        <v>1</v>
      </c>
      <c r="M34" s="5"/>
      <c r="N34" s="6">
        <f>VLOOKUP($B34,Data!$B$1:$K$53,5,FALSE)/VLOOKUP($B34,Data!$B$2:$K$53,4,FALSE)</f>
        <v>0.89307300911134779</v>
      </c>
      <c r="O34" s="4">
        <f>VLOOKUP($B34,Data!$B$1:$K$53,7,FALSE)/VLOOKUP($B34,Data!$B$2:$K$53,5,FALSE)</f>
        <v>9781460.0072078183</v>
      </c>
      <c r="P34" s="5"/>
      <c r="Q34" s="5">
        <f>VLOOKUP($B34,Data!$B$1:$K$53,10,FALSE)/VLOOKUP($B34,Data!$B$2:$K$53,5,FALSE)</f>
        <v>0.1150230014203642</v>
      </c>
      <c r="R34" s="5"/>
      <c r="S34" s="6">
        <f>VLOOKUP($B34,Data!$B$1:$K$53,7,FALSE)/VLOOKUP($B34,Data!$B$2:$K$53,10,FALSE)</f>
        <v>85039165.092383549</v>
      </c>
      <c r="T34" s="4">
        <f>VLOOKUP($B34,Data!$B$1:$K$53,9,FALSE)/VLOOKUP($B34,Data!$B$2:$K$53,7,FALSE)</f>
        <v>4.4375367246332051E-4</v>
      </c>
      <c r="U34" s="5">
        <f>VLOOKUP($B34,Data!$B$1:$K$53,9,FALSE)/VLOOKUP($B34,Data!$B$2:$K$53,10,FALSE)</f>
        <v>37736.441812959805</v>
      </c>
      <c r="V34" s="5">
        <f t="shared" si="0"/>
        <v>85001428.650570586</v>
      </c>
      <c r="W34" s="6">
        <f>VLOOKUP($B34,Data!$B$1:$K$53,9,FALSE)/VLOOKUP($B34,Data!$B$2:$K$53,5,FALSE)</f>
        <v>4340.5588002515669</v>
      </c>
    </row>
    <row r="35" spans="1:23" x14ac:dyDescent="0.25">
      <c r="A35" s="1" t="s">
        <v>26</v>
      </c>
      <c r="B35" s="1" t="s">
        <v>27</v>
      </c>
      <c r="C35" s="4">
        <f>VLOOKUP($B35,Data!$B$1:$K$53,7,FALSE)/VLOOKUP($B35,Data!$B$2:$K$53,2,FALSE)</f>
        <v>1227074.5059672396</v>
      </c>
      <c r="D35" s="5"/>
      <c r="E35" s="5">
        <f>VLOOKUP($B35,Data!$B$1:$K$53,5,FALSE)/VLOOKUP($B35,Data!$B$2:$K$53,2,FALSE)</f>
        <v>0.1260443568402046</v>
      </c>
      <c r="F35" s="5"/>
      <c r="G35" s="6">
        <f>VLOOKUP($B35,Data!$B$1:$K$53,7,FALSE)/VLOOKUP($B35,Data!$B$2:$K$53,5,FALSE)</f>
        <v>9735259.3700239137</v>
      </c>
      <c r="H35" s="4">
        <f>VLOOKUP($B35,Data!$B$1:$K$53,5,FALSE)/VLOOKUP($B35,Data!$B$2:$K$53,2,FALSE)</f>
        <v>0.1260443568402046</v>
      </c>
      <c r="I35" s="5"/>
      <c r="J35" s="5">
        <f>VLOOKUP($B35,Data!$B$1:$K$53,3,FALSE)/VLOOKUP($B35,Data!$B$2:$K$53,2,FALSE)</f>
        <v>0.15615175995798833</v>
      </c>
      <c r="K35" s="5"/>
      <c r="L35" s="5">
        <f>VLOOKUP($B35,Data!$B$1:$K$53,4,FALSE)/VLOOKUP($B35,Data!$B$2:$K$53,3,FALSE)</f>
        <v>1</v>
      </c>
      <c r="M35" s="5"/>
      <c r="N35" s="6">
        <f>VLOOKUP($B35,Data!$B$1:$K$53,5,FALSE)/VLOOKUP($B35,Data!$B$2:$K$53,4,FALSE)</f>
        <v>0.8071913942828185</v>
      </c>
      <c r="O35" s="4">
        <f>VLOOKUP($B35,Data!$B$1:$K$53,7,FALSE)/VLOOKUP($B35,Data!$B$2:$K$53,5,FALSE)</f>
        <v>9735259.3700239137</v>
      </c>
      <c r="P35" s="5"/>
      <c r="Q35" s="5">
        <f>VLOOKUP($B35,Data!$B$1:$K$53,10,FALSE)/VLOOKUP($B35,Data!$B$2:$K$53,5,FALSE)</f>
        <v>0.14677563879392511</v>
      </c>
      <c r="R35" s="5"/>
      <c r="S35" s="6">
        <f>VLOOKUP($B35,Data!$B$1:$K$53,7,FALSE)/VLOOKUP($B35,Data!$B$2:$K$53,10,FALSE)</f>
        <v>66327487.654080957</v>
      </c>
      <c r="T35" s="4">
        <f>VLOOKUP($B35,Data!$B$1:$K$53,9,FALSE)/VLOOKUP($B35,Data!$B$2:$K$53,7,FALSE)</f>
        <v>5.7272384367173504E-4</v>
      </c>
      <c r="U35" s="5">
        <f>VLOOKUP($B35,Data!$B$1:$K$53,9,FALSE)/VLOOKUP($B35,Data!$B$2:$K$53,10,FALSE)</f>
        <v>37987.333670334796</v>
      </c>
      <c r="V35" s="5">
        <f t="shared" si="0"/>
        <v>66289500.320410624</v>
      </c>
      <c r="W35" s="6">
        <f>VLOOKUP($B35,Data!$B$1:$K$53,9,FALSE)/VLOOKUP($B35,Data!$B$2:$K$53,5,FALSE)</f>
        <v>5575.6151655413696</v>
      </c>
    </row>
    <row r="36" spans="1:23" x14ac:dyDescent="0.25">
      <c r="A36" s="1" t="s">
        <v>74</v>
      </c>
      <c r="B36" s="1" t="s">
        <v>75</v>
      </c>
      <c r="C36" s="4">
        <f>VLOOKUP($B36,Data!$B$1:$K$53,7,FALSE)/VLOOKUP($B36,Data!$B$2:$K$53,2,FALSE)</f>
        <v>1731784.7584759358</v>
      </c>
      <c r="D36" s="5"/>
      <c r="E36" s="5">
        <f>VLOOKUP($B36,Data!$B$1:$K$53,5,FALSE)/VLOOKUP($B36,Data!$B$2:$K$53,2,FALSE)</f>
        <v>0.14883228479175725</v>
      </c>
      <c r="F36" s="5"/>
      <c r="G36" s="6">
        <f>VLOOKUP($B36,Data!$B$1:$K$53,7,FALSE)/VLOOKUP($B36,Data!$B$2:$K$53,5,FALSE)</f>
        <v>11635813.83500905</v>
      </c>
      <c r="H36" s="4">
        <f>VLOOKUP($B36,Data!$B$1:$K$53,5,FALSE)/VLOOKUP($B36,Data!$B$2:$K$53,2,FALSE)</f>
        <v>0.14883228479175725</v>
      </c>
      <c r="I36" s="5"/>
      <c r="J36" s="5">
        <f>VLOOKUP($B36,Data!$B$1:$K$53,3,FALSE)/VLOOKUP($B36,Data!$B$2:$K$53,2,FALSE)</f>
        <v>0.17338662035962685</v>
      </c>
      <c r="K36" s="5"/>
      <c r="L36" s="5">
        <f>VLOOKUP($B36,Data!$B$1:$K$53,4,FALSE)/VLOOKUP($B36,Data!$B$2:$K$53,3,FALSE)</f>
        <v>1</v>
      </c>
      <c r="M36" s="5"/>
      <c r="N36" s="6">
        <f>VLOOKUP($B36,Data!$B$1:$K$53,5,FALSE)/VLOOKUP($B36,Data!$B$2:$K$53,4,FALSE)</f>
        <v>0.8583839080723723</v>
      </c>
      <c r="O36" s="4">
        <f>VLOOKUP($B36,Data!$B$1:$K$53,7,FALSE)/VLOOKUP($B36,Data!$B$2:$K$53,5,FALSE)</f>
        <v>11635813.83500905</v>
      </c>
      <c r="P36" s="5"/>
      <c r="Q36" s="5">
        <f>VLOOKUP($B36,Data!$B$1:$K$53,10,FALSE)/VLOOKUP($B36,Data!$B$2:$K$53,5,FALSE)</f>
        <v>0.13953941460827327</v>
      </c>
      <c r="R36" s="5"/>
      <c r="S36" s="6">
        <f>VLOOKUP($B36,Data!$B$1:$K$53,7,FALSE)/VLOOKUP($B36,Data!$B$2:$K$53,10,FALSE)</f>
        <v>83387291.452197075</v>
      </c>
      <c r="T36" s="4">
        <f>VLOOKUP($B36,Data!$B$1:$K$53,9,FALSE)/VLOOKUP($B36,Data!$B$2:$K$53,7,FALSE)</f>
        <v>4.6653293090148862E-4</v>
      </c>
      <c r="U36" s="5">
        <f>VLOOKUP($B36,Data!$B$1:$K$53,9,FALSE)/VLOOKUP($B36,Data!$B$2:$K$53,10,FALSE)</f>
        <v>38902.917481130149</v>
      </c>
      <c r="V36" s="5">
        <f t="shared" si="0"/>
        <v>83348388.53471595</v>
      </c>
      <c r="W36" s="6">
        <f>VLOOKUP($B36,Data!$B$1:$K$53,9,FALSE)/VLOOKUP($B36,Data!$B$2:$K$53,5,FALSE)</f>
        <v>5428.4903318708621</v>
      </c>
    </row>
    <row r="37" spans="1:23" x14ac:dyDescent="0.25">
      <c r="A37" s="1" t="s">
        <v>2</v>
      </c>
      <c r="B37" s="1" t="s">
        <v>3</v>
      </c>
      <c r="C37" s="4">
        <f>VLOOKUP($B37,Data!$B$1:$K$53,7,FALSE)/VLOOKUP($B37,Data!$B$2:$K$53,2,FALSE)</f>
        <v>1638685.0716714272</v>
      </c>
      <c r="D37" s="5"/>
      <c r="E37" s="5">
        <f>VLOOKUP($B37,Data!$B$1:$K$53,5,FALSE)/VLOOKUP($B37,Data!$B$2:$K$53,2,FALSE)</f>
        <v>0.15530882749855249</v>
      </c>
      <c r="F37" s="5"/>
      <c r="G37" s="6">
        <f>VLOOKUP($B37,Data!$B$1:$K$53,7,FALSE)/VLOOKUP($B37,Data!$B$2:$K$53,5,FALSE)</f>
        <v>10551139.288503742</v>
      </c>
      <c r="H37" s="4">
        <f>VLOOKUP($B37,Data!$B$1:$K$53,5,FALSE)/VLOOKUP($B37,Data!$B$2:$K$53,2,FALSE)</f>
        <v>0.15530882749855249</v>
      </c>
      <c r="I37" s="5"/>
      <c r="J37" s="5">
        <f>VLOOKUP($B37,Data!$B$1:$K$53,3,FALSE)/VLOOKUP($B37,Data!$B$2:$K$53,2,FALSE)</f>
        <v>0.17494142587964964</v>
      </c>
      <c r="K37" s="5"/>
      <c r="L37" s="5">
        <f>VLOOKUP($B37,Data!$B$1:$K$53,4,FALSE)/VLOOKUP($B37,Data!$B$2:$K$53,3,FALSE)</f>
        <v>1</v>
      </c>
      <c r="M37" s="5"/>
      <c r="N37" s="6">
        <f>VLOOKUP($B37,Data!$B$1:$K$53,5,FALSE)/VLOOKUP($B37,Data!$B$2:$K$53,4,FALSE)</f>
        <v>0.88777616117863734</v>
      </c>
      <c r="O37" s="4">
        <f>VLOOKUP($B37,Data!$B$1:$K$53,7,FALSE)/VLOOKUP($B37,Data!$B$2:$K$53,5,FALSE)</f>
        <v>10551139.288503742</v>
      </c>
      <c r="P37" s="5"/>
      <c r="Q37" s="5">
        <f>VLOOKUP($B37,Data!$B$1:$K$53,10,FALSE)/VLOOKUP($B37,Data!$B$2:$K$53,5,FALSE)</f>
        <v>0.13692265225308434</v>
      </c>
      <c r="R37" s="5"/>
      <c r="S37" s="6">
        <f>VLOOKUP($B37,Data!$B$1:$K$53,7,FALSE)/VLOOKUP($B37,Data!$B$2:$K$53,10,FALSE)</f>
        <v>77059121.444721103</v>
      </c>
      <c r="T37" s="4">
        <f>VLOOKUP($B37,Data!$B$1:$K$53,9,FALSE)/VLOOKUP($B37,Data!$B$2:$K$53,7,FALSE)</f>
        <v>5.0931486849863138E-4</v>
      </c>
      <c r="U37" s="5">
        <f>VLOOKUP($B37,Data!$B$1:$K$53,9,FALSE)/VLOOKUP($B37,Data!$B$2:$K$53,10,FALSE)</f>
        <v>39247.356305238187</v>
      </c>
      <c r="V37" s="5">
        <f t="shared" si="0"/>
        <v>77019874.088415861</v>
      </c>
      <c r="W37" s="6">
        <f>VLOOKUP($B37,Data!$B$1:$K$53,9,FALSE)/VLOOKUP($B37,Data!$B$2:$K$53,5,FALSE)</f>
        <v>5373.8521192350254</v>
      </c>
    </row>
    <row r="38" spans="1:23" x14ac:dyDescent="0.25">
      <c r="A38" s="1" t="s">
        <v>102</v>
      </c>
      <c r="B38" s="1" t="s">
        <v>103</v>
      </c>
      <c r="C38" s="4">
        <f>VLOOKUP($B38,Data!$B$1:$K$53,7,FALSE)/VLOOKUP($B38,Data!$B$2:$K$53,2,FALSE)</f>
        <v>1691133.3179842483</v>
      </c>
      <c r="D38" s="5"/>
      <c r="E38" s="5">
        <f>VLOOKUP($B38,Data!$B$1:$K$53,5,FALSE)/VLOOKUP($B38,Data!$B$2:$K$53,2,FALSE)</f>
        <v>0.14989866459465664</v>
      </c>
      <c r="F38" s="5"/>
      <c r="G38" s="6">
        <f>VLOOKUP($B38,Data!$B$1:$K$53,7,FALSE)/VLOOKUP($B38,Data!$B$2:$K$53,5,FALSE)</f>
        <v>11281843.787983494</v>
      </c>
      <c r="H38" s="4">
        <f>VLOOKUP($B38,Data!$B$1:$K$53,5,FALSE)/VLOOKUP($B38,Data!$B$2:$K$53,2,FALSE)</f>
        <v>0.14989866459465664</v>
      </c>
      <c r="I38" s="5"/>
      <c r="J38" s="5">
        <f>VLOOKUP($B38,Data!$B$1:$K$53,3,FALSE)/VLOOKUP($B38,Data!$B$2:$K$53,2,FALSE)</f>
        <v>0.17348338403306179</v>
      </c>
      <c r="K38" s="5"/>
      <c r="L38" s="5">
        <f>VLOOKUP($B38,Data!$B$1:$K$53,4,FALSE)/VLOOKUP($B38,Data!$B$2:$K$53,3,FALSE)</f>
        <v>1</v>
      </c>
      <c r="M38" s="5"/>
      <c r="N38" s="6">
        <f>VLOOKUP($B38,Data!$B$1:$K$53,5,FALSE)/VLOOKUP($B38,Data!$B$2:$K$53,4,FALSE)</f>
        <v>0.86405199800627319</v>
      </c>
      <c r="O38" s="4">
        <f>VLOOKUP($B38,Data!$B$1:$K$53,7,FALSE)/VLOOKUP($B38,Data!$B$2:$K$53,5,FALSE)</f>
        <v>11281843.787983494</v>
      </c>
      <c r="P38" s="5"/>
      <c r="Q38" s="5">
        <f>VLOOKUP($B38,Data!$B$1:$K$53,10,FALSE)/VLOOKUP($B38,Data!$B$2:$K$53,5,FALSE)</f>
        <v>0.13435216984441262</v>
      </c>
      <c r="R38" s="5"/>
      <c r="S38" s="6">
        <f>VLOOKUP($B38,Data!$B$1:$K$53,7,FALSE)/VLOOKUP($B38,Data!$B$2:$K$53,10,FALSE)</f>
        <v>83972174.033724234</v>
      </c>
      <c r="T38" s="4">
        <f>VLOOKUP($B38,Data!$B$1:$K$53,9,FALSE)/VLOOKUP($B38,Data!$B$2:$K$53,7,FALSE)</f>
        <v>4.7319376522056021E-4</v>
      </c>
      <c r="U38" s="5">
        <f>VLOOKUP($B38,Data!$B$1:$K$53,9,FALSE)/VLOOKUP($B38,Data!$B$2:$K$53,10,FALSE)</f>
        <v>39735.109204774133</v>
      </c>
      <c r="V38" s="5">
        <f t="shared" si="0"/>
        <v>83932438.924519464</v>
      </c>
      <c r="W38" s="6">
        <f>VLOOKUP($B38,Data!$B$1:$K$53,9,FALSE)/VLOOKUP($B38,Data!$B$2:$K$53,5,FALSE)</f>
        <v>5338.4981406660972</v>
      </c>
    </row>
    <row r="39" spans="1:23" x14ac:dyDescent="0.25">
      <c r="A39" s="1" t="s">
        <v>48</v>
      </c>
      <c r="B39" s="1" t="s">
        <v>49</v>
      </c>
      <c r="C39" s="4">
        <f>VLOOKUP($B39,Data!$B$1:$K$53,7,FALSE)/VLOOKUP($B39,Data!$B$2:$K$53,2,FALSE)</f>
        <v>1607026.2045537175</v>
      </c>
      <c r="D39" s="5"/>
      <c r="E39" s="5">
        <f>VLOOKUP($B39,Data!$B$1:$K$53,5,FALSE)/VLOOKUP($B39,Data!$B$2:$K$53,2,FALSE)</f>
        <v>0.15571869884591166</v>
      </c>
      <c r="F39" s="5"/>
      <c r="G39" s="6">
        <f>VLOOKUP($B39,Data!$B$1:$K$53,7,FALSE)/VLOOKUP($B39,Data!$B$2:$K$53,5,FALSE)</f>
        <v>10320059.289372295</v>
      </c>
      <c r="H39" s="4">
        <f>VLOOKUP($B39,Data!$B$1:$K$53,5,FALSE)/VLOOKUP($B39,Data!$B$2:$K$53,2,FALSE)</f>
        <v>0.15571869884591166</v>
      </c>
      <c r="I39" s="5"/>
      <c r="J39" s="5">
        <f>VLOOKUP($B39,Data!$B$1:$K$53,3,FALSE)/VLOOKUP($B39,Data!$B$2:$K$53,2,FALSE)</f>
        <v>0.17578099268010514</v>
      </c>
      <c r="K39" s="5"/>
      <c r="L39" s="5">
        <f>VLOOKUP($B39,Data!$B$1:$K$53,4,FALSE)/VLOOKUP($B39,Data!$B$2:$K$53,3,FALSE)</f>
        <v>1</v>
      </c>
      <c r="M39" s="5"/>
      <c r="N39" s="6">
        <f>VLOOKUP($B39,Data!$B$1:$K$53,5,FALSE)/VLOOKUP($B39,Data!$B$2:$K$53,4,FALSE)</f>
        <v>0.88586767244679387</v>
      </c>
      <c r="O39" s="4">
        <f>VLOOKUP($B39,Data!$B$1:$K$53,7,FALSE)/VLOOKUP($B39,Data!$B$2:$K$53,5,FALSE)</f>
        <v>10320059.289372295</v>
      </c>
      <c r="P39" s="5"/>
      <c r="Q39" s="5">
        <f>VLOOKUP($B39,Data!$B$1:$K$53,10,FALSE)/VLOOKUP($B39,Data!$B$2:$K$53,5,FALSE)</f>
        <v>0.10810563177556855</v>
      </c>
      <c r="R39" s="5"/>
      <c r="S39" s="6">
        <f>VLOOKUP($B39,Data!$B$1:$K$53,7,FALSE)/VLOOKUP($B39,Data!$B$2:$K$53,10,FALSE)</f>
        <v>95462735.103358313</v>
      </c>
      <c r="T39" s="4">
        <f>VLOOKUP($B39,Data!$B$1:$K$53,9,FALSE)/VLOOKUP($B39,Data!$B$2:$K$53,7,FALSE)</f>
        <v>4.4226425808144802E-4</v>
      </c>
      <c r="U39" s="5">
        <f>VLOOKUP($B39,Data!$B$1:$K$53,9,FALSE)/VLOOKUP($B39,Data!$B$2:$K$53,10,FALSE)</f>
        <v>42219.755714912571</v>
      </c>
      <c r="V39" s="5">
        <f t="shared" si="0"/>
        <v>95420515.347643405</v>
      </c>
      <c r="W39" s="6">
        <f>VLOOKUP($B39,Data!$B$1:$K$53,9,FALSE)/VLOOKUP($B39,Data!$B$2:$K$53,5,FALSE)</f>
        <v>4564.1933649707944</v>
      </c>
    </row>
    <row r="40" spans="1:23" x14ac:dyDescent="0.25">
      <c r="A40" s="1" t="s">
        <v>80</v>
      </c>
      <c r="B40" s="1" t="s">
        <v>81</v>
      </c>
      <c r="C40" s="4">
        <f>VLOOKUP($B40,Data!$B$1:$K$53,7,FALSE)/VLOOKUP($B40,Data!$B$2:$K$53,2,FALSE)</f>
        <v>1757717.5716196711</v>
      </c>
      <c r="D40" s="5"/>
      <c r="E40" s="5">
        <f>VLOOKUP($B40,Data!$B$1:$K$53,5,FALSE)/VLOOKUP($B40,Data!$B$2:$K$53,2,FALSE)</f>
        <v>0.13528476494332906</v>
      </c>
      <c r="F40" s="5"/>
      <c r="G40" s="6">
        <f>VLOOKUP($B40,Data!$B$1:$K$53,7,FALSE)/VLOOKUP($B40,Data!$B$2:$K$53,5,FALSE)</f>
        <v>12992723.699198361</v>
      </c>
      <c r="H40" s="4">
        <f>VLOOKUP($B40,Data!$B$1:$K$53,5,FALSE)/VLOOKUP($B40,Data!$B$2:$K$53,2,FALSE)</f>
        <v>0.13528476494332906</v>
      </c>
      <c r="I40" s="5"/>
      <c r="J40" s="5">
        <f>VLOOKUP($B40,Data!$B$1:$K$53,3,FALSE)/VLOOKUP($B40,Data!$B$2:$K$53,2,FALSE)</f>
        <v>0.15939088760015591</v>
      </c>
      <c r="K40" s="5"/>
      <c r="L40" s="5">
        <f>VLOOKUP($B40,Data!$B$1:$K$53,4,FALSE)/VLOOKUP($B40,Data!$B$2:$K$53,3,FALSE)</f>
        <v>1</v>
      </c>
      <c r="M40" s="5"/>
      <c r="N40" s="6">
        <f>VLOOKUP($B40,Data!$B$1:$K$53,5,FALSE)/VLOOKUP($B40,Data!$B$2:$K$53,4,FALSE)</f>
        <v>0.84876097360534886</v>
      </c>
      <c r="O40" s="4">
        <f>VLOOKUP($B40,Data!$B$1:$K$53,7,FALSE)/VLOOKUP($B40,Data!$B$2:$K$53,5,FALSE)</f>
        <v>12992723.699198361</v>
      </c>
      <c r="P40" s="5"/>
      <c r="Q40" s="5">
        <f>VLOOKUP($B40,Data!$B$1:$K$53,10,FALSE)/VLOOKUP($B40,Data!$B$2:$K$53,5,FALSE)</f>
        <v>0.14541540931146446</v>
      </c>
      <c r="R40" s="5"/>
      <c r="S40" s="6">
        <f>VLOOKUP($B40,Data!$B$1:$K$53,7,FALSE)/VLOOKUP($B40,Data!$B$2:$K$53,10,FALSE)</f>
        <v>89349015.766061753</v>
      </c>
      <c r="T40" s="4">
        <f>VLOOKUP($B40,Data!$B$1:$K$53,9,FALSE)/VLOOKUP($B40,Data!$B$2:$K$53,7,FALSE)</f>
        <v>4.7447936566486642E-4</v>
      </c>
      <c r="U40" s="5">
        <f>VLOOKUP($B40,Data!$B$1:$K$53,9,FALSE)/VLOOKUP($B40,Data!$B$2:$K$53,10,FALSE)</f>
        <v>42394.264323461124</v>
      </c>
      <c r="V40" s="5">
        <f t="shared" si="0"/>
        <v>89306621.501738295</v>
      </c>
      <c r="W40" s="6">
        <f>VLOOKUP($B40,Data!$B$1:$K$53,9,FALSE)/VLOOKUP($B40,Data!$B$2:$K$53,5,FALSE)</f>
        <v>6164.7792990545149</v>
      </c>
    </row>
    <row r="41" spans="1:23" x14ac:dyDescent="0.25">
      <c r="A41" s="1" t="s">
        <v>30</v>
      </c>
      <c r="B41" s="1" t="s">
        <v>31</v>
      </c>
      <c r="C41" s="4">
        <f>VLOOKUP($B41,Data!$B$1:$K$53,7,FALSE)/VLOOKUP($B41,Data!$B$2:$K$53,2,FALSE)</f>
        <v>1772879.5933414733</v>
      </c>
      <c r="D41" s="5"/>
      <c r="E41" s="5">
        <f>VLOOKUP($B41,Data!$B$1:$K$53,5,FALSE)/VLOOKUP($B41,Data!$B$2:$K$53,2,FALSE)</f>
        <v>0.15727733934961494</v>
      </c>
      <c r="F41" s="5"/>
      <c r="G41" s="6">
        <f>VLOOKUP($B41,Data!$B$1:$K$53,7,FALSE)/VLOOKUP($B41,Data!$B$2:$K$53,5,FALSE)</f>
        <v>11272314.24865666</v>
      </c>
      <c r="H41" s="4">
        <f>VLOOKUP($B41,Data!$B$1:$K$53,5,FALSE)/VLOOKUP($B41,Data!$B$2:$K$53,2,FALSE)</f>
        <v>0.15727733934961494</v>
      </c>
      <c r="I41" s="5"/>
      <c r="J41" s="5">
        <f>VLOOKUP($B41,Data!$B$1:$K$53,3,FALSE)/VLOOKUP($B41,Data!$B$2:$K$53,2,FALSE)</f>
        <v>0.17795203863914993</v>
      </c>
      <c r="K41" s="5"/>
      <c r="L41" s="5">
        <f>VLOOKUP($B41,Data!$B$1:$K$53,4,FALSE)/VLOOKUP($B41,Data!$B$2:$K$53,3,FALSE)</f>
        <v>1</v>
      </c>
      <c r="M41" s="5"/>
      <c r="N41" s="6">
        <f>VLOOKUP($B41,Data!$B$1:$K$53,5,FALSE)/VLOOKUP($B41,Data!$B$2:$K$53,4,FALSE)</f>
        <v>0.88381869942238178</v>
      </c>
      <c r="O41" s="4">
        <f>VLOOKUP($B41,Data!$B$1:$K$53,7,FALSE)/VLOOKUP($B41,Data!$B$2:$K$53,5,FALSE)</f>
        <v>11272314.24865666</v>
      </c>
      <c r="P41" s="5"/>
      <c r="Q41" s="5">
        <f>VLOOKUP($B41,Data!$B$1:$K$53,10,FALSE)/VLOOKUP($B41,Data!$B$2:$K$53,5,FALSE)</f>
        <v>0.13905305416589464</v>
      </c>
      <c r="R41" s="5"/>
      <c r="S41" s="6">
        <f>VLOOKUP($B41,Data!$B$1:$K$53,7,FALSE)/VLOOKUP($B41,Data!$B$2:$K$53,10,FALSE)</f>
        <v>81064844.754926696</v>
      </c>
      <c r="T41" s="4">
        <f>VLOOKUP($B41,Data!$B$1:$K$53,9,FALSE)/VLOOKUP($B41,Data!$B$2:$K$53,7,FALSE)</f>
        <v>5.2575010865155689E-4</v>
      </c>
      <c r="U41" s="5">
        <f>VLOOKUP($B41,Data!$B$1:$K$53,9,FALSE)/VLOOKUP($B41,Data!$B$2:$K$53,10,FALSE)</f>
        <v>42619.850937724303</v>
      </c>
      <c r="V41" s="5">
        <f t="shared" si="0"/>
        <v>81022224.903988972</v>
      </c>
      <c r="W41" s="6">
        <f>VLOOKUP($B41,Data!$B$1:$K$53,9,FALSE)/VLOOKUP($B41,Data!$B$2:$K$53,5,FALSE)</f>
        <v>5926.420440985733</v>
      </c>
    </row>
    <row r="42" spans="1:23" x14ac:dyDescent="0.25">
      <c r="A42" s="1" t="s">
        <v>18</v>
      </c>
      <c r="B42" s="1" t="s">
        <v>19</v>
      </c>
      <c r="C42" s="4">
        <f>VLOOKUP($B42,Data!$B$1:$K$53,7,FALSE)/VLOOKUP($B42,Data!$B$2:$K$53,2,FALSE)</f>
        <v>1842328.6331324361</v>
      </c>
      <c r="D42" s="5"/>
      <c r="E42" s="5">
        <f>VLOOKUP($B42,Data!$B$1:$K$53,5,FALSE)/VLOOKUP($B42,Data!$B$2:$K$53,2,FALSE)</f>
        <v>0.1402514358494002</v>
      </c>
      <c r="F42" s="5"/>
      <c r="G42" s="6">
        <f>VLOOKUP($B42,Data!$B$1:$K$53,7,FALSE)/VLOOKUP($B42,Data!$B$2:$K$53,5,FALSE)</f>
        <v>13135898.552302167</v>
      </c>
      <c r="H42" s="4">
        <f>VLOOKUP($B42,Data!$B$1:$K$53,5,FALSE)/VLOOKUP($B42,Data!$B$2:$K$53,2,FALSE)</f>
        <v>0.1402514358494002</v>
      </c>
      <c r="I42" s="5"/>
      <c r="J42" s="5">
        <f>VLOOKUP($B42,Data!$B$1:$K$53,3,FALSE)/VLOOKUP($B42,Data!$B$2:$K$53,2,FALSE)</f>
        <v>0.16607328038837449</v>
      </c>
      <c r="K42" s="5"/>
      <c r="L42" s="5">
        <f>VLOOKUP($B42,Data!$B$1:$K$53,4,FALSE)/VLOOKUP($B42,Data!$B$2:$K$53,3,FALSE)</f>
        <v>1</v>
      </c>
      <c r="M42" s="5"/>
      <c r="N42" s="6">
        <f>VLOOKUP($B42,Data!$B$1:$K$53,5,FALSE)/VLOOKUP($B42,Data!$B$2:$K$53,4,FALSE)</f>
        <v>0.84451535804803735</v>
      </c>
      <c r="O42" s="4">
        <f>VLOOKUP($B42,Data!$B$1:$K$53,7,FALSE)/VLOOKUP($B42,Data!$B$2:$K$53,5,FALSE)</f>
        <v>13135898.552302167</v>
      </c>
      <c r="P42" s="5"/>
      <c r="Q42" s="5">
        <f>VLOOKUP($B42,Data!$B$1:$K$53,10,FALSE)/VLOOKUP($B42,Data!$B$2:$K$53,5,FALSE)</f>
        <v>0.13004400628216892</v>
      </c>
      <c r="R42" s="5"/>
      <c r="S42" s="6">
        <f>VLOOKUP($B42,Data!$B$1:$K$53,7,FALSE)/VLOOKUP($B42,Data!$B$2:$K$53,10,FALSE)</f>
        <v>101011180.19849336</v>
      </c>
      <c r="T42" s="4">
        <f>VLOOKUP($B42,Data!$B$1:$K$53,9,FALSE)/VLOOKUP($B42,Data!$B$2:$K$53,7,FALSE)</f>
        <v>4.3153620007659011E-4</v>
      </c>
      <c r="U42" s="5">
        <f>VLOOKUP($B42,Data!$B$1:$K$53,9,FALSE)/VLOOKUP($B42,Data!$B$2:$K$53,10,FALSE)</f>
        <v>43589.980868109531</v>
      </c>
      <c r="V42" s="5">
        <f t="shared" si="0"/>
        <v>100967590.21762525</v>
      </c>
      <c r="W42" s="6">
        <f>VLOOKUP($B42,Data!$B$1:$K$53,9,FALSE)/VLOOKUP($B42,Data!$B$2:$K$53,5,FALSE)</f>
        <v>5668.6157458520584</v>
      </c>
    </row>
    <row r="43" spans="1:23" x14ac:dyDescent="0.25">
      <c r="A43" s="1" t="s">
        <v>6</v>
      </c>
      <c r="B43" s="1" t="s">
        <v>7</v>
      </c>
      <c r="C43" s="4">
        <f>VLOOKUP($B43,Data!$B$1:$K$53,7,FALSE)/VLOOKUP($B43,Data!$B$2:$K$53,2,FALSE)</f>
        <v>2935157.4064057991</v>
      </c>
      <c r="D43" s="5"/>
      <c r="E43" s="5">
        <f>VLOOKUP($B43,Data!$B$1:$K$53,5,FALSE)/VLOOKUP($B43,Data!$B$2:$K$53,2,FALSE)</f>
        <v>0.16446234254909237</v>
      </c>
      <c r="F43" s="5"/>
      <c r="G43" s="6">
        <f>VLOOKUP($B43,Data!$B$1:$K$53,7,FALSE)/VLOOKUP($B43,Data!$B$2:$K$53,5,FALSE)</f>
        <v>17846987.711060047</v>
      </c>
      <c r="H43" s="4">
        <f>VLOOKUP($B43,Data!$B$1:$K$53,5,FALSE)/VLOOKUP($B43,Data!$B$2:$K$53,2,FALSE)</f>
        <v>0.16446234254909237</v>
      </c>
      <c r="I43" s="5"/>
      <c r="J43" s="5">
        <f>VLOOKUP($B43,Data!$B$1:$K$53,3,FALSE)/VLOOKUP($B43,Data!$B$2:$K$53,2,FALSE)</f>
        <v>0.18509750009242687</v>
      </c>
      <c r="K43" s="5"/>
      <c r="L43" s="5">
        <f>VLOOKUP($B43,Data!$B$1:$K$53,4,FALSE)/VLOOKUP($B43,Data!$B$2:$K$53,3,FALSE)</f>
        <v>1</v>
      </c>
      <c r="M43" s="5"/>
      <c r="N43" s="6">
        <f>VLOOKUP($B43,Data!$B$1:$K$53,5,FALSE)/VLOOKUP($B43,Data!$B$2:$K$53,4,FALSE)</f>
        <v>0.88851736229268075</v>
      </c>
      <c r="O43" s="4">
        <f>VLOOKUP($B43,Data!$B$1:$K$53,7,FALSE)/VLOOKUP($B43,Data!$B$2:$K$53,5,FALSE)</f>
        <v>17846987.711060047</v>
      </c>
      <c r="P43" s="5"/>
      <c r="Q43" s="5">
        <f>VLOOKUP($B43,Data!$B$1:$K$53,10,FALSE)/VLOOKUP($B43,Data!$B$2:$K$53,5,FALSE)</f>
        <v>0.17132913710993439</v>
      </c>
      <c r="R43" s="5"/>
      <c r="S43" s="6">
        <f>VLOOKUP($B43,Data!$B$1:$K$53,7,FALSE)/VLOOKUP($B43,Data!$B$2:$K$53,10,FALSE)</f>
        <v>104167849.15929633</v>
      </c>
      <c r="T43" s="4">
        <f>VLOOKUP($B43,Data!$B$1:$K$53,9,FALSE)/VLOOKUP($B43,Data!$B$2:$K$53,7,FALSE)</f>
        <v>4.2307029034795287E-4</v>
      </c>
      <c r="U43" s="5">
        <f>VLOOKUP($B43,Data!$B$1:$K$53,9,FALSE)/VLOOKUP($B43,Data!$B$2:$K$53,10,FALSE)</f>
        <v>44070.32218874526</v>
      </c>
      <c r="V43" s="5">
        <f t="shared" si="0"/>
        <v>104123778.83710758</v>
      </c>
      <c r="W43" s="6">
        <f>VLOOKUP($B43,Data!$B$1:$K$53,9,FALSE)/VLOOKUP($B43,Data!$B$2:$K$53,5,FALSE)</f>
        <v>7550.5302727545213</v>
      </c>
    </row>
    <row r="44" spans="1:23" x14ac:dyDescent="0.25">
      <c r="A44" s="1" t="s">
        <v>46</v>
      </c>
      <c r="B44" s="1" t="s">
        <v>47</v>
      </c>
      <c r="C44" s="4">
        <f>VLOOKUP($B44,Data!$B$1:$K$53,7,FALSE)/VLOOKUP($B44,Data!$B$2:$K$53,2,FALSE)</f>
        <v>1846203.401109024</v>
      </c>
      <c r="D44" s="5"/>
      <c r="E44" s="5">
        <f>VLOOKUP($B44,Data!$B$1:$K$53,5,FALSE)/VLOOKUP($B44,Data!$B$2:$K$53,2,FALSE)</f>
        <v>0.14108220497996857</v>
      </c>
      <c r="F44" s="5"/>
      <c r="G44" s="6">
        <f>VLOOKUP($B44,Data!$B$1:$K$53,7,FALSE)/VLOOKUP($B44,Data!$B$2:$K$53,5,FALSE)</f>
        <v>13086011.813971547</v>
      </c>
      <c r="H44" s="4">
        <f>VLOOKUP($B44,Data!$B$1:$K$53,5,FALSE)/VLOOKUP($B44,Data!$B$2:$K$53,2,FALSE)</f>
        <v>0.14108220497996857</v>
      </c>
      <c r="I44" s="5"/>
      <c r="J44" s="5">
        <f>VLOOKUP($B44,Data!$B$1:$K$53,3,FALSE)/VLOOKUP($B44,Data!$B$2:$K$53,2,FALSE)</f>
        <v>0.15981694137949767</v>
      </c>
      <c r="K44" s="5"/>
      <c r="L44" s="5">
        <f>VLOOKUP($B44,Data!$B$1:$K$53,4,FALSE)/VLOOKUP($B44,Data!$B$2:$K$53,3,FALSE)</f>
        <v>1</v>
      </c>
      <c r="M44" s="5"/>
      <c r="N44" s="6">
        <f>VLOOKUP($B44,Data!$B$1:$K$53,5,FALSE)/VLOOKUP($B44,Data!$B$2:$K$53,4,FALSE)</f>
        <v>0.88277377706133153</v>
      </c>
      <c r="O44" s="4">
        <f>VLOOKUP($B44,Data!$B$1:$K$53,7,FALSE)/VLOOKUP($B44,Data!$B$2:$K$53,5,FALSE)</f>
        <v>13086011.813971547</v>
      </c>
      <c r="P44" s="5"/>
      <c r="Q44" s="5">
        <f>VLOOKUP($B44,Data!$B$1:$K$53,10,FALSE)/VLOOKUP($B44,Data!$B$2:$K$53,5,FALSE)</f>
        <v>0.16403351771775743</v>
      </c>
      <c r="R44" s="5"/>
      <c r="S44" s="6">
        <f>VLOOKUP($B44,Data!$B$1:$K$53,7,FALSE)/VLOOKUP($B44,Data!$B$2:$K$53,10,FALSE)</f>
        <v>79776450.545234635</v>
      </c>
      <c r="T44" s="4">
        <f>VLOOKUP($B44,Data!$B$1:$K$53,9,FALSE)/VLOOKUP($B44,Data!$B$2:$K$53,7,FALSE)</f>
        <v>5.7903300308324163E-4</v>
      </c>
      <c r="U44" s="5">
        <f>VLOOKUP($B44,Data!$B$1:$K$53,9,FALSE)/VLOOKUP($B44,Data!$B$2:$K$53,10,FALSE)</f>
        <v>46193.197734528927</v>
      </c>
      <c r="V44" s="5">
        <f t="shared" si="0"/>
        <v>79730257.347500101</v>
      </c>
      <c r="W44" s="6">
        <f>VLOOKUP($B44,Data!$B$1:$K$53,9,FALSE)/VLOOKUP($B44,Data!$B$2:$K$53,5,FALSE)</f>
        <v>7577.2327190267233</v>
      </c>
    </row>
    <row r="45" spans="1:23" x14ac:dyDescent="0.25">
      <c r="A45" s="1" t="s">
        <v>98</v>
      </c>
      <c r="B45" s="1" t="s">
        <v>99</v>
      </c>
      <c r="C45" s="4">
        <f>VLOOKUP($B45,Data!$B$1:$K$53,7,FALSE)/VLOOKUP($B45,Data!$B$2:$K$53,2,FALSE)</f>
        <v>1479691.2919752214</v>
      </c>
      <c r="D45" s="5"/>
      <c r="E45" s="5">
        <f>VLOOKUP($B45,Data!$B$1:$K$53,5,FALSE)/VLOOKUP($B45,Data!$B$2:$K$53,2,FALSE)</f>
        <v>0.14983877465839865</v>
      </c>
      <c r="F45" s="5"/>
      <c r="G45" s="6">
        <f>VLOOKUP($B45,Data!$B$1:$K$53,7,FALSE)/VLOOKUP($B45,Data!$B$2:$K$53,5,FALSE)</f>
        <v>9875222.8543553632</v>
      </c>
      <c r="H45" s="4">
        <f>VLOOKUP($B45,Data!$B$1:$K$53,5,FALSE)/VLOOKUP($B45,Data!$B$2:$K$53,2,FALSE)</f>
        <v>0.14983877465839865</v>
      </c>
      <c r="I45" s="5"/>
      <c r="J45" s="5">
        <f>VLOOKUP($B45,Data!$B$1:$K$53,3,FALSE)/VLOOKUP($B45,Data!$B$2:$K$53,2,FALSE)</f>
        <v>0.16796817782733153</v>
      </c>
      <c r="K45" s="5"/>
      <c r="L45" s="5">
        <f>VLOOKUP($B45,Data!$B$1:$K$53,4,FALSE)/VLOOKUP($B45,Data!$B$2:$K$53,3,FALSE)</f>
        <v>1</v>
      </c>
      <c r="M45" s="5"/>
      <c r="N45" s="6">
        <f>VLOOKUP($B45,Data!$B$1:$K$53,5,FALSE)/VLOOKUP($B45,Data!$B$2:$K$53,4,FALSE)</f>
        <v>0.89206644137337954</v>
      </c>
      <c r="O45" s="4">
        <f>VLOOKUP($B45,Data!$B$1:$K$53,7,FALSE)/VLOOKUP($B45,Data!$B$2:$K$53,5,FALSE)</f>
        <v>9875222.8543553632</v>
      </c>
      <c r="P45" s="5"/>
      <c r="Q45" s="5">
        <f>VLOOKUP($B45,Data!$B$1:$K$53,10,FALSE)/VLOOKUP($B45,Data!$B$2:$K$53,5,FALSE)</f>
        <v>0.10219941036754272</v>
      </c>
      <c r="R45" s="5"/>
      <c r="S45" s="6">
        <f>VLOOKUP($B45,Data!$B$1:$K$53,7,FALSE)/VLOOKUP($B45,Data!$B$2:$K$53,10,FALSE)</f>
        <v>96627004.195433319</v>
      </c>
      <c r="T45" s="4">
        <f>VLOOKUP($B45,Data!$B$1:$K$53,9,FALSE)/VLOOKUP($B45,Data!$B$2:$K$53,7,FALSE)</f>
        <v>4.8181768258606194E-4</v>
      </c>
      <c r="U45" s="5">
        <f>VLOOKUP($B45,Data!$B$1:$K$53,9,FALSE)/VLOOKUP($B45,Data!$B$2:$K$53,10,FALSE)</f>
        <v>46556.599236677372</v>
      </c>
      <c r="V45" s="5">
        <f t="shared" si="0"/>
        <v>96580447.596196637</v>
      </c>
      <c r="W45" s="6">
        <f>VLOOKUP($B45,Data!$B$1:$K$53,9,FALSE)/VLOOKUP($B45,Data!$B$2:$K$53,5,FALSE)</f>
        <v>4758.0569907064164</v>
      </c>
    </row>
    <row r="46" spans="1:23" x14ac:dyDescent="0.25">
      <c r="A46" s="1" t="s">
        <v>60</v>
      </c>
      <c r="B46" s="1" t="s">
        <v>61</v>
      </c>
      <c r="C46" s="4">
        <f>VLOOKUP($B46,Data!$B$1:$K$53,7,FALSE)/VLOOKUP($B46,Data!$B$2:$K$53,2,FALSE)</f>
        <v>1287525.1329349822</v>
      </c>
      <c r="D46" s="5"/>
      <c r="E46" s="5">
        <f>VLOOKUP($B46,Data!$B$1:$K$53,5,FALSE)/VLOOKUP($B46,Data!$B$2:$K$53,2,FALSE)</f>
        <v>0.16379303459177724</v>
      </c>
      <c r="F46" s="5"/>
      <c r="G46" s="6">
        <f>VLOOKUP($B46,Data!$B$1:$K$53,7,FALSE)/VLOOKUP($B46,Data!$B$2:$K$53,5,FALSE)</f>
        <v>7860683.063500789</v>
      </c>
      <c r="H46" s="4">
        <f>VLOOKUP($B46,Data!$B$1:$K$53,5,FALSE)/VLOOKUP($B46,Data!$B$2:$K$53,2,FALSE)</f>
        <v>0.16379303459177724</v>
      </c>
      <c r="I46" s="5"/>
      <c r="J46" s="5">
        <f>VLOOKUP($B46,Data!$B$1:$K$53,3,FALSE)/VLOOKUP($B46,Data!$B$2:$K$53,2,FALSE)</f>
        <v>0.17879437428885323</v>
      </c>
      <c r="K46" s="5"/>
      <c r="L46" s="5">
        <f>VLOOKUP($B46,Data!$B$1:$K$53,4,FALSE)/VLOOKUP($B46,Data!$B$2:$K$53,3,FALSE)</f>
        <v>1</v>
      </c>
      <c r="M46" s="5"/>
      <c r="N46" s="6">
        <f>VLOOKUP($B46,Data!$B$1:$K$53,5,FALSE)/VLOOKUP($B46,Data!$B$2:$K$53,4,FALSE)</f>
        <v>0.9160972499456812</v>
      </c>
      <c r="O46" s="4">
        <f>VLOOKUP($B46,Data!$B$1:$K$53,7,FALSE)/VLOOKUP($B46,Data!$B$2:$K$53,5,FALSE)</f>
        <v>7860683.063500789</v>
      </c>
      <c r="P46" s="5"/>
      <c r="Q46" s="5">
        <f>VLOOKUP($B46,Data!$B$1:$K$53,10,FALSE)/VLOOKUP($B46,Data!$B$2:$K$53,5,FALSE)</f>
        <v>8.7861082049190506E-2</v>
      </c>
      <c r="R46" s="5"/>
      <c r="S46" s="6">
        <f>VLOOKUP($B46,Data!$B$1:$K$53,7,FALSE)/VLOOKUP($B46,Data!$B$2:$K$53,10,FALSE)</f>
        <v>89467177.960542917</v>
      </c>
      <c r="T46" s="4">
        <f>VLOOKUP($B46,Data!$B$1:$K$53,9,FALSE)/VLOOKUP($B46,Data!$B$2:$K$53,7,FALSE)</f>
        <v>5.2554582522629223E-4</v>
      </c>
      <c r="U46" s="5">
        <f>VLOOKUP($B46,Data!$B$1:$K$53,9,FALSE)/VLOOKUP($B46,Data!$B$2:$K$53,10,FALSE)</f>
        <v>47019.101871941064</v>
      </c>
      <c r="V46" s="5">
        <f t="shared" si="0"/>
        <v>89420158.85867098</v>
      </c>
      <c r="W46" s="6">
        <f>VLOOKUP($B46,Data!$B$1:$K$53,9,FALSE)/VLOOKUP($B46,Data!$B$2:$K$53,5,FALSE)</f>
        <v>4131.1491674498611</v>
      </c>
    </row>
    <row r="47" spans="1:23" x14ac:dyDescent="0.25">
      <c r="A47" s="1" t="s">
        <v>12</v>
      </c>
      <c r="B47" s="1" t="s">
        <v>13</v>
      </c>
      <c r="C47" s="4">
        <f>VLOOKUP($B47,Data!$B$1:$K$53,7,FALSE)/VLOOKUP($B47,Data!$B$2:$K$53,2,FALSE)</f>
        <v>1585272.7211387362</v>
      </c>
      <c r="D47" s="5"/>
      <c r="E47" s="5">
        <f>VLOOKUP($B47,Data!$B$1:$K$53,5,FALSE)/VLOOKUP($B47,Data!$B$2:$K$53,2,FALSE)</f>
        <v>0.1650337666873562</v>
      </c>
      <c r="F47" s="5"/>
      <c r="G47" s="6">
        <f>VLOOKUP($B47,Data!$B$1:$K$53,7,FALSE)/VLOOKUP($B47,Data!$B$2:$K$53,5,FALSE)</f>
        <v>9605747.6779398341</v>
      </c>
      <c r="H47" s="4">
        <f>VLOOKUP($B47,Data!$B$1:$K$53,5,FALSE)/VLOOKUP($B47,Data!$B$2:$K$53,2,FALSE)</f>
        <v>0.1650337666873562</v>
      </c>
      <c r="I47" s="5"/>
      <c r="J47" s="5">
        <f>VLOOKUP($B47,Data!$B$1:$K$53,3,FALSE)/VLOOKUP($B47,Data!$B$2:$K$53,2,FALSE)</f>
        <v>0.18194129465363021</v>
      </c>
      <c r="K47" s="5"/>
      <c r="L47" s="5">
        <f>VLOOKUP($B47,Data!$B$1:$K$53,4,FALSE)/VLOOKUP($B47,Data!$B$2:$K$53,3,FALSE)</f>
        <v>1</v>
      </c>
      <c r="M47" s="5"/>
      <c r="N47" s="6">
        <f>VLOOKUP($B47,Data!$B$1:$K$53,5,FALSE)/VLOOKUP($B47,Data!$B$2:$K$53,4,FALSE)</f>
        <v>0.90707151997317803</v>
      </c>
      <c r="O47" s="4">
        <f>VLOOKUP($B47,Data!$B$1:$K$53,7,FALSE)/VLOOKUP($B47,Data!$B$2:$K$53,5,FALSE)</f>
        <v>9605747.6779398341</v>
      </c>
      <c r="P47" s="5"/>
      <c r="Q47" s="5">
        <f>VLOOKUP($B47,Data!$B$1:$K$53,10,FALSE)/VLOOKUP($B47,Data!$B$2:$K$53,5,FALSE)</f>
        <v>0.10157953828439344</v>
      </c>
      <c r="R47" s="5"/>
      <c r="S47" s="6">
        <f>VLOOKUP($B47,Data!$B$1:$K$53,7,FALSE)/VLOOKUP($B47,Data!$B$2:$K$53,10,FALSE)</f>
        <v>94563805.271948665</v>
      </c>
      <c r="T47" s="4">
        <f>VLOOKUP($B47,Data!$B$1:$K$53,9,FALSE)/VLOOKUP($B47,Data!$B$2:$K$53,7,FALSE)</f>
        <v>5.1841846744456394E-4</v>
      </c>
      <c r="U47" s="5">
        <f>VLOOKUP($B47,Data!$B$1:$K$53,9,FALSE)/VLOOKUP($B47,Data!$B$2:$K$53,10,FALSE)</f>
        <v>49023.623004809808</v>
      </c>
      <c r="V47" s="5">
        <f t="shared" si="0"/>
        <v>94514781.648943856</v>
      </c>
      <c r="W47" s="6">
        <f>VLOOKUP($B47,Data!$B$1:$K$53,9,FALSE)/VLOOKUP($B47,Data!$B$2:$K$53,5,FALSE)</f>
        <v>4979.796989856748</v>
      </c>
    </row>
    <row r="48" spans="1:23" x14ac:dyDescent="0.25">
      <c r="A48" s="1" t="s">
        <v>16</v>
      </c>
      <c r="B48" s="1" t="s">
        <v>17</v>
      </c>
      <c r="C48" s="4">
        <f>VLOOKUP($B48,Data!$B$1:$K$53,7,FALSE)/VLOOKUP($B48,Data!$B$2:$K$53,2,FALSE)</f>
        <v>2234295.6735755261</v>
      </c>
      <c r="D48" s="5"/>
      <c r="E48" s="5">
        <f>VLOOKUP($B48,Data!$B$1:$K$53,5,FALSE)/VLOOKUP($B48,Data!$B$2:$K$53,2,FALSE)</f>
        <v>0.15395689862783338</v>
      </c>
      <c r="F48" s="5"/>
      <c r="G48" s="6">
        <f>VLOOKUP($B48,Data!$B$1:$K$53,7,FALSE)/VLOOKUP($B48,Data!$B$2:$K$53,5,FALSE)</f>
        <v>14512475.202404439</v>
      </c>
      <c r="H48" s="4">
        <f>VLOOKUP($B48,Data!$B$1:$K$53,5,FALSE)/VLOOKUP($B48,Data!$B$2:$K$53,2,FALSE)</f>
        <v>0.15395689862783338</v>
      </c>
      <c r="I48" s="5"/>
      <c r="J48" s="5">
        <f>VLOOKUP($B48,Data!$B$1:$K$53,3,FALSE)/VLOOKUP($B48,Data!$B$2:$K$53,2,FALSE)</f>
        <v>0.17201570815462594</v>
      </c>
      <c r="K48" s="5"/>
      <c r="L48" s="5">
        <f>VLOOKUP($B48,Data!$B$1:$K$53,4,FALSE)/VLOOKUP($B48,Data!$B$2:$K$53,3,FALSE)</f>
        <v>1</v>
      </c>
      <c r="M48" s="5"/>
      <c r="N48" s="6">
        <f>VLOOKUP($B48,Data!$B$1:$K$53,5,FALSE)/VLOOKUP($B48,Data!$B$2:$K$53,4,FALSE)</f>
        <v>0.895016509128577</v>
      </c>
      <c r="O48" s="4">
        <f>VLOOKUP($B48,Data!$B$1:$K$53,7,FALSE)/VLOOKUP($B48,Data!$B$2:$K$53,5,FALSE)</f>
        <v>14512475.202404439</v>
      </c>
      <c r="P48" s="5"/>
      <c r="Q48" s="5">
        <f>VLOOKUP($B48,Data!$B$1:$K$53,10,FALSE)/VLOOKUP($B48,Data!$B$2:$K$53,5,FALSE)</f>
        <v>0.16303390556930938</v>
      </c>
      <c r="R48" s="5"/>
      <c r="S48" s="6">
        <f>VLOOKUP($B48,Data!$B$1:$K$53,7,FALSE)/VLOOKUP($B48,Data!$B$2:$K$53,10,FALSE)</f>
        <v>89015074.206358016</v>
      </c>
      <c r="T48" s="4">
        <f>VLOOKUP($B48,Data!$B$1:$K$53,9,FALSE)/VLOOKUP($B48,Data!$B$2:$K$53,7,FALSE)</f>
        <v>5.614605887927388E-4</v>
      </c>
      <c r="U48" s="5">
        <f>VLOOKUP($B48,Data!$B$1:$K$53,9,FALSE)/VLOOKUP($B48,Data!$B$2:$K$53,10,FALSE)</f>
        <v>49978.455975331097</v>
      </c>
      <c r="V48" s="5">
        <f t="shared" si="0"/>
        <v>88965095.750382692</v>
      </c>
      <c r="W48" s="6">
        <f>VLOOKUP($B48,Data!$B$1:$K$53,9,FALSE)/VLOOKUP($B48,Data!$B$2:$K$53,5,FALSE)</f>
        <v>8148.1828719820178</v>
      </c>
    </row>
    <row r="49" spans="1:23" x14ac:dyDescent="0.25">
      <c r="A49" s="1" t="s">
        <v>68</v>
      </c>
      <c r="B49" s="1" t="s">
        <v>69</v>
      </c>
      <c r="C49" s="4">
        <f>VLOOKUP($B49,Data!$B$1:$K$53,7,FALSE)/VLOOKUP($B49,Data!$B$2:$K$53,2,FALSE)</f>
        <v>2625632.9074318847</v>
      </c>
      <c r="D49" s="5"/>
      <c r="E49" s="5">
        <f>VLOOKUP($B49,Data!$B$1:$K$53,5,FALSE)/VLOOKUP($B49,Data!$B$2:$K$53,2,FALSE)</f>
        <v>0.14029977842908134</v>
      </c>
      <c r="F49" s="5"/>
      <c r="G49" s="6">
        <f>VLOOKUP($B49,Data!$B$1:$K$53,7,FALSE)/VLOOKUP($B49,Data!$B$2:$K$53,5,FALSE)</f>
        <v>18714447.99721539</v>
      </c>
      <c r="H49" s="4">
        <f>VLOOKUP($B49,Data!$B$1:$K$53,5,FALSE)/VLOOKUP($B49,Data!$B$2:$K$53,2,FALSE)</f>
        <v>0.14029977842908134</v>
      </c>
      <c r="I49" s="5"/>
      <c r="J49" s="5">
        <f>VLOOKUP($B49,Data!$B$1:$K$53,3,FALSE)/VLOOKUP($B49,Data!$B$2:$K$53,2,FALSE)</f>
        <v>0.16325370827985619</v>
      </c>
      <c r="K49" s="5"/>
      <c r="L49" s="5">
        <f>VLOOKUP($B49,Data!$B$1:$K$53,4,FALSE)/VLOOKUP($B49,Data!$B$2:$K$53,3,FALSE)</f>
        <v>1</v>
      </c>
      <c r="M49" s="5"/>
      <c r="N49" s="6">
        <f>VLOOKUP($B49,Data!$B$1:$K$53,5,FALSE)/VLOOKUP($B49,Data!$B$2:$K$53,4,FALSE)</f>
        <v>0.85939719169241602</v>
      </c>
      <c r="O49" s="4">
        <f>VLOOKUP($B49,Data!$B$1:$K$53,7,FALSE)/VLOOKUP($B49,Data!$B$2:$K$53,5,FALSE)</f>
        <v>18714447.99721539</v>
      </c>
      <c r="P49" s="5"/>
      <c r="Q49" s="5">
        <f>VLOOKUP($B49,Data!$B$1:$K$53,10,FALSE)/VLOOKUP($B49,Data!$B$2:$K$53,5,FALSE)</f>
        <v>0.17038688146407499</v>
      </c>
      <c r="R49" s="5"/>
      <c r="S49" s="6">
        <f>VLOOKUP($B49,Data!$B$1:$K$53,7,FALSE)/VLOOKUP($B49,Data!$B$2:$K$53,10,FALSE)</f>
        <v>109835028.59145419</v>
      </c>
      <c r="T49" s="4">
        <f>VLOOKUP($B49,Data!$B$1:$K$53,9,FALSE)/VLOOKUP($B49,Data!$B$2:$K$53,7,FALSE)</f>
        <v>4.5896156803817485E-4</v>
      </c>
      <c r="U49" s="5">
        <f>VLOOKUP($B49,Data!$B$1:$K$53,9,FALSE)/VLOOKUP($B49,Data!$B$2:$K$53,10,FALSE)</f>
        <v>50410.056947851583</v>
      </c>
      <c r="V49" s="5">
        <f t="shared" si="0"/>
        <v>109784618.53450634</v>
      </c>
      <c r="W49" s="6">
        <f>VLOOKUP($B49,Data!$B$1:$K$53,9,FALSE)/VLOOKUP($B49,Data!$B$2:$K$53,5,FALSE)</f>
        <v>8589.2123977708561</v>
      </c>
    </row>
    <row r="50" spans="1:23" x14ac:dyDescent="0.25">
      <c r="A50" s="1" t="s">
        <v>82</v>
      </c>
      <c r="B50" s="1" t="s">
        <v>83</v>
      </c>
      <c r="C50" s="4">
        <f>VLOOKUP($B50,Data!$B$1:$K$53,7,FALSE)/VLOOKUP($B50,Data!$B$2:$K$53,2,FALSE)</f>
        <v>2046052.3810249222</v>
      </c>
      <c r="D50" s="5"/>
      <c r="E50" s="5">
        <f>VLOOKUP($B50,Data!$B$1:$K$53,5,FALSE)/VLOOKUP($B50,Data!$B$2:$K$53,2,FALSE)</f>
        <v>0.13530653982085186</v>
      </c>
      <c r="F50" s="5"/>
      <c r="G50" s="6">
        <f>VLOOKUP($B50,Data!$B$1:$K$53,7,FALSE)/VLOOKUP($B50,Data!$B$2:$K$53,5,FALSE)</f>
        <v>15121607.453223843</v>
      </c>
      <c r="H50" s="4">
        <f>VLOOKUP($B50,Data!$B$1:$K$53,5,FALSE)/VLOOKUP($B50,Data!$B$2:$K$53,2,FALSE)</f>
        <v>0.13530653982085186</v>
      </c>
      <c r="I50" s="5"/>
      <c r="J50" s="5">
        <f>VLOOKUP($B50,Data!$B$1:$K$53,3,FALSE)/VLOOKUP($B50,Data!$B$2:$K$53,2,FALSE)</f>
        <v>0.15580060630065201</v>
      </c>
      <c r="K50" s="5"/>
      <c r="L50" s="5">
        <f>VLOOKUP($B50,Data!$B$1:$K$53,4,FALSE)/VLOOKUP($B50,Data!$B$2:$K$53,3,FALSE)</f>
        <v>1</v>
      </c>
      <c r="M50" s="5"/>
      <c r="N50" s="6">
        <f>VLOOKUP($B50,Data!$B$1:$K$53,5,FALSE)/VLOOKUP($B50,Data!$B$2:$K$53,4,FALSE)</f>
        <v>0.868459648736846</v>
      </c>
      <c r="O50" s="4">
        <f>VLOOKUP($B50,Data!$B$1:$K$53,7,FALSE)/VLOOKUP($B50,Data!$B$2:$K$53,5,FALSE)</f>
        <v>15121607.453223843</v>
      </c>
      <c r="P50" s="5"/>
      <c r="Q50" s="5">
        <f>VLOOKUP($B50,Data!$B$1:$K$53,10,FALSE)/VLOOKUP($B50,Data!$B$2:$K$53,5,FALSE)</f>
        <v>0.14506765742754005</v>
      </c>
      <c r="R50" s="5"/>
      <c r="S50" s="6">
        <f>VLOOKUP($B50,Data!$B$1:$K$53,7,FALSE)/VLOOKUP($B50,Data!$B$2:$K$53,10,FALSE)</f>
        <v>104238310.05044626</v>
      </c>
      <c r="T50" s="4">
        <f>VLOOKUP($B50,Data!$B$1:$K$53,9,FALSE)/VLOOKUP($B50,Data!$B$2:$K$53,7,FALSE)</f>
        <v>4.849261485813948E-4</v>
      </c>
      <c r="U50" s="5">
        <f>VLOOKUP($B50,Data!$B$1:$K$53,9,FALSE)/VLOOKUP($B50,Data!$B$2:$K$53,10,FALSE)</f>
        <v>50547.8822273962</v>
      </c>
      <c r="V50" s="5">
        <f t="shared" si="0"/>
        <v>104187762.16821887</v>
      </c>
      <c r="W50" s="6">
        <f>VLOOKUP($B50,Data!$B$1:$K$53,9,FALSE)/VLOOKUP($B50,Data!$B$2:$K$53,5,FALSE)</f>
        <v>7332.8628626515519</v>
      </c>
    </row>
    <row r="51" spans="1:23" x14ac:dyDescent="0.25">
      <c r="A51" s="1" t="s">
        <v>44</v>
      </c>
      <c r="B51" s="1" t="s">
        <v>45</v>
      </c>
      <c r="C51" s="4">
        <f>VLOOKUP($B51,Data!$B$1:$K$53,7,FALSE)/VLOOKUP($B51,Data!$B$2:$K$53,2,FALSE)</f>
        <v>1865510.6622612437</v>
      </c>
      <c r="D51" s="5"/>
      <c r="E51" s="5">
        <f>VLOOKUP($B51,Data!$B$1:$K$53,5,FALSE)/VLOOKUP($B51,Data!$B$2:$K$53,2,FALSE)</f>
        <v>0.14282937187376166</v>
      </c>
      <c r="F51" s="5"/>
      <c r="G51" s="6">
        <f>VLOOKUP($B51,Data!$B$1:$K$53,7,FALSE)/VLOOKUP($B51,Data!$B$2:$K$53,5,FALSE)</f>
        <v>13061113.675624486</v>
      </c>
      <c r="H51" s="4">
        <f>VLOOKUP($B51,Data!$B$1:$K$53,5,FALSE)/VLOOKUP($B51,Data!$B$2:$K$53,2,FALSE)</f>
        <v>0.14282937187376166</v>
      </c>
      <c r="I51" s="5"/>
      <c r="J51" s="5">
        <f>VLOOKUP($B51,Data!$B$1:$K$53,3,FALSE)/VLOOKUP($B51,Data!$B$2:$K$53,2,FALSE)</f>
        <v>0.16726033617066688</v>
      </c>
      <c r="K51" s="5"/>
      <c r="L51" s="5">
        <f>VLOOKUP($B51,Data!$B$1:$K$53,4,FALSE)/VLOOKUP($B51,Data!$B$2:$K$53,3,FALSE)</f>
        <v>1</v>
      </c>
      <c r="M51" s="5"/>
      <c r="N51" s="6">
        <f>VLOOKUP($B51,Data!$B$1:$K$53,5,FALSE)/VLOOKUP($B51,Data!$B$2:$K$53,4,FALSE)</f>
        <v>0.85393450200903176</v>
      </c>
      <c r="O51" s="4">
        <f>VLOOKUP($B51,Data!$B$1:$K$53,7,FALSE)/VLOOKUP($B51,Data!$B$2:$K$53,5,FALSE)</f>
        <v>13061113.675624486</v>
      </c>
      <c r="P51" s="5"/>
      <c r="Q51" s="5">
        <f>VLOOKUP($B51,Data!$B$1:$K$53,10,FALSE)/VLOOKUP($B51,Data!$B$2:$K$53,5,FALSE)</f>
        <v>0.14791108488433516</v>
      </c>
      <c r="R51" s="5"/>
      <c r="S51" s="6">
        <f>VLOOKUP($B51,Data!$B$1:$K$53,7,FALSE)/VLOOKUP($B51,Data!$B$2:$K$53,10,FALSE)</f>
        <v>88303819.053441003</v>
      </c>
      <c r="T51" s="4">
        <f>VLOOKUP($B51,Data!$B$1:$K$53,9,FALSE)/VLOOKUP($B51,Data!$B$2:$K$53,7,FALSE)</f>
        <v>5.7342844018245479E-4</v>
      </c>
      <c r="U51" s="5">
        <f>VLOOKUP($B51,Data!$B$1:$K$53,9,FALSE)/VLOOKUP($B51,Data!$B$2:$K$53,10,FALSE)</f>
        <v>50635.921221968405</v>
      </c>
      <c r="V51" s="5">
        <f t="shared" si="0"/>
        <v>88253183.132219031</v>
      </c>
      <c r="W51" s="6">
        <f>VLOOKUP($B51,Data!$B$1:$K$53,9,FALSE)/VLOOKUP($B51,Data!$B$2:$K$53,5,FALSE)</f>
        <v>7489.6140420590773</v>
      </c>
    </row>
    <row r="52" spans="1:23" x14ac:dyDescent="0.25">
      <c r="A52" s="1" t="s">
        <v>50</v>
      </c>
      <c r="B52" s="1" t="s">
        <v>51</v>
      </c>
      <c r="C52" s="4">
        <f>VLOOKUP($B52,Data!$B$1:$K$53,7,FALSE)/VLOOKUP($B52,Data!$B$2:$K$53,2,FALSE)</f>
        <v>1683154.0588358417</v>
      </c>
      <c r="D52" s="5"/>
      <c r="E52" s="5">
        <f>VLOOKUP($B52,Data!$B$1:$K$53,5,FALSE)/VLOOKUP($B52,Data!$B$2:$K$53,2,FALSE)</f>
        <v>0.15306843610155763</v>
      </c>
      <c r="F52" s="5"/>
      <c r="G52" s="6">
        <f>VLOOKUP($B52,Data!$B$1:$K$53,7,FALSE)/VLOOKUP($B52,Data!$B$2:$K$53,5,FALSE)</f>
        <v>10996088.427526006</v>
      </c>
      <c r="H52" s="4">
        <f>VLOOKUP($B52,Data!$B$1:$K$53,5,FALSE)/VLOOKUP($B52,Data!$B$2:$K$53,2,FALSE)</f>
        <v>0.15306843610155763</v>
      </c>
      <c r="I52" s="5"/>
      <c r="J52" s="5">
        <f>VLOOKUP($B52,Data!$B$1:$K$53,3,FALSE)/VLOOKUP($B52,Data!$B$2:$K$53,2,FALSE)</f>
        <v>0.17324634371852721</v>
      </c>
      <c r="K52" s="5"/>
      <c r="L52" s="5">
        <f>VLOOKUP($B52,Data!$B$1:$K$53,4,FALSE)/VLOOKUP($B52,Data!$B$2:$K$53,3,FALSE)</f>
        <v>1</v>
      </c>
      <c r="M52" s="5"/>
      <c r="N52" s="6">
        <f>VLOOKUP($B52,Data!$B$1:$K$53,5,FALSE)/VLOOKUP($B52,Data!$B$2:$K$53,4,FALSE)</f>
        <v>0.88353054278736998</v>
      </c>
      <c r="O52" s="4">
        <f>VLOOKUP($B52,Data!$B$1:$K$53,7,FALSE)/VLOOKUP($B52,Data!$B$2:$K$53,5,FALSE)</f>
        <v>10996088.427526006</v>
      </c>
      <c r="P52" s="5"/>
      <c r="Q52" s="5">
        <f>VLOOKUP($B52,Data!$B$1:$K$53,10,FALSE)/VLOOKUP($B52,Data!$B$2:$K$53,5,FALSE)</f>
        <v>0.12491165262419029</v>
      </c>
      <c r="R52" s="5"/>
      <c r="S52" s="6">
        <f>VLOOKUP($B52,Data!$B$1:$K$53,7,FALSE)/VLOOKUP($B52,Data!$B$2:$K$53,10,FALSE)</f>
        <v>88030925.830505833</v>
      </c>
      <c r="T52" s="4">
        <f>VLOOKUP($B52,Data!$B$1:$K$53,9,FALSE)/VLOOKUP($B52,Data!$B$2:$K$53,7,FALSE)</f>
        <v>6.063210110292108E-4</v>
      </c>
      <c r="U52" s="5">
        <f>VLOOKUP($B52,Data!$B$1:$K$53,9,FALSE)/VLOOKUP($B52,Data!$B$2:$K$53,10,FALSE)</f>
        <v>53374.999951389764</v>
      </c>
      <c r="V52" s="5">
        <f t="shared" si="0"/>
        <v>87977550.830554441</v>
      </c>
      <c r="W52" s="6">
        <f>VLOOKUP($B52,Data!$B$1:$K$53,9,FALSE)/VLOOKUP($B52,Data!$B$2:$K$53,5,FALSE)</f>
        <v>6667.159452744173</v>
      </c>
    </row>
    <row r="53" spans="1:23" x14ac:dyDescent="0.25">
      <c r="A53" s="1" t="s">
        <v>64</v>
      </c>
      <c r="B53" s="1" t="s">
        <v>65</v>
      </c>
      <c r="C53" s="4">
        <f>VLOOKUP($B53,Data!$B$1:$K$53,7,FALSE)/VLOOKUP($B53,Data!$B$2:$K$53,2,FALSE)</f>
        <v>2573430.0779149253</v>
      </c>
      <c r="D53" s="5"/>
      <c r="E53" s="5">
        <f>VLOOKUP($B53,Data!$B$1:$K$53,5,FALSE)/VLOOKUP($B53,Data!$B$2:$K$53,2,FALSE)</f>
        <v>0.15148579419647534</v>
      </c>
      <c r="F53" s="5"/>
      <c r="G53" s="6">
        <f>VLOOKUP($B53,Data!$B$1:$K$53,7,FALSE)/VLOOKUP($B53,Data!$B$2:$K$53,5,FALSE)</f>
        <v>16987930.066744186</v>
      </c>
      <c r="H53" s="4">
        <f>VLOOKUP($B53,Data!$B$1:$K$53,5,FALSE)/VLOOKUP($B53,Data!$B$2:$K$53,2,FALSE)</f>
        <v>0.15148579419647534</v>
      </c>
      <c r="I53" s="5"/>
      <c r="J53" s="5">
        <f>VLOOKUP($B53,Data!$B$1:$K$53,3,FALSE)/VLOOKUP($B53,Data!$B$2:$K$53,2,FALSE)</f>
        <v>0.17188127449254598</v>
      </c>
      <c r="K53" s="5"/>
      <c r="L53" s="5">
        <f>VLOOKUP($B53,Data!$B$1:$K$53,4,FALSE)/VLOOKUP($B53,Data!$B$2:$K$53,3,FALSE)</f>
        <v>1</v>
      </c>
      <c r="M53" s="5"/>
      <c r="N53" s="6">
        <f>VLOOKUP($B53,Data!$B$1:$K$53,5,FALSE)/VLOOKUP($B53,Data!$B$2:$K$53,4,FALSE)</f>
        <v>0.88133971919695575</v>
      </c>
      <c r="O53" s="4">
        <f>VLOOKUP($B53,Data!$B$1:$K$53,7,FALSE)/VLOOKUP($B53,Data!$B$2:$K$53,5,FALSE)</f>
        <v>16987930.066744186</v>
      </c>
      <c r="P53" s="5"/>
      <c r="Q53" s="5">
        <f>VLOOKUP($B53,Data!$B$1:$K$53,10,FALSE)/VLOOKUP($B53,Data!$B$2:$K$53,5,FALSE)</f>
        <v>0.16759594383543083</v>
      </c>
      <c r="R53" s="5"/>
      <c r="S53" s="6">
        <f>VLOOKUP($B53,Data!$B$1:$K$53,7,FALSE)/VLOOKUP($B53,Data!$B$2:$K$53,10,FALSE)</f>
        <v>101362417.71713349</v>
      </c>
      <c r="T53" s="4">
        <f>VLOOKUP($B53,Data!$B$1:$K$53,9,FALSE)/VLOOKUP($B53,Data!$B$2:$K$53,7,FALSE)</f>
        <v>5.3169156573562788E-4</v>
      </c>
      <c r="U53" s="5">
        <f>VLOOKUP($B53,Data!$B$1:$K$53,9,FALSE)/VLOOKUP($B53,Data!$B$2:$K$53,10,FALSE)</f>
        <v>53893.542582771457</v>
      </c>
      <c r="V53" s="5">
        <f t="shared" si="0"/>
        <v>101308524.17455073</v>
      </c>
      <c r="W53" s="6">
        <f>VLOOKUP($B53,Data!$B$1:$K$53,9,FALSE)/VLOOKUP($B53,Data!$B$2:$K$53,5,FALSE)</f>
        <v>9032.3391357945657</v>
      </c>
    </row>
    <row r="54" spans="1:23" x14ac:dyDescent="0.25">
      <c r="A54" s="1" t="s">
        <v>20</v>
      </c>
      <c r="B54" s="1" t="s">
        <v>21</v>
      </c>
      <c r="C54" s="4">
        <f>VLOOKUP($B54,Data!$B$1:$K$53,7,FALSE)/VLOOKUP($B54,Data!$B$2:$K$53,2,FALSE)</f>
        <v>3130062.3434113166</v>
      </c>
      <c r="D54" s="8"/>
      <c r="E54" s="8">
        <f>VLOOKUP($B54,Data!$B$1:$K$53,5,FALSE)/VLOOKUP($B54,Data!$B$2:$K$53,2,FALSE)</f>
        <v>9.6884092405281119E-2</v>
      </c>
      <c r="F54" s="8"/>
      <c r="G54" s="6">
        <f>VLOOKUP($B54,Data!$B$1:$K$53,7,FALSE)/VLOOKUP($B54,Data!$B$2:$K$53,5,FALSE)</f>
        <v>32307288.696247291</v>
      </c>
      <c r="H54" s="7">
        <f>VLOOKUP($B54,Data!$B$1:$K$53,5,FALSE)/VLOOKUP($B54,Data!$B$2:$K$53,2,FALSE)</f>
        <v>9.6884092405281119E-2</v>
      </c>
      <c r="I54" s="8"/>
      <c r="J54" s="8">
        <f>VLOOKUP($B54,Data!$B$1:$K$53,3,FALSE)/VLOOKUP($B54,Data!$B$2:$K$53,2,FALSE)</f>
        <v>0.12020011777205582</v>
      </c>
      <c r="K54" s="8"/>
      <c r="L54" s="8">
        <f>VLOOKUP($B54,Data!$B$1:$K$53,4,FALSE)/VLOOKUP($B54,Data!$B$2:$K$53,3,FALSE)</f>
        <v>1</v>
      </c>
      <c r="M54" s="8"/>
      <c r="N54" s="9">
        <f>VLOOKUP($B54,Data!$B$1:$K$53,5,FALSE)/VLOOKUP($B54,Data!$B$2:$K$53,4,FALSE)</f>
        <v>0.80602327352964354</v>
      </c>
      <c r="O54" s="7">
        <f>VLOOKUP($B54,Data!$B$1:$K$53,7,FALSE)/VLOOKUP($B54,Data!$B$2:$K$53,5,FALSE)</f>
        <v>32307288.696247291</v>
      </c>
      <c r="P54" s="8"/>
      <c r="Q54" s="8">
        <f>VLOOKUP($B54,Data!$B$1:$K$53,10,FALSE)/VLOOKUP($B54,Data!$B$2:$K$53,5,FALSE)</f>
        <v>0.12470465544493148</v>
      </c>
      <c r="R54" s="8"/>
      <c r="S54" s="9">
        <f>VLOOKUP($B54,Data!$B$1:$K$53,7,FALSE)/VLOOKUP($B54,Data!$B$2:$K$53,10,FALSE)</f>
        <v>259070429.8967725</v>
      </c>
      <c r="T54" s="7">
        <f>VLOOKUP($B54,Data!$B$1:$K$53,9,FALSE)/VLOOKUP($B54,Data!$B$2:$K$53,7,FALSE)</f>
        <v>2.1950801093073669E-4</v>
      </c>
      <c r="U54" s="8">
        <f>VLOOKUP($B54,Data!$B$1:$K$53,9,FALSE)/VLOOKUP($B54,Data!$B$2:$K$53,10,FALSE)</f>
        <v>56868.034757611393</v>
      </c>
      <c r="V54" s="8">
        <f t="shared" si="0"/>
        <v>259013561.86201489</v>
      </c>
      <c r="W54" s="9">
        <f>VLOOKUP($B54,Data!$B$1:$K$53,9,FALSE)/VLOOKUP($B54,Data!$B$2:$K$53,5,FALSE)</f>
        <v>7091.708680278316</v>
      </c>
    </row>
  </sheetData>
  <mergeCells count="4">
    <mergeCell ref="C1:G1"/>
    <mergeCell ref="H1:N1"/>
    <mergeCell ref="O1:S1"/>
    <mergeCell ref="T1: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opLeftCell="M43" workbookViewId="0">
      <selection activeCell="U59" sqref="U59"/>
    </sheetView>
  </sheetViews>
  <sheetFormatPr defaultRowHeight="15" x14ac:dyDescent="0.25"/>
  <cols>
    <col min="2" max="2" width="19.140625" bestFit="1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8" width="18.7109375" customWidth="1"/>
    <col min="9" max="9" width="2" bestFit="1" customWidth="1"/>
    <col min="10" max="10" width="23.140625" customWidth="1"/>
    <col min="11" max="11" width="2" bestFit="1" customWidth="1"/>
    <col min="12" max="12" width="29.5703125" customWidth="1"/>
    <col min="13" max="13" width="2" bestFit="1" customWidth="1"/>
    <col min="14" max="14" width="18.5703125" bestFit="1" customWidth="1"/>
    <col min="15" max="15" width="18.5703125" customWidth="1"/>
    <col min="16" max="16" width="2" bestFit="1" customWidth="1"/>
    <col min="17" max="17" width="10.28515625" bestFit="1" customWidth="1"/>
    <col min="18" max="18" width="2" bestFit="1" customWidth="1"/>
    <col min="19" max="19" width="11.5703125" bestFit="1" customWidth="1"/>
    <col min="20" max="20" width="11.85546875" bestFit="1" customWidth="1"/>
    <col min="21" max="21" width="10.5703125" bestFit="1" customWidth="1"/>
    <col min="22" max="22" width="11.5703125" bestFit="1" customWidth="1"/>
    <col min="23" max="23" width="10.5703125" bestFit="1" customWidth="1"/>
  </cols>
  <sheetData>
    <row r="1" spans="1:23" x14ac:dyDescent="0.25">
      <c r="C1" s="22" t="s">
        <v>134</v>
      </c>
      <c r="D1" s="23"/>
      <c r="E1" s="23"/>
      <c r="F1" s="23"/>
      <c r="G1" s="24"/>
      <c r="H1" s="22" t="s">
        <v>135</v>
      </c>
      <c r="I1" s="23"/>
      <c r="J1" s="23"/>
      <c r="K1" s="23"/>
      <c r="L1" s="23"/>
      <c r="M1" s="23"/>
      <c r="N1" s="24"/>
      <c r="O1" s="22" t="s">
        <v>136</v>
      </c>
      <c r="P1" s="23"/>
      <c r="Q1" s="23"/>
      <c r="R1" s="23"/>
      <c r="S1" s="24"/>
      <c r="T1" s="22" t="s">
        <v>146</v>
      </c>
      <c r="U1" s="23"/>
      <c r="V1" s="23"/>
      <c r="W1" s="24"/>
    </row>
    <row r="2" spans="1:23" ht="30" customHeight="1" x14ac:dyDescent="0.25">
      <c r="A2" s="11" t="s">
        <v>0</v>
      </c>
      <c r="B2" s="11" t="s">
        <v>1</v>
      </c>
      <c r="C2" s="12" t="s">
        <v>109</v>
      </c>
      <c r="D2" s="13" t="s">
        <v>132</v>
      </c>
      <c r="E2" s="12" t="s">
        <v>138</v>
      </c>
      <c r="F2" s="13" t="s">
        <v>133</v>
      </c>
      <c r="G2" s="12" t="s">
        <v>137</v>
      </c>
      <c r="H2" s="12" t="s">
        <v>111</v>
      </c>
      <c r="I2" s="13" t="s">
        <v>132</v>
      </c>
      <c r="J2" s="12" t="s">
        <v>130</v>
      </c>
      <c r="K2" s="13" t="s">
        <v>133</v>
      </c>
      <c r="L2" s="12" t="s">
        <v>131</v>
      </c>
      <c r="M2" s="13" t="s">
        <v>133</v>
      </c>
      <c r="N2" s="12" t="s">
        <v>145</v>
      </c>
      <c r="O2" s="12" t="s">
        <v>137</v>
      </c>
      <c r="P2" s="13" t="s">
        <v>132</v>
      </c>
      <c r="Q2" s="12" t="s">
        <v>140</v>
      </c>
      <c r="R2" s="13" t="s">
        <v>133</v>
      </c>
      <c r="S2" s="12" t="s">
        <v>141</v>
      </c>
      <c r="T2" s="12" t="s">
        <v>112</v>
      </c>
      <c r="U2" s="12" t="s">
        <v>113</v>
      </c>
      <c r="V2" s="12" t="s">
        <v>139</v>
      </c>
      <c r="W2" s="12" t="s">
        <v>114</v>
      </c>
    </row>
    <row r="3" spans="1:23" x14ac:dyDescent="0.25">
      <c r="A3" s="1" t="s">
        <v>52</v>
      </c>
      <c r="B3" s="1" t="s">
        <v>53</v>
      </c>
      <c r="C3" s="4">
        <f>VLOOKUP($B3,Data!$B$1:$K$53,7,FALSE)/VLOOKUP($B3,Data!$B$2:$K$53,2,FALSE)</f>
        <v>1347052.1857054362</v>
      </c>
      <c r="D3" s="5"/>
      <c r="E3" s="5">
        <f>VLOOKUP($B3,Data!$B$1:$K$53,5,FALSE)/VLOOKUP($B3,Data!$B$2:$K$53,2,FALSE)</f>
        <v>0.16488707328098579</v>
      </c>
      <c r="F3" s="5"/>
      <c r="G3" s="6">
        <f>VLOOKUP($B3,Data!$B$1:$K$53,7,FALSE)/VLOOKUP($B3,Data!$B$2:$K$53,5,FALSE)</f>
        <v>8169543.9120925535</v>
      </c>
      <c r="H3" s="4">
        <f>VLOOKUP($B3,Data!$B$1:$K$53,5,FALSE)/VLOOKUP($B3,Data!$B$2:$K$53,2,FALSE)</f>
        <v>0.16488707328098579</v>
      </c>
      <c r="I3" s="5"/>
      <c r="J3" s="5">
        <f>VLOOKUP($B3,Data!$B$1:$K$53,3,FALSE)/VLOOKUP($B3,Data!$B$2:$K$53,2,FALSE)</f>
        <v>0.18918950593514039</v>
      </c>
      <c r="K3" s="5"/>
      <c r="L3" s="5">
        <f>VLOOKUP($B3,Data!$B$1:$K$53,4,FALSE)/VLOOKUP($B3,Data!$B$2:$K$53,3,FALSE)</f>
        <v>1</v>
      </c>
      <c r="M3" s="5"/>
      <c r="N3" s="6">
        <f>VLOOKUP($B3,Data!$B$1:$K$53,5,FALSE)/VLOOKUP($B3,Data!$B$2:$K$53,4,FALSE)</f>
        <v>0.87154449960619818</v>
      </c>
      <c r="O3" s="14">
        <f>VLOOKUP($B3,Data!$B$1:$K$53,7,FALSE)/VLOOKUP($B3,Data!$B$2:$K$53,5,FALSE)</f>
        <v>8169543.9120925535</v>
      </c>
      <c r="P3" s="15"/>
      <c r="Q3" s="15">
        <f>VLOOKUP($B3,Data!$B$1:$Z$53,12,FALSE)/VLOOKUP($B3,Data!$B$2:$K$53,5,FALSE)</f>
        <v>0.10385295688497991</v>
      </c>
      <c r="R3" s="15"/>
      <c r="S3" s="16">
        <f>VLOOKUP($B3,Data!$B$1:$K$53,7,FALSE)/VLOOKUP($B3,Data!$B$2:$Z$53,12,FALSE)</f>
        <v>78664528.744622603</v>
      </c>
      <c r="T3" s="4">
        <f>VLOOKUP($B3,Data!$B$1:$Z$53,11,FALSE)/VLOOKUP($B3,Data!$B$2:$K$53,7,FALSE)</f>
        <v>4.0578203705581836E-4</v>
      </c>
      <c r="U3" s="5">
        <f>VLOOKUP($B3,Data!$B$1:$Z$53,11,FALSE)/VLOOKUP($B3,Data!$B$2:$Z$53,12,FALSE)</f>
        <v>31920.652718028941</v>
      </c>
      <c r="V3" s="5">
        <f>S3-U3</f>
        <v>78632608.091904581</v>
      </c>
      <c r="W3" s="6">
        <f>VLOOKUP($B3,Data!$B$1:$Z$53,11,FALSE)/VLOOKUP($B3,Data!$B$2:$K$53,5,FALSE)</f>
        <v>3315.0541704658763</v>
      </c>
    </row>
    <row r="4" spans="1:23" x14ac:dyDescent="0.25">
      <c r="A4" s="1" t="s">
        <v>28</v>
      </c>
      <c r="B4" s="1" t="s">
        <v>29</v>
      </c>
      <c r="C4" s="4">
        <f>VLOOKUP($B4,Data!$B$1:$K$53,7,FALSE)/VLOOKUP($B4,Data!$B$2:$K$53,2,FALSE)</f>
        <v>1118019.0399789419</v>
      </c>
      <c r="D4" s="5"/>
      <c r="E4" s="5">
        <f>VLOOKUP($B4,Data!$B$1:$K$53,5,FALSE)/VLOOKUP($B4,Data!$B$2:$K$53,2,FALSE)</f>
        <v>0.18241653557618184</v>
      </c>
      <c r="F4" s="5"/>
      <c r="G4" s="6">
        <f>VLOOKUP($B4,Data!$B$1:$K$53,7,FALSE)/VLOOKUP($B4,Data!$B$2:$K$53,5,FALSE)</f>
        <v>6128934.7286832361</v>
      </c>
      <c r="H4" s="4">
        <f>VLOOKUP($B4,Data!$B$1:$K$53,5,FALSE)/VLOOKUP($B4,Data!$B$2:$K$53,2,FALSE)</f>
        <v>0.18241653557618184</v>
      </c>
      <c r="I4" s="5"/>
      <c r="J4" s="5">
        <f>VLOOKUP($B4,Data!$B$1:$K$53,3,FALSE)/VLOOKUP($B4,Data!$B$2:$K$53,2,FALSE)</f>
        <v>0.19636435425140544</v>
      </c>
      <c r="K4" s="5"/>
      <c r="L4" s="5">
        <f>VLOOKUP($B4,Data!$B$1:$K$53,4,FALSE)/VLOOKUP($B4,Data!$B$2:$K$53,3,FALSE)</f>
        <v>1</v>
      </c>
      <c r="M4" s="5"/>
      <c r="N4" s="6">
        <f>VLOOKUP($B4,Data!$B$1:$K$53,5,FALSE)/VLOOKUP($B4,Data!$B$2:$K$53,4,FALSE)</f>
        <v>0.92896970161210535</v>
      </c>
      <c r="O4" s="4">
        <f>VLOOKUP($B4,Data!$B$1:$K$53,7,FALSE)/VLOOKUP($B4,Data!$B$2:$K$53,5,FALSE)</f>
        <v>6128934.7286832361</v>
      </c>
      <c r="P4" s="5"/>
      <c r="Q4" s="5">
        <f>VLOOKUP($B4,Data!$B$1:$Z$53,12,FALSE)/VLOOKUP($B4,Data!$B$2:$K$53,5,FALSE)</f>
        <v>7.63239447265531E-2</v>
      </c>
      <c r="R4" s="5"/>
      <c r="S4" s="6">
        <f>VLOOKUP($B4,Data!$B$1:$K$53,7,FALSE)/VLOOKUP($B4,Data!$B$2:$Z$53,12,FALSE)</f>
        <v>80301598.019356295</v>
      </c>
      <c r="T4" s="4">
        <f>VLOOKUP($B4,Data!$B$1:$Z$53,11,FALSE)/VLOOKUP($B4,Data!$B$2:$K$53,7,FALSE)</f>
        <v>4.0725166208868208E-4</v>
      </c>
      <c r="U4" s="5">
        <f>VLOOKUP($B4,Data!$B$1:$Z$53,11,FALSE)/VLOOKUP($B4,Data!$B$2:$Z$53,12,FALSE)</f>
        <v>32702.959261760072</v>
      </c>
      <c r="V4" s="5">
        <f t="shared" ref="V4:V54" si="0">S4-U4</f>
        <v>80268895.060094535</v>
      </c>
      <c r="W4" s="6">
        <f>VLOOKUP($B4,Data!$B$1:$Z$53,11,FALSE)/VLOOKUP($B4,Data!$B$2:$K$53,5,FALSE)</f>
        <v>2496.0188550892935</v>
      </c>
    </row>
    <row r="5" spans="1:23" x14ac:dyDescent="0.25">
      <c r="A5" s="1" t="s">
        <v>76</v>
      </c>
      <c r="B5" s="1" t="s">
        <v>77</v>
      </c>
      <c r="C5" s="4">
        <f>VLOOKUP($B5,Data!$B$1:$K$53,7,FALSE)/VLOOKUP($B5,Data!$B$2:$K$53,2,FALSE)</f>
        <v>1310200.0115310631</v>
      </c>
      <c r="D5" s="5"/>
      <c r="E5" s="5">
        <f>VLOOKUP($B5,Data!$B$1:$K$53,5,FALSE)/VLOOKUP($B5,Data!$B$2:$K$53,2,FALSE)</f>
        <v>0.16296248735514102</v>
      </c>
      <c r="F5" s="5"/>
      <c r="G5" s="6">
        <f>VLOOKUP($B5,Data!$B$1:$K$53,7,FALSE)/VLOOKUP($B5,Data!$B$2:$K$53,5,FALSE)</f>
        <v>8039887.1715535941</v>
      </c>
      <c r="H5" s="4">
        <f>VLOOKUP($B5,Data!$B$1:$K$53,5,FALSE)/VLOOKUP($B5,Data!$B$2:$K$53,2,FALSE)</f>
        <v>0.16296248735514102</v>
      </c>
      <c r="I5" s="5"/>
      <c r="J5" s="5">
        <f>VLOOKUP($B5,Data!$B$1:$K$53,3,FALSE)/VLOOKUP($B5,Data!$B$2:$K$53,2,FALSE)</f>
        <v>0.17958608724821662</v>
      </c>
      <c r="K5" s="5"/>
      <c r="L5" s="5">
        <f>VLOOKUP($B5,Data!$B$1:$K$53,4,FALSE)/VLOOKUP($B5,Data!$B$2:$K$53,3,FALSE)</f>
        <v>1</v>
      </c>
      <c r="M5" s="5"/>
      <c r="N5" s="6">
        <f>VLOOKUP($B5,Data!$B$1:$K$53,5,FALSE)/VLOOKUP($B5,Data!$B$2:$K$53,4,FALSE)</f>
        <v>0.90743380989141365</v>
      </c>
      <c r="O5" s="4">
        <f>VLOOKUP($B5,Data!$B$1:$K$53,7,FALSE)/VLOOKUP($B5,Data!$B$2:$K$53,5,FALSE)</f>
        <v>8039887.1715535941</v>
      </c>
      <c r="P5" s="5"/>
      <c r="Q5" s="5">
        <f>VLOOKUP($B5,Data!$B$1:$Z$53,12,FALSE)/VLOOKUP($B5,Data!$B$2:$K$53,5,FALSE)</f>
        <v>0.10211328194728776</v>
      </c>
      <c r="R5" s="5"/>
      <c r="S5" s="6">
        <f>VLOOKUP($B5,Data!$B$1:$K$53,7,FALSE)/VLOOKUP($B5,Data!$B$2:$Z$53,12,FALSE)</f>
        <v>78734979.605335683</v>
      </c>
      <c r="T5" s="4">
        <f>VLOOKUP($B5,Data!$B$1:$Z$53,11,FALSE)/VLOOKUP($B5,Data!$B$2:$K$53,7,FALSE)</f>
        <v>4.1416913511226771E-4</v>
      </c>
      <c r="U5" s="5">
        <f>VLOOKUP($B5,Data!$B$1:$Z$53,11,FALSE)/VLOOKUP($B5,Data!$B$2:$Z$53,12,FALSE)</f>
        <v>32609.598406223915</v>
      </c>
      <c r="V5" s="5">
        <f t="shared" si="0"/>
        <v>78702370.006929457</v>
      </c>
      <c r="W5" s="6">
        <f>VLOOKUP($B5,Data!$B$1:$Z$53,11,FALSE)/VLOOKUP($B5,Data!$B$2:$K$53,5,FALSE)</f>
        <v>3329.8731162425684</v>
      </c>
    </row>
    <row r="6" spans="1:23" x14ac:dyDescent="0.25">
      <c r="A6" s="1" t="s">
        <v>88</v>
      </c>
      <c r="B6" s="1" t="s">
        <v>89</v>
      </c>
      <c r="C6" s="4">
        <f>VLOOKUP($B6,Data!$B$1:$K$53,7,FALSE)/VLOOKUP($B6,Data!$B$2:$K$53,2,FALSE)</f>
        <v>1274396.219686273</v>
      </c>
      <c r="D6" s="5"/>
      <c r="E6" s="5">
        <f>VLOOKUP($B6,Data!$B$1:$K$53,5,FALSE)/VLOOKUP($B6,Data!$B$2:$K$53,2,FALSE)</f>
        <v>0.14909850077011097</v>
      </c>
      <c r="F6" s="5"/>
      <c r="G6" s="6">
        <f>VLOOKUP($B6,Data!$B$1:$K$53,7,FALSE)/VLOOKUP($B6,Data!$B$2:$K$53,5,FALSE)</f>
        <v>8547344.2932280991</v>
      </c>
      <c r="H6" s="4">
        <f>VLOOKUP($B6,Data!$B$1:$K$53,5,FALSE)/VLOOKUP($B6,Data!$B$2:$K$53,2,FALSE)</f>
        <v>0.14909850077011097</v>
      </c>
      <c r="I6" s="5"/>
      <c r="J6" s="5">
        <f>VLOOKUP($B6,Data!$B$1:$K$53,3,FALSE)/VLOOKUP($B6,Data!$B$2:$K$53,2,FALSE)</f>
        <v>0.17023216730695406</v>
      </c>
      <c r="K6" s="5"/>
      <c r="L6" s="5">
        <f>VLOOKUP($B6,Data!$B$1:$K$53,4,FALSE)/VLOOKUP($B6,Data!$B$2:$K$53,3,FALSE)</f>
        <v>1</v>
      </c>
      <c r="M6" s="5"/>
      <c r="N6" s="6">
        <f>VLOOKUP($B6,Data!$B$1:$K$53,5,FALSE)/VLOOKUP($B6,Data!$B$2:$K$53,4,FALSE)</f>
        <v>0.8758538596366694</v>
      </c>
      <c r="O6" s="4">
        <f>VLOOKUP($B6,Data!$B$1:$K$53,7,FALSE)/VLOOKUP($B6,Data!$B$2:$K$53,5,FALSE)</f>
        <v>8547344.2932280991</v>
      </c>
      <c r="P6" s="5"/>
      <c r="Q6" s="5">
        <f>VLOOKUP($B6,Data!$B$1:$Z$53,12,FALSE)/VLOOKUP($B6,Data!$B$2:$K$53,5,FALSE)</f>
        <v>9.8541382226849453E-2</v>
      </c>
      <c r="R6" s="5"/>
      <c r="S6" s="6">
        <f>VLOOKUP($B6,Data!$B$1:$K$53,7,FALSE)/VLOOKUP($B6,Data!$B$2:$Z$53,12,FALSE)</f>
        <v>86738627.976127714</v>
      </c>
      <c r="T6" s="4">
        <f>VLOOKUP($B6,Data!$B$1:$Z$53,11,FALSE)/VLOOKUP($B6,Data!$B$2:$K$53,7,FALSE)</f>
        <v>3.8790833659327524E-4</v>
      </c>
      <c r="U6" s="5">
        <f>VLOOKUP($B6,Data!$B$1:$Z$53,11,FALSE)/VLOOKUP($B6,Data!$B$2:$Z$53,12,FALSE)</f>
        <v>33646.636896602628</v>
      </c>
      <c r="V6" s="5">
        <f t="shared" si="0"/>
        <v>86704981.339231119</v>
      </c>
      <c r="W6" s="6">
        <f>VLOOKUP($B6,Data!$B$1:$Z$53,11,FALSE)/VLOOKUP($B6,Data!$B$2:$K$53,5,FALSE)</f>
        <v>3315.5861070761352</v>
      </c>
    </row>
    <row r="7" spans="1:23" x14ac:dyDescent="0.25">
      <c r="A7" s="1" t="s">
        <v>38</v>
      </c>
      <c r="B7" s="1" t="s">
        <v>39</v>
      </c>
      <c r="C7" s="4">
        <f>VLOOKUP($B7,Data!$B$1:$K$53,7,FALSE)/VLOOKUP($B7,Data!$B$2:$K$53,2,FALSE)</f>
        <v>1402864.7884686955</v>
      </c>
      <c r="D7" s="5"/>
      <c r="E7" s="5">
        <f>VLOOKUP($B7,Data!$B$1:$K$53,5,FALSE)/VLOOKUP($B7,Data!$B$2:$K$53,2,FALSE)</f>
        <v>0.14983206727355339</v>
      </c>
      <c r="F7" s="5"/>
      <c r="G7" s="6">
        <f>VLOOKUP($B7,Data!$B$1:$K$53,7,FALSE)/VLOOKUP($B7,Data!$B$2:$K$53,5,FALSE)</f>
        <v>9362914.1878382992</v>
      </c>
      <c r="H7" s="4">
        <f>VLOOKUP($B7,Data!$B$1:$K$53,5,FALSE)/VLOOKUP($B7,Data!$B$2:$K$53,2,FALSE)</f>
        <v>0.14983206727355339</v>
      </c>
      <c r="I7" s="5"/>
      <c r="J7" s="5">
        <f>VLOOKUP($B7,Data!$B$1:$K$53,3,FALSE)/VLOOKUP($B7,Data!$B$2:$K$53,2,FALSE)</f>
        <v>0.17202201962221417</v>
      </c>
      <c r="K7" s="5"/>
      <c r="L7" s="5">
        <f>VLOOKUP($B7,Data!$B$1:$K$53,4,FALSE)/VLOOKUP($B7,Data!$B$2:$K$53,3,FALSE)</f>
        <v>1</v>
      </c>
      <c r="M7" s="5"/>
      <c r="N7" s="6">
        <f>VLOOKUP($B7,Data!$B$1:$K$53,5,FALSE)/VLOOKUP($B7,Data!$B$2:$K$53,4,FALSE)</f>
        <v>0.87100516319135668</v>
      </c>
      <c r="O7" s="4">
        <f>VLOOKUP($B7,Data!$B$1:$K$53,7,FALSE)/VLOOKUP($B7,Data!$B$2:$K$53,5,FALSE)</f>
        <v>9362914.1878382992</v>
      </c>
      <c r="P7" s="5"/>
      <c r="Q7" s="5">
        <f>VLOOKUP($B7,Data!$B$1:$Z$53,12,FALSE)/VLOOKUP($B7,Data!$B$2:$K$53,5,FALSE)</f>
        <v>0.1010173355439606</v>
      </c>
      <c r="R7" s="5"/>
      <c r="S7" s="6">
        <f>VLOOKUP($B7,Data!$B$1:$K$53,7,FALSE)/VLOOKUP($B7,Data!$B$2:$Z$53,12,FALSE)</f>
        <v>92686212.098355711</v>
      </c>
      <c r="T7" s="4">
        <f>VLOOKUP($B7,Data!$B$1:$Z$53,11,FALSE)/VLOOKUP($B7,Data!$B$2:$K$53,7,FALSE)</f>
        <v>4.0787196608687036E-4</v>
      </c>
      <c r="U7" s="5">
        <f>VLOOKUP($B7,Data!$B$1:$Z$53,11,FALSE)/VLOOKUP($B7,Data!$B$2:$Z$53,12,FALSE)</f>
        <v>37804.107557701012</v>
      </c>
      <c r="V7" s="5">
        <f t="shared" si="0"/>
        <v>92648407.990798011</v>
      </c>
      <c r="W7" s="6">
        <f>VLOOKUP($B7,Data!$B$1:$Z$53,11,FALSE)/VLOOKUP($B7,Data!$B$2:$K$53,5,FALSE)</f>
        <v>3818.87021809626</v>
      </c>
    </row>
    <row r="8" spans="1:23" x14ac:dyDescent="0.25">
      <c r="A8" s="1" t="s">
        <v>86</v>
      </c>
      <c r="B8" s="1" t="s">
        <v>87</v>
      </c>
      <c r="C8" s="4">
        <f>VLOOKUP($B8,Data!$B$1:$K$53,7,FALSE)/VLOOKUP($B8,Data!$B$2:$K$53,2,FALSE)</f>
        <v>1301154.4912936562</v>
      </c>
      <c r="D8" s="5"/>
      <c r="E8" s="5">
        <f>VLOOKUP($B8,Data!$B$1:$K$53,5,FALSE)/VLOOKUP($B8,Data!$B$2:$K$53,2,FALSE)</f>
        <v>0.15926680390913223</v>
      </c>
      <c r="F8" s="5"/>
      <c r="G8" s="6">
        <f>VLOOKUP($B8,Data!$B$1:$K$53,7,FALSE)/VLOOKUP($B8,Data!$B$2:$K$53,5,FALSE)</f>
        <v>8169652.8049625102</v>
      </c>
      <c r="H8" s="4">
        <f>VLOOKUP($B8,Data!$B$1:$K$53,5,FALSE)/VLOOKUP($B8,Data!$B$2:$K$53,2,FALSE)</f>
        <v>0.15926680390913223</v>
      </c>
      <c r="I8" s="5"/>
      <c r="J8" s="5">
        <f>VLOOKUP($B8,Data!$B$1:$K$53,3,FALSE)/VLOOKUP($B8,Data!$B$2:$K$53,2,FALSE)</f>
        <v>0.17581742995298827</v>
      </c>
      <c r="K8" s="5"/>
      <c r="L8" s="5">
        <f>VLOOKUP($B8,Data!$B$1:$K$53,4,FALSE)/VLOOKUP($B8,Data!$B$2:$K$53,3,FALSE)</f>
        <v>1</v>
      </c>
      <c r="M8" s="5"/>
      <c r="N8" s="6">
        <f>VLOOKUP($B8,Data!$B$1:$K$53,5,FALSE)/VLOOKUP($B8,Data!$B$2:$K$53,4,FALSE)</f>
        <v>0.90586470267321328</v>
      </c>
      <c r="O8" s="4">
        <f>VLOOKUP($B8,Data!$B$1:$K$53,7,FALSE)/VLOOKUP($B8,Data!$B$2:$K$53,5,FALSE)</f>
        <v>8169652.8049625102</v>
      </c>
      <c r="P8" s="5"/>
      <c r="Q8" s="5">
        <f>VLOOKUP($B8,Data!$B$1:$Z$53,12,FALSE)/VLOOKUP($B8,Data!$B$2:$K$53,5,FALSE)</f>
        <v>0.11049715438585926</v>
      </c>
      <c r="R8" s="5"/>
      <c r="S8" s="6">
        <f>VLOOKUP($B8,Data!$B$1:$K$53,7,FALSE)/VLOOKUP($B8,Data!$B$2:$Z$53,12,FALSE)</f>
        <v>73935413.544079572</v>
      </c>
      <c r="T8" s="4">
        <f>VLOOKUP($B8,Data!$B$1:$Z$53,11,FALSE)/VLOOKUP($B8,Data!$B$2:$K$53,7,FALSE)</f>
        <v>4.4127950542929384E-4</v>
      </c>
      <c r="U8" s="5">
        <f>VLOOKUP($B8,Data!$B$1:$Z$53,11,FALSE)/VLOOKUP($B8,Data!$B$2:$Z$53,12,FALSE)</f>
        <v>32626.18272244175</v>
      </c>
      <c r="V8" s="5">
        <f t="shared" si="0"/>
        <v>73902787.361357138</v>
      </c>
      <c r="W8" s="6">
        <f>VLOOKUP($B8,Data!$B$1:$Z$53,11,FALSE)/VLOOKUP($B8,Data!$B$2:$K$53,5,FALSE)</f>
        <v>3605.1003493028998</v>
      </c>
    </row>
    <row r="9" spans="1:23" x14ac:dyDescent="0.25">
      <c r="A9" s="1" t="s">
        <v>10</v>
      </c>
      <c r="B9" s="1" t="s">
        <v>11</v>
      </c>
      <c r="C9" s="4">
        <f>VLOOKUP($B9,Data!$B$1:$K$53,7,FALSE)/VLOOKUP($B9,Data!$B$2:$K$53,2,FALSE)</f>
        <v>1482332.5292186528</v>
      </c>
      <c r="D9" s="5"/>
      <c r="E9" s="5">
        <f>VLOOKUP($B9,Data!$B$1:$K$53,5,FALSE)/VLOOKUP($B9,Data!$B$2:$K$53,2,FALSE)</f>
        <v>0.15851941197927472</v>
      </c>
      <c r="F9" s="5"/>
      <c r="G9" s="6">
        <f>VLOOKUP($B9,Data!$B$1:$K$53,7,FALSE)/VLOOKUP($B9,Data!$B$2:$K$53,5,FALSE)</f>
        <v>9351110.4457822312</v>
      </c>
      <c r="H9" s="4">
        <f>VLOOKUP($B9,Data!$B$1:$K$53,5,FALSE)/VLOOKUP($B9,Data!$B$2:$K$53,2,FALSE)</f>
        <v>0.15851941197927472</v>
      </c>
      <c r="I9" s="5"/>
      <c r="J9" s="5">
        <f>VLOOKUP($B9,Data!$B$1:$K$53,3,FALSE)/VLOOKUP($B9,Data!$B$2:$K$53,2,FALSE)</f>
        <v>0.1753566648631717</v>
      </c>
      <c r="K9" s="5"/>
      <c r="L9" s="5">
        <f>VLOOKUP($B9,Data!$B$1:$K$53,4,FALSE)/VLOOKUP($B9,Data!$B$2:$K$53,3,FALSE)</f>
        <v>1</v>
      </c>
      <c r="M9" s="5"/>
      <c r="N9" s="6">
        <f>VLOOKUP($B9,Data!$B$1:$K$53,5,FALSE)/VLOOKUP($B9,Data!$B$2:$K$53,4,FALSE)</f>
        <v>0.90398281755053433</v>
      </c>
      <c r="O9" s="4">
        <f>VLOOKUP($B9,Data!$B$1:$K$53,7,FALSE)/VLOOKUP($B9,Data!$B$2:$K$53,5,FALSE)</f>
        <v>9351110.4457822312</v>
      </c>
      <c r="P9" s="5"/>
      <c r="Q9" s="5">
        <f>VLOOKUP($B9,Data!$B$1:$Z$53,12,FALSE)/VLOOKUP($B9,Data!$B$2:$K$53,5,FALSE)</f>
        <v>0.10285176591353813</v>
      </c>
      <c r="R9" s="5"/>
      <c r="S9" s="6">
        <f>VLOOKUP($B9,Data!$B$1:$K$53,7,FALSE)/VLOOKUP($B9,Data!$B$2:$Z$53,12,FALSE)</f>
        <v>90918326.610387996</v>
      </c>
      <c r="T9" s="4">
        <f>VLOOKUP($B9,Data!$B$1:$Z$53,11,FALSE)/VLOOKUP($B9,Data!$B$2:$K$53,7,FALSE)</f>
        <v>3.9726116754554356E-4</v>
      </c>
      <c r="U9" s="5">
        <f>VLOOKUP($B9,Data!$B$1:$Z$53,11,FALSE)/VLOOKUP($B9,Data!$B$2:$Z$53,12,FALSE)</f>
        <v>36118.320580529798</v>
      </c>
      <c r="V9" s="5">
        <f t="shared" si="0"/>
        <v>90882208.289807469</v>
      </c>
      <c r="W9" s="6">
        <f>VLOOKUP($B9,Data!$B$1:$Z$53,11,FALSE)/VLOOKUP($B9,Data!$B$2:$K$53,5,FALSE)</f>
        <v>3714.8330535387772</v>
      </c>
    </row>
    <row r="10" spans="1:23" x14ac:dyDescent="0.25">
      <c r="A10" s="1" t="s">
        <v>40</v>
      </c>
      <c r="B10" s="1" t="s">
        <v>41</v>
      </c>
      <c r="C10" s="4">
        <f>VLOOKUP($B10,Data!$B$1:$K$53,7,FALSE)/VLOOKUP($B10,Data!$B$2:$K$53,2,FALSE)</f>
        <v>1706745.1751730829</v>
      </c>
      <c r="D10" s="5"/>
      <c r="E10" s="5">
        <f>VLOOKUP($B10,Data!$B$1:$K$53,5,FALSE)/VLOOKUP($B10,Data!$B$2:$K$53,2,FALSE)</f>
        <v>0.14799438695179237</v>
      </c>
      <c r="F10" s="5"/>
      <c r="G10" s="6">
        <f>VLOOKUP($B10,Data!$B$1:$K$53,7,FALSE)/VLOOKUP($B10,Data!$B$2:$K$53,5,FALSE)</f>
        <v>11532499.376000235</v>
      </c>
      <c r="H10" s="4">
        <f>VLOOKUP($B10,Data!$B$1:$K$53,5,FALSE)/VLOOKUP($B10,Data!$B$2:$K$53,2,FALSE)</f>
        <v>0.14799438695179237</v>
      </c>
      <c r="I10" s="5"/>
      <c r="J10" s="5">
        <f>VLOOKUP($B10,Data!$B$1:$K$53,3,FALSE)/VLOOKUP($B10,Data!$B$2:$K$53,2,FALSE)</f>
        <v>0.18191473781510925</v>
      </c>
      <c r="K10" s="5"/>
      <c r="L10" s="5">
        <f>VLOOKUP($B10,Data!$B$1:$K$53,4,FALSE)/VLOOKUP($B10,Data!$B$2:$K$53,3,FALSE)</f>
        <v>1</v>
      </c>
      <c r="M10" s="5"/>
      <c r="N10" s="6">
        <f>VLOOKUP($B10,Data!$B$1:$K$53,5,FALSE)/VLOOKUP($B10,Data!$B$2:$K$53,4,FALSE)</f>
        <v>0.81353709286714226</v>
      </c>
      <c r="O10" s="4">
        <f>VLOOKUP($B10,Data!$B$1:$K$53,7,FALSE)/VLOOKUP($B10,Data!$B$2:$K$53,5,FALSE)</f>
        <v>11532499.376000235</v>
      </c>
      <c r="P10" s="5"/>
      <c r="Q10" s="5">
        <f>VLOOKUP($B10,Data!$B$1:$Z$53,12,FALSE)/VLOOKUP($B10,Data!$B$2:$K$53,5,FALSE)</f>
        <v>0.10009103055396497</v>
      </c>
      <c r="R10" s="5"/>
      <c r="S10" s="6">
        <f>VLOOKUP($B10,Data!$B$1:$K$53,7,FALSE)/VLOOKUP($B10,Data!$B$2:$Z$53,12,FALSE)</f>
        <v>115220108.2571768</v>
      </c>
      <c r="T10" s="4">
        <f>VLOOKUP($B10,Data!$B$1:$Z$53,11,FALSE)/VLOOKUP($B10,Data!$B$2:$K$53,7,FALSE)</f>
        <v>3.1281067186781877E-4</v>
      </c>
      <c r="U10" s="5">
        <f>VLOOKUP($B10,Data!$B$1:$Z$53,11,FALSE)/VLOOKUP($B10,Data!$B$2:$Z$53,12,FALSE)</f>
        <v>36042.079476610292</v>
      </c>
      <c r="V10" s="5">
        <f t="shared" si="0"/>
        <v>115184066.17770019</v>
      </c>
      <c r="W10" s="6">
        <f>VLOOKUP($B10,Data!$B$1:$Z$53,11,FALSE)/VLOOKUP($B10,Data!$B$2:$K$53,5,FALSE)</f>
        <v>3607.4888781218342</v>
      </c>
    </row>
    <row r="11" spans="1:23" x14ac:dyDescent="0.25">
      <c r="A11" s="1" t="s">
        <v>36</v>
      </c>
      <c r="B11" s="1" t="s">
        <v>37</v>
      </c>
      <c r="C11" s="4">
        <f>VLOOKUP($B11,Data!$B$1:$K$53,7,FALSE)/VLOOKUP($B11,Data!$B$2:$K$53,2,FALSE)</f>
        <v>1533907.9738739682</v>
      </c>
      <c r="D11" s="5"/>
      <c r="E11" s="5">
        <f>VLOOKUP($B11,Data!$B$1:$K$53,5,FALSE)/VLOOKUP($B11,Data!$B$2:$K$53,2,FALSE)</f>
        <v>0.16143214904841549</v>
      </c>
      <c r="F11" s="5"/>
      <c r="G11" s="6">
        <f>VLOOKUP($B11,Data!$B$1:$K$53,7,FALSE)/VLOOKUP($B11,Data!$B$2:$K$53,5,FALSE)</f>
        <v>9501874.2110280041</v>
      </c>
      <c r="H11" s="4">
        <f>VLOOKUP($B11,Data!$B$1:$K$53,5,FALSE)/VLOOKUP($B11,Data!$B$2:$K$53,2,FALSE)</f>
        <v>0.16143214904841549</v>
      </c>
      <c r="I11" s="5"/>
      <c r="J11" s="5">
        <f>VLOOKUP($B11,Data!$B$1:$K$53,3,FALSE)/VLOOKUP($B11,Data!$B$2:$K$53,2,FALSE)</f>
        <v>0.18318166159399846</v>
      </c>
      <c r="K11" s="5"/>
      <c r="L11" s="5">
        <f>VLOOKUP($B11,Data!$B$1:$K$53,4,FALSE)/VLOOKUP($B11,Data!$B$2:$K$53,3,FALSE)</f>
        <v>1</v>
      </c>
      <c r="M11" s="5"/>
      <c r="N11" s="6">
        <f>VLOOKUP($B11,Data!$B$1:$K$53,5,FALSE)/VLOOKUP($B11,Data!$B$2:$K$53,4,FALSE)</f>
        <v>0.88126806823169712</v>
      </c>
      <c r="O11" s="4">
        <f>VLOOKUP($B11,Data!$B$1:$K$53,7,FALSE)/VLOOKUP($B11,Data!$B$2:$K$53,5,FALSE)</f>
        <v>9501874.2110280041</v>
      </c>
      <c r="P11" s="5"/>
      <c r="Q11" s="5">
        <f>VLOOKUP($B11,Data!$B$1:$Z$53,12,FALSE)/VLOOKUP($B11,Data!$B$2:$K$53,5,FALSE)</f>
        <v>0.12805820573813428</v>
      </c>
      <c r="R11" s="5"/>
      <c r="S11" s="6">
        <f>VLOOKUP($B11,Data!$B$1:$K$53,7,FALSE)/VLOOKUP($B11,Data!$B$2:$Z$53,12,FALSE)</f>
        <v>74199651.293399721</v>
      </c>
      <c r="T11" s="4">
        <f>VLOOKUP($B11,Data!$B$1:$Z$53,11,FALSE)/VLOOKUP($B11,Data!$B$2:$K$53,7,FALSE)</f>
        <v>4.6990347350333884E-4</v>
      </c>
      <c r="U11" s="5">
        <f>VLOOKUP($B11,Data!$B$1:$Z$53,11,FALSE)/VLOOKUP($B11,Data!$B$2:$Z$53,12,FALSE)</f>
        <v>34866.673875505039</v>
      </c>
      <c r="V11" s="5">
        <f t="shared" si="0"/>
        <v>74164784.619524211</v>
      </c>
      <c r="W11" s="6">
        <f>VLOOKUP($B11,Data!$B$1:$Z$53,11,FALSE)/VLOOKUP($B11,Data!$B$2:$K$53,5,FALSE)</f>
        <v>4464.9636965538566</v>
      </c>
    </row>
    <row r="12" spans="1:23" x14ac:dyDescent="0.25">
      <c r="A12" s="1" t="s">
        <v>22</v>
      </c>
      <c r="B12" s="1" t="s">
        <v>23</v>
      </c>
      <c r="C12" s="4">
        <f>VLOOKUP($B12,Data!$B$1:$K$53,7,FALSE)/VLOOKUP($B12,Data!$B$2:$K$53,2,FALSE)</f>
        <v>1185017.3096291453</v>
      </c>
      <c r="D12" s="5"/>
      <c r="E12" s="5">
        <f>VLOOKUP($B12,Data!$B$1:$K$53,5,FALSE)/VLOOKUP($B12,Data!$B$2:$K$53,2,FALSE)</f>
        <v>0.13722288923685103</v>
      </c>
      <c r="F12" s="5"/>
      <c r="G12" s="6">
        <f>VLOOKUP($B12,Data!$B$1:$K$53,7,FALSE)/VLOOKUP($B12,Data!$B$2:$K$53,5,FALSE)</f>
        <v>8635711.6966380756</v>
      </c>
      <c r="H12" s="4">
        <f>VLOOKUP($B12,Data!$B$1:$K$53,5,FALSE)/VLOOKUP($B12,Data!$B$2:$K$53,2,FALSE)</f>
        <v>0.13722288923685103</v>
      </c>
      <c r="I12" s="5"/>
      <c r="J12" s="5">
        <f>VLOOKUP($B12,Data!$B$1:$K$53,3,FALSE)/VLOOKUP($B12,Data!$B$2:$K$53,2,FALSE)</f>
        <v>0.15611672197594409</v>
      </c>
      <c r="K12" s="5"/>
      <c r="L12" s="5">
        <f>VLOOKUP($B12,Data!$B$1:$K$53,4,FALSE)/VLOOKUP($B12,Data!$B$2:$K$53,3,FALSE)</f>
        <v>1</v>
      </c>
      <c r="M12" s="5"/>
      <c r="N12" s="6">
        <f>VLOOKUP($B12,Data!$B$1:$K$53,5,FALSE)/VLOOKUP($B12,Data!$B$2:$K$53,4,FALSE)</f>
        <v>0.87897623970093086</v>
      </c>
      <c r="O12" s="4">
        <f>VLOOKUP($B12,Data!$B$1:$K$53,7,FALSE)/VLOOKUP($B12,Data!$B$2:$K$53,5,FALSE)</f>
        <v>8635711.6966380756</v>
      </c>
      <c r="P12" s="5"/>
      <c r="Q12" s="5">
        <f>VLOOKUP($B12,Data!$B$1:$Z$53,12,FALSE)/VLOOKUP($B12,Data!$B$2:$K$53,5,FALSE)</f>
        <v>9.5505175108033982E-2</v>
      </c>
      <c r="R12" s="5"/>
      <c r="S12" s="6">
        <f>VLOOKUP($B12,Data!$B$1:$K$53,7,FALSE)/VLOOKUP($B12,Data!$B$2:$Z$53,12,FALSE)</f>
        <v>90421400.58765915</v>
      </c>
      <c r="T12" s="4">
        <f>VLOOKUP($B12,Data!$B$1:$Z$53,11,FALSE)/VLOOKUP($B12,Data!$B$2:$K$53,7,FALSE)</f>
        <v>3.814761964204023E-4</v>
      </c>
      <c r="U12" s="5">
        <f>VLOOKUP($B12,Data!$B$1:$Z$53,11,FALSE)/VLOOKUP($B12,Data!$B$2:$Z$53,12,FALSE)</f>
        <v>34493.611971185746</v>
      </c>
      <c r="V12" s="5">
        <f t="shared" si="0"/>
        <v>90386906.975687966</v>
      </c>
      <c r="W12" s="6">
        <f>VLOOKUP($B12,Data!$B$1:$Z$53,11,FALSE)/VLOOKUP($B12,Data!$B$2:$K$53,5,FALSE)</f>
        <v>3294.3184514166719</v>
      </c>
    </row>
    <row r="13" spans="1:23" x14ac:dyDescent="0.25">
      <c r="A13" s="1" t="s">
        <v>4</v>
      </c>
      <c r="B13" s="1" t="s">
        <v>5</v>
      </c>
      <c r="C13" s="4">
        <f>VLOOKUP($B13,Data!$B$1:$K$53,7,FALSE)/VLOOKUP($B13,Data!$B$2:$K$53,2,FALSE)</f>
        <v>1385833.9795845505</v>
      </c>
      <c r="D13" s="5"/>
      <c r="E13" s="5">
        <f>VLOOKUP($B13,Data!$B$1:$K$53,5,FALSE)/VLOOKUP($B13,Data!$B$2:$K$53,2,FALSE)</f>
        <v>0.15276133319827098</v>
      </c>
      <c r="F13" s="5"/>
      <c r="G13" s="6">
        <f>VLOOKUP($B13,Data!$B$1:$K$53,7,FALSE)/VLOOKUP($B13,Data!$B$2:$K$53,5,FALSE)</f>
        <v>9071889.7941657659</v>
      </c>
      <c r="H13" s="4">
        <f>VLOOKUP($B13,Data!$B$1:$K$53,5,FALSE)/VLOOKUP($B13,Data!$B$2:$K$53,2,FALSE)</f>
        <v>0.15276133319827098</v>
      </c>
      <c r="I13" s="5"/>
      <c r="J13" s="5">
        <f>VLOOKUP($B13,Data!$B$1:$K$53,3,FALSE)/VLOOKUP($B13,Data!$B$2:$K$53,2,FALSE)</f>
        <v>0.17402784166485386</v>
      </c>
      <c r="K13" s="5"/>
      <c r="L13" s="5">
        <f>VLOOKUP($B13,Data!$B$1:$K$53,4,FALSE)/VLOOKUP($B13,Data!$B$2:$K$53,3,FALSE)</f>
        <v>1</v>
      </c>
      <c r="M13" s="5"/>
      <c r="N13" s="6">
        <f>VLOOKUP($B13,Data!$B$1:$K$53,5,FALSE)/VLOOKUP($B13,Data!$B$2:$K$53,4,FALSE)</f>
        <v>0.87779824042443555</v>
      </c>
      <c r="O13" s="4">
        <f>VLOOKUP($B13,Data!$B$1:$K$53,7,FALSE)/VLOOKUP($B13,Data!$B$2:$K$53,5,FALSE)</f>
        <v>9071889.7941657659</v>
      </c>
      <c r="P13" s="5"/>
      <c r="Q13" s="5">
        <f>VLOOKUP($B13,Data!$B$1:$Z$53,12,FALSE)/VLOOKUP($B13,Data!$B$2:$K$53,5,FALSE)</f>
        <v>9.0278721403607945E-2</v>
      </c>
      <c r="R13" s="5"/>
      <c r="S13" s="6">
        <f>VLOOKUP($B13,Data!$B$1:$K$53,7,FALSE)/VLOOKUP($B13,Data!$B$2:$Z$53,12,FALSE)</f>
        <v>100487575.06886016</v>
      </c>
      <c r="T13" s="4">
        <f>VLOOKUP($B13,Data!$B$1:$Z$53,11,FALSE)/VLOOKUP($B13,Data!$B$2:$K$53,7,FALSE)</f>
        <v>3.7270322577166314E-4</v>
      </c>
      <c r="U13" s="5">
        <f>VLOOKUP($B13,Data!$B$1:$Z$53,11,FALSE)/VLOOKUP($B13,Data!$B$2:$Z$53,12,FALSE)</f>
        <v>37452.043378136339</v>
      </c>
      <c r="V13" s="5">
        <f t="shared" si="0"/>
        <v>100450123.02548203</v>
      </c>
      <c r="W13" s="6">
        <f>VLOOKUP($B13,Data!$B$1:$Z$53,11,FALSE)/VLOOKUP($B13,Data!$B$2:$K$53,5,FALSE)</f>
        <v>3381.1225901306098</v>
      </c>
    </row>
    <row r="14" spans="1:23" x14ac:dyDescent="0.25">
      <c r="A14" s="1" t="s">
        <v>70</v>
      </c>
      <c r="B14" s="1" t="s">
        <v>71</v>
      </c>
      <c r="C14" s="4">
        <f>VLOOKUP($B14,Data!$B$1:$K$53,7,FALSE)/VLOOKUP($B14,Data!$B$2:$K$53,2,FALSE)</f>
        <v>1239473.9260864696</v>
      </c>
      <c r="D14" s="5"/>
      <c r="E14" s="5">
        <f>VLOOKUP($B14,Data!$B$1:$K$53,5,FALSE)/VLOOKUP($B14,Data!$B$2:$K$53,2,FALSE)</f>
        <v>0.15665602966815764</v>
      </c>
      <c r="F14" s="5"/>
      <c r="G14" s="6">
        <f>VLOOKUP($B14,Data!$B$1:$K$53,7,FALSE)/VLOOKUP($B14,Data!$B$2:$K$53,5,FALSE)</f>
        <v>7912072.8944301112</v>
      </c>
      <c r="H14" s="4">
        <f>VLOOKUP($B14,Data!$B$1:$K$53,5,FALSE)/VLOOKUP($B14,Data!$B$2:$K$53,2,FALSE)</f>
        <v>0.15665602966815764</v>
      </c>
      <c r="I14" s="5"/>
      <c r="J14" s="5">
        <f>VLOOKUP($B14,Data!$B$1:$K$53,3,FALSE)/VLOOKUP($B14,Data!$B$2:$K$53,2,FALSE)</f>
        <v>0.17451215403938547</v>
      </c>
      <c r="K14" s="5"/>
      <c r="L14" s="5">
        <f>VLOOKUP($B14,Data!$B$1:$K$53,4,FALSE)/VLOOKUP($B14,Data!$B$2:$K$53,3,FALSE)</f>
        <v>1</v>
      </c>
      <c r="M14" s="5"/>
      <c r="N14" s="6">
        <f>VLOOKUP($B14,Data!$B$1:$K$53,5,FALSE)/VLOOKUP($B14,Data!$B$2:$K$53,4,FALSE)</f>
        <v>0.89767976637777391</v>
      </c>
      <c r="O14" s="4">
        <f>VLOOKUP($B14,Data!$B$1:$K$53,7,FALSE)/VLOOKUP($B14,Data!$B$2:$K$53,5,FALSE)</f>
        <v>7912072.8944301112</v>
      </c>
      <c r="P14" s="5"/>
      <c r="Q14" s="5">
        <f>VLOOKUP($B14,Data!$B$1:$Z$53,12,FALSE)/VLOOKUP($B14,Data!$B$2:$K$53,5,FALSE)</f>
        <v>0.1016566915934361</v>
      </c>
      <c r="R14" s="5"/>
      <c r="S14" s="6">
        <f>VLOOKUP($B14,Data!$B$1:$K$53,7,FALSE)/VLOOKUP($B14,Data!$B$2:$Z$53,12,FALSE)</f>
        <v>77831304.269408152</v>
      </c>
      <c r="T14" s="4">
        <f>VLOOKUP($B14,Data!$B$1:$Z$53,11,FALSE)/VLOOKUP($B14,Data!$B$2:$K$53,7,FALSE)</f>
        <v>4.4927590303043744E-4</v>
      </c>
      <c r="U14" s="5">
        <f>VLOOKUP($B14,Data!$B$1:$Z$53,11,FALSE)/VLOOKUP($B14,Data!$B$2:$Z$53,12,FALSE)</f>
        <v>34967.72950967509</v>
      </c>
      <c r="V14" s="5">
        <f t="shared" si="0"/>
        <v>77796336.53989847</v>
      </c>
      <c r="W14" s="6">
        <f>VLOOKUP($B14,Data!$B$1:$Z$53,11,FALSE)/VLOOKUP($B14,Data!$B$2:$K$53,5,FALSE)</f>
        <v>3554.7036944877354</v>
      </c>
    </row>
    <row r="15" spans="1:23" x14ac:dyDescent="0.25">
      <c r="A15" s="1" t="s">
        <v>66</v>
      </c>
      <c r="B15" s="1" t="s">
        <v>67</v>
      </c>
      <c r="C15" s="4">
        <f>VLOOKUP($B15,Data!$B$1:$K$53,7,FALSE)/VLOOKUP($B15,Data!$B$2:$K$53,2,FALSE)</f>
        <v>1405708.0737590832</v>
      </c>
      <c r="D15" s="5"/>
      <c r="E15" s="5">
        <f>VLOOKUP($B15,Data!$B$1:$K$53,5,FALSE)/VLOOKUP($B15,Data!$B$2:$K$53,2,FALSE)</f>
        <v>0.16471486028585963</v>
      </c>
      <c r="F15" s="5"/>
      <c r="G15" s="6">
        <f>VLOOKUP($B15,Data!$B$1:$K$53,7,FALSE)/VLOOKUP($B15,Data!$B$2:$K$53,5,FALSE)</f>
        <v>8534190.9729304463</v>
      </c>
      <c r="H15" s="4">
        <f>VLOOKUP($B15,Data!$B$1:$K$53,5,FALSE)/VLOOKUP($B15,Data!$B$2:$K$53,2,FALSE)</f>
        <v>0.16471486028585963</v>
      </c>
      <c r="I15" s="5"/>
      <c r="J15" s="5">
        <f>VLOOKUP($B15,Data!$B$1:$K$53,3,FALSE)/VLOOKUP($B15,Data!$B$2:$K$53,2,FALSE)</f>
        <v>0.18395663150215499</v>
      </c>
      <c r="K15" s="5"/>
      <c r="L15" s="5">
        <f>VLOOKUP($B15,Data!$B$1:$K$53,4,FALSE)/VLOOKUP($B15,Data!$B$2:$K$53,3,FALSE)</f>
        <v>1</v>
      </c>
      <c r="M15" s="5"/>
      <c r="N15" s="6">
        <f>VLOOKUP($B15,Data!$B$1:$K$53,5,FALSE)/VLOOKUP($B15,Data!$B$2:$K$53,4,FALSE)</f>
        <v>0.89540050250338521</v>
      </c>
      <c r="O15" s="4">
        <f>VLOOKUP($B15,Data!$B$1:$K$53,7,FALSE)/VLOOKUP($B15,Data!$B$2:$K$53,5,FALSE)</f>
        <v>8534190.9729304463</v>
      </c>
      <c r="P15" s="5"/>
      <c r="Q15" s="5">
        <f>VLOOKUP($B15,Data!$B$1:$Z$53,12,FALSE)/VLOOKUP($B15,Data!$B$2:$K$53,5,FALSE)</f>
        <v>9.7462047262449378E-2</v>
      </c>
      <c r="R15" s="5"/>
      <c r="S15" s="6">
        <f>VLOOKUP($B15,Data!$B$1:$K$53,7,FALSE)/VLOOKUP($B15,Data!$B$2:$Z$53,12,FALSE)</f>
        <v>87564248.98349677</v>
      </c>
      <c r="T15" s="4">
        <f>VLOOKUP($B15,Data!$B$1:$Z$53,11,FALSE)/VLOOKUP($B15,Data!$B$2:$K$53,7,FALSE)</f>
        <v>4.00081028417648E-4</v>
      </c>
      <c r="U15" s="5">
        <f>VLOOKUP($B15,Data!$B$1:$Z$53,11,FALSE)/VLOOKUP($B15,Data!$B$2:$Z$53,12,FALSE)</f>
        <v>35032.794785936378</v>
      </c>
      <c r="V15" s="5">
        <f t="shared" si="0"/>
        <v>87529216.188710839</v>
      </c>
      <c r="W15" s="6">
        <f>VLOOKUP($B15,Data!$B$1:$Z$53,11,FALSE)/VLOOKUP($B15,Data!$B$2:$K$53,5,FALSE)</f>
        <v>3414.3679011626214</v>
      </c>
    </row>
    <row r="16" spans="1:23" x14ac:dyDescent="0.25">
      <c r="A16" s="1" t="s">
        <v>84</v>
      </c>
      <c r="B16" s="1" t="s">
        <v>85</v>
      </c>
      <c r="C16" s="4">
        <f>VLOOKUP($B16,Data!$B$1:$K$53,7,FALSE)/VLOOKUP($B16,Data!$B$2:$K$53,2,FALSE)</f>
        <v>1407919.7326850456</v>
      </c>
      <c r="D16" s="5"/>
      <c r="E16" s="5">
        <f>VLOOKUP($B16,Data!$B$1:$K$53,5,FALSE)/VLOOKUP($B16,Data!$B$2:$K$53,2,FALSE)</f>
        <v>0.15539407170698671</v>
      </c>
      <c r="F16" s="5"/>
      <c r="G16" s="6">
        <f>VLOOKUP($B16,Data!$B$1:$K$53,7,FALSE)/VLOOKUP($B16,Data!$B$2:$K$53,5,FALSE)</f>
        <v>9060318.1782882903</v>
      </c>
      <c r="H16" s="4">
        <f>VLOOKUP($B16,Data!$B$1:$K$53,5,FALSE)/VLOOKUP($B16,Data!$B$2:$K$53,2,FALSE)</f>
        <v>0.15539407170698671</v>
      </c>
      <c r="I16" s="5"/>
      <c r="J16" s="5">
        <f>VLOOKUP($B16,Data!$B$1:$K$53,3,FALSE)/VLOOKUP($B16,Data!$B$2:$K$53,2,FALSE)</f>
        <v>0.17238156190740728</v>
      </c>
      <c r="K16" s="5"/>
      <c r="L16" s="5">
        <f>VLOOKUP($B16,Data!$B$1:$K$53,4,FALSE)/VLOOKUP($B16,Data!$B$2:$K$53,3,FALSE)</f>
        <v>1</v>
      </c>
      <c r="M16" s="5"/>
      <c r="N16" s="6">
        <f>VLOOKUP($B16,Data!$B$1:$K$53,5,FALSE)/VLOOKUP($B16,Data!$B$2:$K$53,4,FALSE)</f>
        <v>0.90145413458113799</v>
      </c>
      <c r="O16" s="4">
        <f>VLOOKUP($B16,Data!$B$1:$K$53,7,FALSE)/VLOOKUP($B16,Data!$B$2:$K$53,5,FALSE)</f>
        <v>9060318.1782882903</v>
      </c>
      <c r="P16" s="5"/>
      <c r="Q16" s="5">
        <f>VLOOKUP($B16,Data!$B$1:$Z$53,12,FALSE)/VLOOKUP($B16,Data!$B$2:$K$53,5,FALSE)</f>
        <v>9.8791402074412352E-2</v>
      </c>
      <c r="R16" s="5"/>
      <c r="S16" s="6">
        <f>VLOOKUP($B16,Data!$B$1:$K$53,7,FALSE)/VLOOKUP($B16,Data!$B$2:$Z$53,12,FALSE)</f>
        <v>91711606.354810238</v>
      </c>
      <c r="T16" s="4">
        <f>VLOOKUP($B16,Data!$B$1:$Z$53,11,FALSE)/VLOOKUP($B16,Data!$B$2:$K$53,7,FALSE)</f>
        <v>3.9753809062956376E-4</v>
      </c>
      <c r="U16" s="5">
        <f>VLOOKUP($B16,Data!$B$1:$Z$53,11,FALSE)/VLOOKUP($B16,Data!$B$2:$Z$53,12,FALSE)</f>
        <v>36458.856878861428</v>
      </c>
      <c r="V16" s="5">
        <f t="shared" si="0"/>
        <v>91675147.497931376</v>
      </c>
      <c r="W16" s="6">
        <f>VLOOKUP($B16,Data!$B$1:$Z$53,11,FALSE)/VLOOKUP($B16,Data!$B$2:$K$53,5,FALSE)</f>
        <v>3601.8215890930542</v>
      </c>
    </row>
    <row r="17" spans="1:23" x14ac:dyDescent="0.25">
      <c r="A17" s="1" t="s">
        <v>8</v>
      </c>
      <c r="B17" s="1" t="s">
        <v>9</v>
      </c>
      <c r="C17" s="4">
        <f>VLOOKUP($B17,Data!$B$1:$K$53,7,FALSE)/VLOOKUP($B17,Data!$B$2:$K$53,2,FALSE)</f>
        <v>1098931.8057030912</v>
      </c>
      <c r="D17" s="5"/>
      <c r="E17" s="5">
        <f>VLOOKUP($B17,Data!$B$1:$K$53,5,FALSE)/VLOOKUP($B17,Data!$B$2:$K$53,2,FALSE)</f>
        <v>0.16877436309264221</v>
      </c>
      <c r="F17" s="5"/>
      <c r="G17" s="6">
        <f>VLOOKUP($B17,Data!$B$1:$K$53,7,FALSE)/VLOOKUP($B17,Data!$B$2:$K$53,5,FALSE)</f>
        <v>6511248.4240267854</v>
      </c>
      <c r="H17" s="4">
        <f>VLOOKUP($B17,Data!$B$1:$K$53,5,FALSE)/VLOOKUP($B17,Data!$B$2:$K$53,2,FALSE)</f>
        <v>0.16877436309264221</v>
      </c>
      <c r="I17" s="5"/>
      <c r="J17" s="5">
        <f>VLOOKUP($B17,Data!$B$1:$K$53,3,FALSE)/VLOOKUP($B17,Data!$B$2:$K$53,2,FALSE)</f>
        <v>0.18361985050256069</v>
      </c>
      <c r="K17" s="5"/>
      <c r="L17" s="5">
        <f>VLOOKUP($B17,Data!$B$1:$K$53,4,FALSE)/VLOOKUP($B17,Data!$B$2:$K$53,3,FALSE)</f>
        <v>1</v>
      </c>
      <c r="M17" s="5"/>
      <c r="N17" s="6">
        <f>VLOOKUP($B17,Data!$B$1:$K$53,5,FALSE)/VLOOKUP($B17,Data!$B$2:$K$53,4,FALSE)</f>
        <v>0.91915096668858554</v>
      </c>
      <c r="O17" s="4">
        <f>VLOOKUP($B17,Data!$B$1:$K$53,7,FALSE)/VLOOKUP($B17,Data!$B$2:$K$53,5,FALSE)</f>
        <v>6511248.4240267854</v>
      </c>
      <c r="P17" s="5"/>
      <c r="Q17" s="5">
        <f>VLOOKUP($B17,Data!$B$1:$Z$53,12,FALSE)/VLOOKUP($B17,Data!$B$2:$K$53,5,FALSE)</f>
        <v>6.8567722983251728E-2</v>
      </c>
      <c r="R17" s="5"/>
      <c r="S17" s="6">
        <f>VLOOKUP($B17,Data!$B$1:$K$53,7,FALSE)/VLOOKUP($B17,Data!$B$2:$Z$53,12,FALSE)</f>
        <v>94960837.851028189</v>
      </c>
      <c r="T17" s="4">
        <f>VLOOKUP($B17,Data!$B$1:$Z$53,11,FALSE)/VLOOKUP($B17,Data!$B$2:$K$53,7,FALSE)</f>
        <v>3.8262351050787676E-4</v>
      </c>
      <c r="U17" s="5">
        <f>VLOOKUP($B17,Data!$B$1:$Z$53,11,FALSE)/VLOOKUP($B17,Data!$B$2:$Z$53,12,FALSE)</f>
        <v>36334.249139329666</v>
      </c>
      <c r="V17" s="5">
        <f t="shared" si="0"/>
        <v>94924503.601888865</v>
      </c>
      <c r="W17" s="6">
        <f>VLOOKUP($B17,Data!$B$1:$Z$53,11,FALSE)/VLOOKUP($B17,Data!$B$2:$K$53,5,FALSE)</f>
        <v>2491.356729790009</v>
      </c>
    </row>
    <row r="18" spans="1:23" x14ac:dyDescent="0.25">
      <c r="A18" s="1" t="s">
        <v>54</v>
      </c>
      <c r="B18" s="1" t="s">
        <v>55</v>
      </c>
      <c r="C18" s="4">
        <f>VLOOKUP($B18,Data!$B$1:$K$53,7,FALSE)/VLOOKUP($B18,Data!$B$2:$K$53,2,FALSE)</f>
        <v>1429491.1695898862</v>
      </c>
      <c r="D18" s="5"/>
      <c r="E18" s="5">
        <f>VLOOKUP($B18,Data!$B$1:$K$53,5,FALSE)/VLOOKUP($B18,Data!$B$2:$K$53,2,FALSE)</f>
        <v>0.14873013991815451</v>
      </c>
      <c r="F18" s="5"/>
      <c r="G18" s="6">
        <f>VLOOKUP($B18,Data!$B$1:$K$53,7,FALSE)/VLOOKUP($B18,Data!$B$2:$K$53,5,FALSE)</f>
        <v>9611307.9055565223</v>
      </c>
      <c r="H18" s="4">
        <f>VLOOKUP($B18,Data!$B$1:$K$53,5,FALSE)/VLOOKUP($B18,Data!$B$2:$K$53,2,FALSE)</f>
        <v>0.14873013991815451</v>
      </c>
      <c r="I18" s="5"/>
      <c r="J18" s="5">
        <f>VLOOKUP($B18,Data!$B$1:$K$53,3,FALSE)/VLOOKUP($B18,Data!$B$2:$K$53,2,FALSE)</f>
        <v>0.17257618114764955</v>
      </c>
      <c r="K18" s="5"/>
      <c r="L18" s="5">
        <f>VLOOKUP($B18,Data!$B$1:$K$53,4,FALSE)/VLOOKUP($B18,Data!$B$2:$K$53,3,FALSE)</f>
        <v>1</v>
      </c>
      <c r="M18" s="5"/>
      <c r="N18" s="6">
        <f>VLOOKUP($B18,Data!$B$1:$K$53,5,FALSE)/VLOOKUP($B18,Data!$B$2:$K$53,4,FALSE)</f>
        <v>0.86182310287018526</v>
      </c>
      <c r="O18" s="4">
        <f>VLOOKUP($B18,Data!$B$1:$K$53,7,FALSE)/VLOOKUP($B18,Data!$B$2:$K$53,5,FALSE)</f>
        <v>9611307.9055565223</v>
      </c>
      <c r="P18" s="5"/>
      <c r="Q18" s="5">
        <f>VLOOKUP($B18,Data!$B$1:$Z$53,12,FALSE)/VLOOKUP($B18,Data!$B$2:$K$53,5,FALSE)</f>
        <v>0.10181936278777003</v>
      </c>
      <c r="R18" s="5"/>
      <c r="S18" s="6">
        <f>VLOOKUP($B18,Data!$B$1:$K$53,7,FALSE)/VLOOKUP($B18,Data!$B$2:$Z$53,12,FALSE)</f>
        <v>94395679.195028111</v>
      </c>
      <c r="T18" s="4">
        <f>VLOOKUP($B18,Data!$B$1:$Z$53,11,FALSE)/VLOOKUP($B18,Data!$B$2:$K$53,7,FALSE)</f>
        <v>3.9578600606293474E-4</v>
      </c>
      <c r="U18" s="5">
        <f>VLOOKUP($B18,Data!$B$1:$Z$53,11,FALSE)/VLOOKUP($B18,Data!$B$2:$Z$53,12,FALSE)</f>
        <v>37360.488858198238</v>
      </c>
      <c r="V18" s="5">
        <f t="shared" si="0"/>
        <v>94358318.706169918</v>
      </c>
      <c r="W18" s="6">
        <f>VLOOKUP($B18,Data!$B$1:$Z$53,11,FALSE)/VLOOKUP($B18,Data!$B$2:$K$53,5,FALSE)</f>
        <v>3804.0211689813264</v>
      </c>
    </row>
    <row r="19" spans="1:23" x14ac:dyDescent="0.25">
      <c r="A19" s="1" t="s">
        <v>42</v>
      </c>
      <c r="B19" s="1" t="s">
        <v>43</v>
      </c>
      <c r="C19" s="4">
        <f>VLOOKUP($B19,Data!$B$1:$K$53,7,FALSE)/VLOOKUP($B19,Data!$B$2:$K$53,2,FALSE)</f>
        <v>1663855.729126286</v>
      </c>
      <c r="D19" s="5"/>
      <c r="E19" s="5">
        <f>VLOOKUP($B19,Data!$B$1:$K$53,5,FALSE)/VLOOKUP($B19,Data!$B$2:$K$53,2,FALSE)</f>
        <v>0.14021969121588918</v>
      </c>
      <c r="F19" s="5"/>
      <c r="G19" s="6">
        <f>VLOOKUP($B19,Data!$B$1:$K$53,7,FALSE)/VLOOKUP($B19,Data!$B$2:$K$53,5,FALSE)</f>
        <v>11866063.28040283</v>
      </c>
      <c r="H19" s="4">
        <f>VLOOKUP($B19,Data!$B$1:$K$53,5,FALSE)/VLOOKUP($B19,Data!$B$2:$K$53,2,FALSE)</f>
        <v>0.14021969121588918</v>
      </c>
      <c r="I19" s="5"/>
      <c r="J19" s="5">
        <f>VLOOKUP($B19,Data!$B$1:$K$53,3,FALSE)/VLOOKUP($B19,Data!$B$2:$K$53,2,FALSE)</f>
        <v>0.1540036477202501</v>
      </c>
      <c r="K19" s="5"/>
      <c r="L19" s="5">
        <f>VLOOKUP($B19,Data!$B$1:$K$53,4,FALSE)/VLOOKUP($B19,Data!$B$2:$K$53,3,FALSE)</f>
        <v>1</v>
      </c>
      <c r="M19" s="5"/>
      <c r="N19" s="6">
        <f>VLOOKUP($B19,Data!$B$1:$K$53,5,FALSE)/VLOOKUP($B19,Data!$B$2:$K$53,4,FALSE)</f>
        <v>0.91049590897093757</v>
      </c>
      <c r="O19" s="4">
        <f>VLOOKUP($B19,Data!$B$1:$K$53,7,FALSE)/VLOOKUP($B19,Data!$B$2:$K$53,5,FALSE)</f>
        <v>11866063.28040283</v>
      </c>
      <c r="P19" s="5"/>
      <c r="Q19" s="5">
        <f>VLOOKUP($B19,Data!$B$1:$Z$53,12,FALSE)/VLOOKUP($B19,Data!$B$2:$K$53,5,FALSE)</f>
        <v>0.14146294327954392</v>
      </c>
      <c r="R19" s="5"/>
      <c r="S19" s="6">
        <f>VLOOKUP($B19,Data!$B$1:$K$53,7,FALSE)/VLOOKUP($B19,Data!$B$2:$Z$53,12,FALSE)</f>
        <v>83881071.645415902</v>
      </c>
      <c r="T19" s="4">
        <f>VLOOKUP($B19,Data!$B$1:$Z$53,11,FALSE)/VLOOKUP($B19,Data!$B$2:$K$53,7,FALSE)</f>
        <v>4.2994760757389725E-4</v>
      </c>
      <c r="U19" s="5">
        <f>VLOOKUP($B19,Data!$B$1:$Z$53,11,FALSE)/VLOOKUP($B19,Data!$B$2:$Z$53,12,FALSE)</f>
        <v>36064.466074681237</v>
      </c>
      <c r="V19" s="5">
        <f t="shared" si="0"/>
        <v>83845007.179341227</v>
      </c>
      <c r="W19" s="6">
        <f>VLOOKUP($B19,Data!$B$1:$Z$53,11,FALSE)/VLOOKUP($B19,Data!$B$2:$K$53,5,FALSE)</f>
        <v>5101.7855187296682</v>
      </c>
    </row>
    <row r="20" spans="1:23" x14ac:dyDescent="0.25">
      <c r="A20" s="1" t="s">
        <v>90</v>
      </c>
      <c r="B20" s="1" t="s">
        <v>91</v>
      </c>
      <c r="C20" s="4">
        <f>VLOOKUP($B20,Data!$B$1:$K$53,7,FALSE)/VLOOKUP($B20,Data!$B$2:$K$53,2,FALSE)</f>
        <v>1505464.1462217807</v>
      </c>
      <c r="D20" s="5"/>
      <c r="E20" s="5">
        <f>VLOOKUP($B20,Data!$B$1:$K$53,5,FALSE)/VLOOKUP($B20,Data!$B$2:$K$53,2,FALSE)</f>
        <v>0.18316059877833354</v>
      </c>
      <c r="F20" s="5"/>
      <c r="G20" s="6">
        <f>VLOOKUP($B20,Data!$B$1:$K$53,7,FALSE)/VLOOKUP($B20,Data!$B$2:$K$53,5,FALSE)</f>
        <v>8219366.808489956</v>
      </c>
      <c r="H20" s="4">
        <f>VLOOKUP($B20,Data!$B$1:$K$53,5,FALSE)/VLOOKUP($B20,Data!$B$2:$K$53,2,FALSE)</f>
        <v>0.18316059877833354</v>
      </c>
      <c r="I20" s="5"/>
      <c r="J20" s="5">
        <f>VLOOKUP($B20,Data!$B$1:$K$53,3,FALSE)/VLOOKUP($B20,Data!$B$2:$K$53,2,FALSE)</f>
        <v>0.19840871322579709</v>
      </c>
      <c r="K20" s="5"/>
      <c r="L20" s="5">
        <f>VLOOKUP($B20,Data!$B$1:$K$53,4,FALSE)/VLOOKUP($B20,Data!$B$2:$K$53,3,FALSE)</f>
        <v>1</v>
      </c>
      <c r="M20" s="5"/>
      <c r="N20" s="6">
        <f>VLOOKUP($B20,Data!$B$1:$K$53,5,FALSE)/VLOOKUP($B20,Data!$B$2:$K$53,4,FALSE)</f>
        <v>0.92314795958526996</v>
      </c>
      <c r="O20" s="4">
        <f>VLOOKUP($B20,Data!$B$1:$K$53,7,FALSE)/VLOOKUP($B20,Data!$B$2:$K$53,5,FALSE)</f>
        <v>8219366.808489956</v>
      </c>
      <c r="P20" s="5"/>
      <c r="Q20" s="5">
        <f>VLOOKUP($B20,Data!$B$1:$Z$53,12,FALSE)/VLOOKUP($B20,Data!$B$2:$K$53,5,FALSE)</f>
        <v>9.7872524962232713E-2</v>
      </c>
      <c r="R20" s="5"/>
      <c r="S20" s="6">
        <f>VLOOKUP($B20,Data!$B$1:$K$53,7,FALSE)/VLOOKUP($B20,Data!$B$2:$Z$53,12,FALSE)</f>
        <v>83980328.612771198</v>
      </c>
      <c r="T20" s="4">
        <f>VLOOKUP($B20,Data!$B$1:$Z$53,11,FALSE)/VLOOKUP($B20,Data!$B$2:$K$53,7,FALSE)</f>
        <v>4.4796593985246418E-4</v>
      </c>
      <c r="U20" s="5">
        <f>VLOOKUP($B20,Data!$B$1:$Z$53,11,FALSE)/VLOOKUP($B20,Data!$B$2:$Z$53,12,FALSE)</f>
        <v>37620.32683613884</v>
      </c>
      <c r="V20" s="5">
        <f t="shared" si="0"/>
        <v>83942708.285935059</v>
      </c>
      <c r="W20" s="6">
        <f>VLOOKUP($B20,Data!$B$1:$Z$53,11,FALSE)/VLOOKUP($B20,Data!$B$2:$K$53,5,FALSE)</f>
        <v>3681.9963773573522</v>
      </c>
    </row>
    <row r="21" spans="1:23" x14ac:dyDescent="0.25">
      <c r="A21" s="1" t="s">
        <v>100</v>
      </c>
      <c r="B21" s="1" t="s">
        <v>101</v>
      </c>
      <c r="C21" s="4">
        <f>VLOOKUP($B21,Data!$B$1:$K$53,7,FALSE)/VLOOKUP($B21,Data!$B$2:$K$53,2,FALSE)</f>
        <v>1590592.8862270289</v>
      </c>
      <c r="D21" s="5"/>
      <c r="E21" s="5">
        <f>VLOOKUP($B21,Data!$B$1:$K$53,5,FALSE)/VLOOKUP($B21,Data!$B$2:$K$53,2,FALSE)</f>
        <v>0.13798177391903829</v>
      </c>
      <c r="F21" s="5"/>
      <c r="G21" s="6">
        <f>VLOOKUP($B21,Data!$B$1:$K$53,7,FALSE)/VLOOKUP($B21,Data!$B$2:$K$53,5,FALSE)</f>
        <v>11527557.887176605</v>
      </c>
      <c r="H21" s="4">
        <f>VLOOKUP($B21,Data!$B$1:$K$53,5,FALSE)/VLOOKUP($B21,Data!$B$2:$K$53,2,FALSE)</f>
        <v>0.13798177391903829</v>
      </c>
      <c r="I21" s="5"/>
      <c r="J21" s="5">
        <f>VLOOKUP($B21,Data!$B$1:$K$53,3,FALSE)/VLOOKUP($B21,Data!$B$2:$K$53,2,FALSE)</f>
        <v>0.15107126699269663</v>
      </c>
      <c r="K21" s="5"/>
      <c r="L21" s="5">
        <f>VLOOKUP($B21,Data!$B$1:$K$53,4,FALSE)/VLOOKUP($B21,Data!$B$2:$K$53,3,FALSE)</f>
        <v>1</v>
      </c>
      <c r="M21" s="5"/>
      <c r="N21" s="6">
        <f>VLOOKUP($B21,Data!$B$1:$K$53,5,FALSE)/VLOOKUP($B21,Data!$B$2:$K$53,4,FALSE)</f>
        <v>0.9133555087329005</v>
      </c>
      <c r="O21" s="4">
        <f>VLOOKUP($B21,Data!$B$1:$K$53,7,FALSE)/VLOOKUP($B21,Data!$B$2:$K$53,5,FALSE)</f>
        <v>11527557.887176605</v>
      </c>
      <c r="P21" s="5"/>
      <c r="Q21" s="5">
        <f>VLOOKUP($B21,Data!$B$1:$Z$53,12,FALSE)/VLOOKUP($B21,Data!$B$2:$K$53,5,FALSE)</f>
        <v>0.11174215810264337</v>
      </c>
      <c r="R21" s="5"/>
      <c r="S21" s="6">
        <f>VLOOKUP($B21,Data!$B$1:$K$53,7,FALSE)/VLOOKUP($B21,Data!$B$2:$Z$53,12,FALSE)</f>
        <v>103162119.6772278</v>
      </c>
      <c r="T21" s="4">
        <f>VLOOKUP($B21,Data!$B$1:$Z$53,11,FALSE)/VLOOKUP($B21,Data!$B$2:$K$53,7,FALSE)</f>
        <v>3.69082652777204E-4</v>
      </c>
      <c r="U21" s="5">
        <f>VLOOKUP($B21,Data!$B$1:$Z$53,11,FALSE)/VLOOKUP($B21,Data!$B$2:$Z$53,12,FALSE)</f>
        <v>38075.348796590632</v>
      </c>
      <c r="V21" s="5">
        <f t="shared" si="0"/>
        <v>103124044.3284312</v>
      </c>
      <c r="W21" s="6">
        <f>VLOOKUP($B21,Data!$B$1:$Z$53,11,FALSE)/VLOOKUP($B21,Data!$B$2:$K$53,5,FALSE)</f>
        <v>4254.6216450419224</v>
      </c>
    </row>
    <row r="22" spans="1:23" x14ac:dyDescent="0.25">
      <c r="A22" s="1" t="s">
        <v>24</v>
      </c>
      <c r="B22" s="1" t="s">
        <v>25</v>
      </c>
      <c r="C22" s="4">
        <f>VLOOKUP($B22,Data!$B$1:$K$53,7,FALSE)/VLOOKUP($B22,Data!$B$2:$K$53,2,FALSE)</f>
        <v>1568367.910673697</v>
      </c>
      <c r="D22" s="5"/>
      <c r="E22" s="5">
        <f>VLOOKUP($B22,Data!$B$1:$K$53,5,FALSE)/VLOOKUP($B22,Data!$B$2:$K$53,2,FALSE)</f>
        <v>0.16811007573283676</v>
      </c>
      <c r="F22" s="5"/>
      <c r="G22" s="6">
        <f>VLOOKUP($B22,Data!$B$1:$K$53,7,FALSE)/VLOOKUP($B22,Data!$B$2:$K$53,5,FALSE)</f>
        <v>9329410.5295995008</v>
      </c>
      <c r="H22" s="4">
        <f>VLOOKUP($B22,Data!$B$1:$K$53,5,FALSE)/VLOOKUP($B22,Data!$B$2:$K$53,2,FALSE)</f>
        <v>0.16811007573283676</v>
      </c>
      <c r="I22" s="5"/>
      <c r="J22" s="5">
        <f>VLOOKUP($B22,Data!$B$1:$K$53,3,FALSE)/VLOOKUP($B22,Data!$B$2:$K$53,2,FALSE)</f>
        <v>0.18815455896670777</v>
      </c>
      <c r="K22" s="5"/>
      <c r="L22" s="5">
        <f>VLOOKUP($B22,Data!$B$1:$K$53,4,FALSE)/VLOOKUP($B22,Data!$B$2:$K$53,3,FALSE)</f>
        <v>1</v>
      </c>
      <c r="M22" s="5"/>
      <c r="N22" s="6">
        <f>VLOOKUP($B22,Data!$B$1:$K$53,5,FALSE)/VLOOKUP($B22,Data!$B$2:$K$53,4,FALSE)</f>
        <v>0.89346799065645977</v>
      </c>
      <c r="O22" s="4">
        <f>VLOOKUP($B22,Data!$B$1:$K$53,7,FALSE)/VLOOKUP($B22,Data!$B$2:$K$53,5,FALSE)</f>
        <v>9329410.5295995008</v>
      </c>
      <c r="P22" s="5"/>
      <c r="Q22" s="5">
        <f>VLOOKUP($B22,Data!$B$1:$Z$53,12,FALSE)/VLOOKUP($B22,Data!$B$2:$K$53,5,FALSE)</f>
        <v>9.6007606843759752E-2</v>
      </c>
      <c r="R22" s="5"/>
      <c r="S22" s="6">
        <f>VLOOKUP($B22,Data!$B$1:$K$53,7,FALSE)/VLOOKUP($B22,Data!$B$2:$Z$53,12,FALSE)</f>
        <v>97173659.841161728</v>
      </c>
      <c r="T22" s="4">
        <f>VLOOKUP($B22,Data!$B$1:$Z$53,11,FALSE)/VLOOKUP($B22,Data!$B$2:$K$53,7,FALSE)</f>
        <v>4.1069940476668923E-4</v>
      </c>
      <c r="U22" s="5">
        <f>VLOOKUP($B22,Data!$B$1:$Z$53,11,FALSE)/VLOOKUP($B22,Data!$B$2:$Z$53,12,FALSE)</f>
        <v>39909.164255765856</v>
      </c>
      <c r="V22" s="5">
        <f t="shared" si="0"/>
        <v>97133750.67690596</v>
      </c>
      <c r="W22" s="6">
        <f>VLOOKUP($B22,Data!$B$1:$Z$53,11,FALSE)/VLOOKUP($B22,Data!$B$2:$K$53,5,FALSE)</f>
        <v>3831.5833513305979</v>
      </c>
    </row>
    <row r="23" spans="1:23" x14ac:dyDescent="0.25">
      <c r="A23" s="1" t="s">
        <v>92</v>
      </c>
      <c r="B23" s="1" t="s">
        <v>93</v>
      </c>
      <c r="C23" s="4">
        <f>VLOOKUP($B23,Data!$B$1:$K$53,7,FALSE)/VLOOKUP($B23,Data!$B$2:$K$53,2,FALSE)</f>
        <v>1242972.7998217782</v>
      </c>
      <c r="D23" s="5"/>
      <c r="E23" s="5">
        <f>VLOOKUP($B23,Data!$B$1:$K$53,5,FALSE)/VLOOKUP($B23,Data!$B$2:$K$53,2,FALSE)</f>
        <v>0.20603838141898531</v>
      </c>
      <c r="F23" s="5"/>
      <c r="G23" s="6">
        <f>VLOOKUP($B23,Data!$B$1:$K$53,7,FALSE)/VLOOKUP($B23,Data!$B$2:$K$53,5,FALSE)</f>
        <v>6032724.5402600756</v>
      </c>
      <c r="H23" s="4">
        <f>VLOOKUP($B23,Data!$B$1:$K$53,5,FALSE)/VLOOKUP($B23,Data!$B$2:$K$53,2,FALSE)</f>
        <v>0.20603838141898531</v>
      </c>
      <c r="I23" s="5"/>
      <c r="J23" s="5">
        <f>VLOOKUP($B23,Data!$B$1:$K$53,3,FALSE)/VLOOKUP($B23,Data!$B$2:$K$53,2,FALSE)</f>
        <v>0.22064919921075243</v>
      </c>
      <c r="K23" s="5"/>
      <c r="L23" s="5">
        <f>VLOOKUP($B23,Data!$B$1:$K$53,4,FALSE)/VLOOKUP($B23,Data!$B$2:$K$53,3,FALSE)</f>
        <v>1</v>
      </c>
      <c r="M23" s="5"/>
      <c r="N23" s="6">
        <f>VLOOKUP($B23,Data!$B$1:$K$53,5,FALSE)/VLOOKUP($B23,Data!$B$2:$K$53,4,FALSE)</f>
        <v>0.9337825931658531</v>
      </c>
      <c r="O23" s="4">
        <f>VLOOKUP($B23,Data!$B$1:$K$53,7,FALSE)/VLOOKUP($B23,Data!$B$2:$K$53,5,FALSE)</f>
        <v>6032724.5402600756</v>
      </c>
      <c r="P23" s="5"/>
      <c r="Q23" s="5">
        <f>VLOOKUP($B23,Data!$B$1:$Z$53,12,FALSE)/VLOOKUP($B23,Data!$B$2:$K$53,5,FALSE)</f>
        <v>6.2317561835593567E-2</v>
      </c>
      <c r="R23" s="5"/>
      <c r="S23" s="6">
        <f>VLOOKUP($B23,Data!$B$1:$K$53,7,FALSE)/VLOOKUP($B23,Data!$B$2:$Z$53,12,FALSE)</f>
        <v>96806170.886075944</v>
      </c>
      <c r="T23" s="4">
        <f>VLOOKUP($B23,Data!$B$1:$Z$53,11,FALSE)/VLOOKUP($B23,Data!$B$2:$K$53,7,FALSE)</f>
        <v>3.8840357421544207E-4</v>
      </c>
      <c r="U23" s="5">
        <f>VLOOKUP($B23,Data!$B$1:$Z$53,11,FALSE)/VLOOKUP($B23,Data!$B$2:$Z$53,12,FALSE)</f>
        <v>37599.862778262766</v>
      </c>
      <c r="V23" s="5">
        <f t="shared" si="0"/>
        <v>96768571.023297682</v>
      </c>
      <c r="W23" s="6">
        <f>VLOOKUP($B23,Data!$B$1:$Z$53,11,FALSE)/VLOOKUP($B23,Data!$B$2:$K$53,5,FALSE)</f>
        <v>2343.1317736942228</v>
      </c>
    </row>
    <row r="24" spans="1:23" x14ac:dyDescent="0.25">
      <c r="A24" s="1" t="s">
        <v>32</v>
      </c>
      <c r="B24" s="1" t="s">
        <v>33</v>
      </c>
      <c r="C24" s="4">
        <f>VLOOKUP($B24,Data!$B$1:$K$53,7,FALSE)/VLOOKUP($B24,Data!$B$2:$K$53,2,FALSE)</f>
        <v>1363460.5742436808</v>
      </c>
      <c r="D24" s="5"/>
      <c r="E24" s="5">
        <f>VLOOKUP($B24,Data!$B$1:$K$53,5,FALSE)/VLOOKUP($B24,Data!$B$2:$K$53,2,FALSE)</f>
        <v>0.15837848371206015</v>
      </c>
      <c r="F24" s="5"/>
      <c r="G24" s="6">
        <f>VLOOKUP($B24,Data!$B$1:$K$53,7,FALSE)/VLOOKUP($B24,Data!$B$2:$K$53,5,FALSE)</f>
        <v>8608875.0333190393</v>
      </c>
      <c r="H24" s="4">
        <f>VLOOKUP($B24,Data!$B$1:$K$53,5,FALSE)/VLOOKUP($B24,Data!$B$2:$K$53,2,FALSE)</f>
        <v>0.15837848371206015</v>
      </c>
      <c r="I24" s="5"/>
      <c r="J24" s="5">
        <f>VLOOKUP($B24,Data!$B$1:$K$53,3,FALSE)/VLOOKUP($B24,Data!$B$2:$K$53,2,FALSE)</f>
        <v>0.1812844172534355</v>
      </c>
      <c r="K24" s="5"/>
      <c r="L24" s="5">
        <f>VLOOKUP($B24,Data!$B$1:$K$53,4,FALSE)/VLOOKUP($B24,Data!$B$2:$K$53,3,FALSE)</f>
        <v>1</v>
      </c>
      <c r="M24" s="5"/>
      <c r="N24" s="6">
        <f>VLOOKUP($B24,Data!$B$1:$K$53,5,FALSE)/VLOOKUP($B24,Data!$B$2:$K$53,4,FALSE)</f>
        <v>0.8736464286979897</v>
      </c>
      <c r="O24" s="4">
        <f>VLOOKUP($B24,Data!$B$1:$K$53,7,FALSE)/VLOOKUP($B24,Data!$B$2:$K$53,5,FALSE)</f>
        <v>8608875.0333190393</v>
      </c>
      <c r="P24" s="5"/>
      <c r="Q24" s="5">
        <f>VLOOKUP($B24,Data!$B$1:$Z$53,12,FALSE)/VLOOKUP($B24,Data!$B$2:$K$53,5,FALSE)</f>
        <v>8.5140287644720522E-2</v>
      </c>
      <c r="R24" s="5"/>
      <c r="S24" s="6">
        <f>VLOOKUP($B24,Data!$B$1:$K$53,7,FALSE)/VLOOKUP($B24,Data!$B$2:$Z$53,12,FALSE)</f>
        <v>101113999.86388075</v>
      </c>
      <c r="T24" s="4">
        <f>VLOOKUP($B24,Data!$B$1:$Z$53,11,FALSE)/VLOOKUP($B24,Data!$B$2:$K$53,7,FALSE)</f>
        <v>3.9284792205705895E-4</v>
      </c>
      <c r="U24" s="5">
        <f>VLOOKUP($B24,Data!$B$1:$Z$53,11,FALSE)/VLOOKUP($B24,Data!$B$2:$Z$53,12,FALSE)</f>
        <v>39722.4247374033</v>
      </c>
      <c r="V24" s="5">
        <f t="shared" si="0"/>
        <v>101074277.43914334</v>
      </c>
      <c r="W24" s="6">
        <f>VLOOKUP($B24,Data!$B$1:$Z$53,11,FALSE)/VLOOKUP($B24,Data!$B$2:$K$53,5,FALSE)</f>
        <v>3381.9786680882789</v>
      </c>
    </row>
    <row r="25" spans="1:23" x14ac:dyDescent="0.25">
      <c r="A25" s="1" t="s">
        <v>34</v>
      </c>
      <c r="B25" s="1" t="s">
        <v>35</v>
      </c>
      <c r="C25" s="4">
        <f>VLOOKUP($B25,Data!$B$1:$K$53,7,FALSE)/VLOOKUP($B25,Data!$B$2:$K$53,2,FALSE)</f>
        <v>1627254.4836016714</v>
      </c>
      <c r="D25" s="5"/>
      <c r="E25" s="5">
        <f>VLOOKUP($B25,Data!$B$1:$K$53,5,FALSE)/VLOOKUP($B25,Data!$B$2:$K$53,2,FALSE)</f>
        <v>0.15452194264853225</v>
      </c>
      <c r="F25" s="5"/>
      <c r="G25" s="6">
        <f>VLOOKUP($B25,Data!$B$1:$K$53,7,FALSE)/VLOOKUP($B25,Data!$B$2:$K$53,5,FALSE)</f>
        <v>10530895.843724549</v>
      </c>
      <c r="H25" s="4">
        <f>VLOOKUP($B25,Data!$B$1:$K$53,5,FALSE)/VLOOKUP($B25,Data!$B$2:$K$53,2,FALSE)</f>
        <v>0.15452194264853225</v>
      </c>
      <c r="I25" s="5"/>
      <c r="J25" s="5">
        <f>VLOOKUP($B25,Data!$B$1:$K$53,3,FALSE)/VLOOKUP($B25,Data!$B$2:$K$53,2,FALSE)</f>
        <v>0.17247391008699403</v>
      </c>
      <c r="K25" s="5"/>
      <c r="L25" s="5">
        <f>VLOOKUP($B25,Data!$B$1:$K$53,4,FALSE)/VLOOKUP($B25,Data!$B$2:$K$53,3,FALSE)</f>
        <v>1</v>
      </c>
      <c r="M25" s="5"/>
      <c r="N25" s="6">
        <f>VLOOKUP($B25,Data!$B$1:$K$53,5,FALSE)/VLOOKUP($B25,Data!$B$2:$K$53,4,FALSE)</f>
        <v>0.89591488110052719</v>
      </c>
      <c r="O25" s="4">
        <f>VLOOKUP($B25,Data!$B$1:$K$53,7,FALSE)/VLOOKUP($B25,Data!$B$2:$K$53,5,FALSE)</f>
        <v>10530895.843724549</v>
      </c>
      <c r="P25" s="5"/>
      <c r="Q25" s="5">
        <f>VLOOKUP($B25,Data!$B$1:$Z$53,12,FALSE)/VLOOKUP($B25,Data!$B$2:$K$53,5,FALSE)</f>
        <v>0.11408975063189108</v>
      </c>
      <c r="R25" s="5"/>
      <c r="S25" s="6">
        <f>VLOOKUP($B25,Data!$B$1:$K$53,7,FALSE)/VLOOKUP($B25,Data!$B$2:$Z$53,12,FALSE)</f>
        <v>92303609.968456581</v>
      </c>
      <c r="T25" s="4">
        <f>VLOOKUP($B25,Data!$B$1:$Z$53,11,FALSE)/VLOOKUP($B25,Data!$B$2:$K$53,7,FALSE)</f>
        <v>4.1878385354058889E-4</v>
      </c>
      <c r="U25" s="5">
        <f>VLOOKUP($B25,Data!$B$1:$Z$53,11,FALSE)/VLOOKUP($B25,Data!$B$2:$Z$53,12,FALSE)</f>
        <v>38655.261478297762</v>
      </c>
      <c r="V25" s="5">
        <f t="shared" si="0"/>
        <v>92264954.706978276</v>
      </c>
      <c r="W25" s="6">
        <f>VLOOKUP($B25,Data!$B$1:$Z$53,11,FALSE)/VLOOKUP($B25,Data!$B$2:$K$53,5,FALSE)</f>
        <v>4410.169142669537</v>
      </c>
    </row>
    <row r="26" spans="1:23" x14ac:dyDescent="0.25">
      <c r="A26" s="1" t="s">
        <v>58</v>
      </c>
      <c r="B26" s="1" t="s">
        <v>59</v>
      </c>
      <c r="C26" s="4">
        <f>VLOOKUP($B26,Data!$B$1:$K$53,7,FALSE)/VLOOKUP($B26,Data!$B$2:$K$53,2,FALSE)</f>
        <v>1831639.3133371063</v>
      </c>
      <c r="D26" s="5"/>
      <c r="E26" s="5">
        <f>VLOOKUP($B26,Data!$B$1:$K$53,5,FALSE)/VLOOKUP($B26,Data!$B$2:$K$53,2,FALSE)</f>
        <v>0.15633761823914624</v>
      </c>
      <c r="F26" s="5"/>
      <c r="G26" s="6">
        <f>VLOOKUP($B26,Data!$B$1:$K$53,7,FALSE)/VLOOKUP($B26,Data!$B$2:$K$53,5,FALSE)</f>
        <v>11715921.823340608</v>
      </c>
      <c r="H26" s="4">
        <f>VLOOKUP($B26,Data!$B$1:$K$53,5,FALSE)/VLOOKUP($B26,Data!$B$2:$K$53,2,FALSE)</f>
        <v>0.15633761823914624</v>
      </c>
      <c r="I26" s="5"/>
      <c r="J26" s="5">
        <f>VLOOKUP($B26,Data!$B$1:$K$53,3,FALSE)/VLOOKUP($B26,Data!$B$2:$K$53,2,FALSE)</f>
        <v>0.18050179211469533</v>
      </c>
      <c r="K26" s="5"/>
      <c r="L26" s="5">
        <f>VLOOKUP($B26,Data!$B$1:$K$53,4,FALSE)/VLOOKUP($B26,Data!$B$2:$K$53,3,FALSE)</f>
        <v>1</v>
      </c>
      <c r="M26" s="5"/>
      <c r="N26" s="6">
        <f>VLOOKUP($B26,Data!$B$1:$K$53,5,FALSE)/VLOOKUP($B26,Data!$B$2:$K$53,4,FALSE)</f>
        <v>0.86612778968867765</v>
      </c>
      <c r="O26" s="4">
        <f>VLOOKUP($B26,Data!$B$1:$K$53,7,FALSE)/VLOOKUP($B26,Data!$B$2:$K$53,5,FALSE)</f>
        <v>11715921.823340608</v>
      </c>
      <c r="P26" s="5"/>
      <c r="Q26" s="5">
        <f>VLOOKUP($B26,Data!$B$1:$Z$53,12,FALSE)/VLOOKUP($B26,Data!$B$2:$K$53,5,FALSE)</f>
        <v>0.12551497788396235</v>
      </c>
      <c r="R26" s="5"/>
      <c r="S26" s="6">
        <f>VLOOKUP($B26,Data!$B$1:$K$53,7,FALSE)/VLOOKUP($B26,Data!$B$2:$Z$53,12,FALSE)</f>
        <v>93342818.688713714</v>
      </c>
      <c r="T26" s="4">
        <f>VLOOKUP($B26,Data!$B$1:$Z$53,11,FALSE)/VLOOKUP($B26,Data!$B$2:$K$53,7,FALSE)</f>
        <v>4.1262454345249378E-4</v>
      </c>
      <c r="U26" s="5">
        <f>VLOOKUP($B26,Data!$B$1:$Z$53,11,FALSE)/VLOOKUP($B26,Data!$B$2:$Z$53,12,FALSE)</f>
        <v>38515.537945999393</v>
      </c>
      <c r="V26" s="5">
        <f t="shared" si="0"/>
        <v>93304303.150767714</v>
      </c>
      <c r="W26" s="6">
        <f>VLOOKUP($B26,Data!$B$1:$Z$53,11,FALSE)/VLOOKUP($B26,Data!$B$2:$K$53,5,FALSE)</f>
        <v>4834.2768934810265</v>
      </c>
    </row>
    <row r="27" spans="1:23" x14ac:dyDescent="0.25">
      <c r="A27" s="1" t="s">
        <v>14</v>
      </c>
      <c r="B27" s="1" t="s">
        <v>15</v>
      </c>
      <c r="C27" s="4">
        <f>VLOOKUP($B27,Data!$B$1:$K$53,7,FALSE)/VLOOKUP($B27,Data!$B$2:$K$53,2,FALSE)</f>
        <v>1405083.3439638591</v>
      </c>
      <c r="D27" s="5"/>
      <c r="E27" s="5">
        <f>VLOOKUP($B27,Data!$B$1:$K$53,5,FALSE)/VLOOKUP($B27,Data!$B$2:$K$53,2,FALSE)</f>
        <v>0.15818145170459033</v>
      </c>
      <c r="F27" s="5"/>
      <c r="G27" s="6">
        <f>VLOOKUP($B27,Data!$B$1:$K$53,7,FALSE)/VLOOKUP($B27,Data!$B$2:$K$53,5,FALSE)</f>
        <v>8882731.3747752402</v>
      </c>
      <c r="H27" s="4">
        <f>VLOOKUP($B27,Data!$B$1:$K$53,5,FALSE)/VLOOKUP($B27,Data!$B$2:$K$53,2,FALSE)</f>
        <v>0.15818145170459033</v>
      </c>
      <c r="I27" s="5"/>
      <c r="J27" s="5">
        <f>VLOOKUP($B27,Data!$B$1:$K$53,3,FALSE)/VLOOKUP($B27,Data!$B$2:$K$53,2,FALSE)</f>
        <v>0.17477470672274445</v>
      </c>
      <c r="K27" s="5"/>
      <c r="L27" s="5">
        <f>VLOOKUP($B27,Data!$B$1:$K$53,4,FALSE)/VLOOKUP($B27,Data!$B$2:$K$53,3,FALSE)</f>
        <v>1</v>
      </c>
      <c r="M27" s="5"/>
      <c r="N27" s="6">
        <f>VLOOKUP($B27,Data!$B$1:$K$53,5,FALSE)/VLOOKUP($B27,Data!$B$2:$K$53,4,FALSE)</f>
        <v>0.90505917401150626</v>
      </c>
      <c r="O27" s="4">
        <f>VLOOKUP($B27,Data!$B$1:$K$53,7,FALSE)/VLOOKUP($B27,Data!$B$2:$K$53,5,FALSE)</f>
        <v>8882731.3747752402</v>
      </c>
      <c r="P27" s="5"/>
      <c r="Q27" s="5">
        <f>VLOOKUP($B27,Data!$B$1:$Z$53,12,FALSE)/VLOOKUP($B27,Data!$B$2:$K$53,5,FALSE)</f>
        <v>8.6711025782213152E-2</v>
      </c>
      <c r="R27" s="5"/>
      <c r="S27" s="6">
        <f>VLOOKUP($B27,Data!$B$1:$K$53,7,FALSE)/VLOOKUP($B27,Data!$B$2:$Z$53,12,FALSE)</f>
        <v>102440621.53163151</v>
      </c>
      <c r="T27" s="4">
        <f>VLOOKUP($B27,Data!$B$1:$Z$53,11,FALSE)/VLOOKUP($B27,Data!$B$2:$K$53,7,FALSE)</f>
        <v>3.8067023094041778E-4</v>
      </c>
      <c r="U27" s="5">
        <f>VLOOKUP($B27,Data!$B$1:$Z$53,11,FALSE)/VLOOKUP($B27,Data!$B$2:$Z$53,12,FALSE)</f>
        <v>38996.095056126105</v>
      </c>
      <c r="V27" s="5">
        <f t="shared" si="0"/>
        <v>102401625.43657538</v>
      </c>
      <c r="W27" s="6">
        <f>VLOOKUP($B27,Data!$B$1:$Z$53,11,FALSE)/VLOOKUP($B27,Data!$B$2:$K$53,5,FALSE)</f>
        <v>3381.3914038173853</v>
      </c>
    </row>
    <row r="28" spans="1:23" x14ac:dyDescent="0.25">
      <c r="A28" s="1" t="s">
        <v>56</v>
      </c>
      <c r="B28" s="1" t="s">
        <v>57</v>
      </c>
      <c r="C28" s="4">
        <f>VLOOKUP($B28,Data!$B$1:$K$53,7,FALSE)/VLOOKUP($B28,Data!$B$2:$K$53,2,FALSE)</f>
        <v>1492799.5592216363</v>
      </c>
      <c r="D28" s="5"/>
      <c r="E28" s="5">
        <f>VLOOKUP($B28,Data!$B$1:$K$53,5,FALSE)/VLOOKUP($B28,Data!$B$2:$K$53,2,FALSE)</f>
        <v>0.14115350265640569</v>
      </c>
      <c r="F28" s="5"/>
      <c r="G28" s="6">
        <f>VLOOKUP($B28,Data!$B$1:$K$53,7,FALSE)/VLOOKUP($B28,Data!$B$2:$K$53,5,FALSE)</f>
        <v>10575717.436182881</v>
      </c>
      <c r="H28" s="4">
        <f>VLOOKUP($B28,Data!$B$1:$K$53,5,FALSE)/VLOOKUP($B28,Data!$B$2:$K$53,2,FALSE)</f>
        <v>0.14115350265640569</v>
      </c>
      <c r="I28" s="5"/>
      <c r="J28" s="5">
        <f>VLOOKUP($B28,Data!$B$1:$K$53,3,FALSE)/VLOOKUP($B28,Data!$B$2:$K$53,2,FALSE)</f>
        <v>0.15955341354597841</v>
      </c>
      <c r="K28" s="5"/>
      <c r="L28" s="5">
        <f>VLOOKUP($B28,Data!$B$1:$K$53,4,FALSE)/VLOOKUP($B28,Data!$B$2:$K$53,3,FALSE)</f>
        <v>1</v>
      </c>
      <c r="M28" s="5"/>
      <c r="N28" s="6">
        <f>VLOOKUP($B28,Data!$B$1:$K$53,5,FALSE)/VLOOKUP($B28,Data!$B$2:$K$53,4,FALSE)</f>
        <v>0.88467867605809392</v>
      </c>
      <c r="O28" s="4">
        <f>VLOOKUP($B28,Data!$B$1:$K$53,7,FALSE)/VLOOKUP($B28,Data!$B$2:$K$53,5,FALSE)</f>
        <v>10575717.436182881</v>
      </c>
      <c r="P28" s="5"/>
      <c r="Q28" s="5">
        <f>VLOOKUP($B28,Data!$B$1:$Z$53,12,FALSE)/VLOOKUP($B28,Data!$B$2:$K$53,5,FALSE)</f>
        <v>0.10873042154880257</v>
      </c>
      <c r="R28" s="5"/>
      <c r="S28" s="6">
        <f>VLOOKUP($B28,Data!$B$1:$K$53,7,FALSE)/VLOOKUP($B28,Data!$B$2:$Z$53,12,FALSE)</f>
        <v>97265487.299118713</v>
      </c>
      <c r="T28" s="4">
        <f>VLOOKUP($B28,Data!$B$1:$Z$53,11,FALSE)/VLOOKUP($B28,Data!$B$2:$K$53,7,FALSE)</f>
        <v>3.9829324564074242E-4</v>
      </c>
      <c r="U28" s="5">
        <f>VLOOKUP($B28,Data!$B$1:$Z$53,11,FALSE)/VLOOKUP($B28,Data!$B$2:$Z$53,12,FALSE)</f>
        <v>38740.186625194401</v>
      </c>
      <c r="V28" s="5">
        <f t="shared" si="0"/>
        <v>97226747.112493515</v>
      </c>
      <c r="W28" s="6">
        <f>VLOOKUP($B28,Data!$B$1:$Z$53,11,FALSE)/VLOOKUP($B28,Data!$B$2:$K$53,5,FALSE)</f>
        <v>4212.2368226366707</v>
      </c>
    </row>
    <row r="29" spans="1:23" x14ac:dyDescent="0.25">
      <c r="A29" s="1" t="s">
        <v>96</v>
      </c>
      <c r="B29" s="1" t="s">
        <v>97</v>
      </c>
      <c r="C29" s="4">
        <f>VLOOKUP($B29,Data!$B$1:$K$53,7,FALSE)/VLOOKUP($B29,Data!$B$2:$K$53,2,FALSE)</f>
        <v>1660263.6641117686</v>
      </c>
      <c r="D29" s="5"/>
      <c r="E29" s="5">
        <f>VLOOKUP($B29,Data!$B$1:$K$53,5,FALSE)/VLOOKUP($B29,Data!$B$2:$K$53,2,FALSE)</f>
        <v>0.14976935558816157</v>
      </c>
      <c r="F29" s="5"/>
      <c r="G29" s="6">
        <f>VLOOKUP($B29,Data!$B$1:$K$53,7,FALSE)/VLOOKUP($B29,Data!$B$2:$K$53,5,FALSE)</f>
        <v>11085469.771781558</v>
      </c>
      <c r="H29" s="4">
        <f>VLOOKUP($B29,Data!$B$1:$K$53,5,FALSE)/VLOOKUP($B29,Data!$B$2:$K$53,2,FALSE)</f>
        <v>0.14976935558816157</v>
      </c>
      <c r="I29" s="5"/>
      <c r="J29" s="5">
        <f>VLOOKUP($B29,Data!$B$1:$K$53,3,FALSE)/VLOOKUP($B29,Data!$B$2:$K$53,2,FALSE)</f>
        <v>0.16721487772499252</v>
      </c>
      <c r="K29" s="5"/>
      <c r="L29" s="5">
        <f>VLOOKUP($B29,Data!$B$1:$K$53,4,FALSE)/VLOOKUP($B29,Data!$B$2:$K$53,3,FALSE)</f>
        <v>1</v>
      </c>
      <c r="M29" s="5"/>
      <c r="N29" s="6">
        <f>VLOOKUP($B29,Data!$B$1:$K$53,5,FALSE)/VLOOKUP($B29,Data!$B$2:$K$53,4,FALSE)</f>
        <v>0.89567003621817398</v>
      </c>
      <c r="O29" s="4">
        <f>VLOOKUP($B29,Data!$B$1:$K$53,7,FALSE)/VLOOKUP($B29,Data!$B$2:$K$53,5,FALSE)</f>
        <v>11085469.771781558</v>
      </c>
      <c r="P29" s="5"/>
      <c r="Q29" s="5">
        <f>VLOOKUP($B29,Data!$B$1:$Z$53,12,FALSE)/VLOOKUP($B29,Data!$B$2:$K$53,5,FALSE)</f>
        <v>0.11847752151934661</v>
      </c>
      <c r="R29" s="5"/>
      <c r="S29" s="6">
        <f>VLOOKUP($B29,Data!$B$1:$K$53,7,FALSE)/VLOOKUP($B29,Data!$B$2:$Z$53,12,FALSE)</f>
        <v>93566016.824308515</v>
      </c>
      <c r="T29" s="4">
        <f>VLOOKUP($B29,Data!$B$1:$Z$53,11,FALSE)/VLOOKUP($B29,Data!$B$2:$K$53,7,FALSE)</f>
        <v>4.3201291998998524E-4</v>
      </c>
      <c r="U29" s="5">
        <f>VLOOKUP($B29,Data!$B$1:$Z$53,11,FALSE)/VLOOKUP($B29,Data!$B$2:$Z$53,12,FALSE)</f>
        <v>40421.728140101608</v>
      </c>
      <c r="V29" s="5">
        <f t="shared" si="0"/>
        <v>93525595.096168414</v>
      </c>
      <c r="W29" s="6">
        <f>VLOOKUP($B29,Data!$B$1:$Z$53,11,FALSE)/VLOOKUP($B29,Data!$B$2:$K$53,5,FALSE)</f>
        <v>4789.0661655680669</v>
      </c>
    </row>
    <row r="30" spans="1:23" x14ac:dyDescent="0.25">
      <c r="A30" s="1" t="s">
        <v>72</v>
      </c>
      <c r="B30" s="1" t="s">
        <v>73</v>
      </c>
      <c r="C30" s="4">
        <f>VLOOKUP($B30,Data!$B$1:$K$53,7,FALSE)/VLOOKUP($B30,Data!$B$2:$K$53,2,FALSE)</f>
        <v>1637711.8251359886</v>
      </c>
      <c r="D30" s="5"/>
      <c r="E30" s="5">
        <f>VLOOKUP($B30,Data!$B$1:$K$53,5,FALSE)/VLOOKUP($B30,Data!$B$2:$K$53,2,FALSE)</f>
        <v>0.13857088879224919</v>
      </c>
      <c r="F30" s="5"/>
      <c r="G30" s="6">
        <f>VLOOKUP($B30,Data!$B$1:$K$53,7,FALSE)/VLOOKUP($B30,Data!$B$2:$K$53,5,FALSE)</f>
        <v>11818584.981375918</v>
      </c>
      <c r="H30" s="4">
        <f>VLOOKUP($B30,Data!$B$1:$K$53,5,FALSE)/VLOOKUP($B30,Data!$B$2:$K$53,2,FALSE)</f>
        <v>0.13857088879224919</v>
      </c>
      <c r="I30" s="5"/>
      <c r="J30" s="5">
        <f>VLOOKUP($B30,Data!$B$1:$K$53,3,FALSE)/VLOOKUP($B30,Data!$B$2:$K$53,2,FALSE)</f>
        <v>0.1563681212527358</v>
      </c>
      <c r="K30" s="5"/>
      <c r="L30" s="5">
        <f>VLOOKUP($B30,Data!$B$1:$K$53,4,FALSE)/VLOOKUP($B30,Data!$B$2:$K$53,3,FALSE)</f>
        <v>1</v>
      </c>
      <c r="M30" s="5"/>
      <c r="N30" s="6">
        <f>VLOOKUP($B30,Data!$B$1:$K$53,5,FALSE)/VLOOKUP($B30,Data!$B$2:$K$53,4,FALSE)</f>
        <v>0.88618375460480725</v>
      </c>
      <c r="O30" s="4">
        <f>VLOOKUP($B30,Data!$B$1:$K$53,7,FALSE)/VLOOKUP($B30,Data!$B$2:$K$53,5,FALSE)</f>
        <v>11818584.981375918</v>
      </c>
      <c r="P30" s="5"/>
      <c r="Q30" s="5">
        <f>VLOOKUP($B30,Data!$B$1:$Z$53,12,FALSE)/VLOOKUP($B30,Data!$B$2:$K$53,5,FALSE)</f>
        <v>0.12451381886279916</v>
      </c>
      <c r="R30" s="5"/>
      <c r="S30" s="6">
        <f>VLOOKUP($B30,Data!$B$1:$K$53,7,FALSE)/VLOOKUP($B30,Data!$B$2:$Z$53,12,FALSE)</f>
        <v>94917858.028262123</v>
      </c>
      <c r="T30" s="4">
        <f>VLOOKUP($B30,Data!$B$1:$Z$53,11,FALSE)/VLOOKUP($B30,Data!$B$2:$K$53,7,FALSE)</f>
        <v>3.9400339195247089E-4</v>
      </c>
      <c r="U30" s="5">
        <f>VLOOKUP($B30,Data!$B$1:$Z$53,11,FALSE)/VLOOKUP($B30,Data!$B$2:$Z$53,12,FALSE)</f>
        <v>37397.958019998347</v>
      </c>
      <c r="V30" s="5">
        <f t="shared" si="0"/>
        <v>94880460.070242122</v>
      </c>
      <c r="W30" s="6">
        <f>VLOOKUP($B30,Data!$B$1:$Z$53,11,FALSE)/VLOOKUP($B30,Data!$B$2:$K$53,5,FALSE)</f>
        <v>4656.5625707406416</v>
      </c>
    </row>
    <row r="31" spans="1:23" x14ac:dyDescent="0.25">
      <c r="A31" s="1" t="s">
        <v>94</v>
      </c>
      <c r="B31" s="1" t="s">
        <v>95</v>
      </c>
      <c r="C31" s="4">
        <f>VLOOKUP($B31,Data!$B$1:$K$53,7,FALSE)/VLOOKUP($B31,Data!$B$2:$K$53,2,FALSE)</f>
        <v>2286785.110064174</v>
      </c>
      <c r="D31" s="5"/>
      <c r="E31" s="5">
        <f>VLOOKUP($B31,Data!$B$1:$K$53,5,FALSE)/VLOOKUP($B31,Data!$B$2:$K$53,2,FALSE)</f>
        <v>0.1343455499055041</v>
      </c>
      <c r="F31" s="5"/>
      <c r="G31" s="6">
        <f>VLOOKUP($B31,Data!$B$1:$K$53,7,FALSE)/VLOOKUP($B31,Data!$B$2:$K$53,5,FALSE)</f>
        <v>17021666.230646659</v>
      </c>
      <c r="H31" s="4">
        <f>VLOOKUP($B31,Data!$B$1:$K$53,5,FALSE)/VLOOKUP($B31,Data!$B$2:$K$53,2,FALSE)</f>
        <v>0.1343455499055041</v>
      </c>
      <c r="I31" s="5"/>
      <c r="J31" s="5">
        <f>VLOOKUP($B31,Data!$B$1:$K$53,3,FALSE)/VLOOKUP($B31,Data!$B$2:$K$53,2,FALSE)</f>
        <v>0.14937543234076681</v>
      </c>
      <c r="K31" s="5"/>
      <c r="L31" s="5">
        <f>VLOOKUP($B31,Data!$B$1:$K$53,4,FALSE)/VLOOKUP($B31,Data!$B$2:$K$53,3,FALSE)</f>
        <v>1</v>
      </c>
      <c r="M31" s="5"/>
      <c r="N31" s="6">
        <f>VLOOKUP($B31,Data!$B$1:$K$53,5,FALSE)/VLOOKUP($B31,Data!$B$2:$K$53,4,FALSE)</f>
        <v>0.89938183140467587</v>
      </c>
      <c r="O31" s="4">
        <f>VLOOKUP($B31,Data!$B$1:$K$53,7,FALSE)/VLOOKUP($B31,Data!$B$2:$K$53,5,FALSE)</f>
        <v>17021666.230646659</v>
      </c>
      <c r="P31" s="5"/>
      <c r="Q31" s="5">
        <f>VLOOKUP($B31,Data!$B$1:$Z$53,12,FALSE)/VLOOKUP($B31,Data!$B$2:$K$53,5,FALSE)</f>
        <v>0.19693438295241039</v>
      </c>
      <c r="R31" s="5"/>
      <c r="S31" s="6">
        <f>VLOOKUP($B31,Data!$B$1:$K$53,7,FALSE)/VLOOKUP($B31,Data!$B$2:$Z$53,12,FALSE)</f>
        <v>86433186.401787326</v>
      </c>
      <c r="T31" s="4">
        <f>VLOOKUP($B31,Data!$B$1:$Z$53,11,FALSE)/VLOOKUP($B31,Data!$B$2:$K$53,7,FALSE)</f>
        <v>4.4273037263696188E-4</v>
      </c>
      <c r="U31" s="5">
        <f>VLOOKUP($B31,Data!$B$1:$Z$53,11,FALSE)/VLOOKUP($B31,Data!$B$2:$Z$53,12,FALSE)</f>
        <v>38266.596823863292</v>
      </c>
      <c r="V31" s="5">
        <f t="shared" si="0"/>
        <v>86394919.80496347</v>
      </c>
      <c r="W31" s="6">
        <f>VLOOKUP($B31,Data!$B$1:$Z$53,11,FALSE)/VLOOKUP($B31,Data!$B$2:$K$53,5,FALSE)</f>
        <v>7536.0086331961857</v>
      </c>
    </row>
    <row r="32" spans="1:23" x14ac:dyDescent="0.25">
      <c r="A32" s="1" t="s">
        <v>62</v>
      </c>
      <c r="B32" s="1" t="s">
        <v>63</v>
      </c>
      <c r="C32" s="4">
        <f>VLOOKUP($B32,Data!$B$1:$K$53,7,FALSE)/VLOOKUP($B32,Data!$B$2:$K$53,2,FALSE)</f>
        <v>1966631.7851540954</v>
      </c>
      <c r="D32" s="5"/>
      <c r="E32" s="5">
        <f>VLOOKUP($B32,Data!$B$1:$K$53,5,FALSE)/VLOOKUP($B32,Data!$B$2:$K$53,2,FALSE)</f>
        <v>0.14200785855508821</v>
      </c>
      <c r="F32" s="5"/>
      <c r="G32" s="6">
        <f>VLOOKUP($B32,Data!$B$1:$K$53,7,FALSE)/VLOOKUP($B32,Data!$B$2:$K$53,5,FALSE)</f>
        <v>13848753.196930947</v>
      </c>
      <c r="H32" s="4">
        <f>VLOOKUP($B32,Data!$B$1:$K$53,5,FALSE)/VLOOKUP($B32,Data!$B$2:$K$53,2,FALSE)</f>
        <v>0.14200785855508821</v>
      </c>
      <c r="I32" s="5"/>
      <c r="J32" s="5">
        <f>VLOOKUP($B32,Data!$B$1:$K$53,3,FALSE)/VLOOKUP($B32,Data!$B$2:$K$53,2,FALSE)</f>
        <v>0.15927534225119683</v>
      </c>
      <c r="K32" s="5"/>
      <c r="L32" s="5">
        <f>VLOOKUP($B32,Data!$B$1:$K$53,4,FALSE)/VLOOKUP($B32,Data!$B$2:$K$53,3,FALSE)</f>
        <v>1</v>
      </c>
      <c r="M32" s="5"/>
      <c r="N32" s="6">
        <f>VLOOKUP($B32,Data!$B$1:$K$53,5,FALSE)/VLOOKUP($B32,Data!$B$2:$K$53,4,FALSE)</f>
        <v>0.89158721336240687</v>
      </c>
      <c r="O32" s="4">
        <f>VLOOKUP($B32,Data!$B$1:$K$53,7,FALSE)/VLOOKUP($B32,Data!$B$2:$K$53,5,FALSE)</f>
        <v>13848753.196930947</v>
      </c>
      <c r="P32" s="5"/>
      <c r="Q32" s="5">
        <f>VLOOKUP($B32,Data!$B$1:$Z$53,12,FALSE)/VLOOKUP($B32,Data!$B$2:$K$53,5,FALSE)</f>
        <v>0.15635123614663257</v>
      </c>
      <c r="R32" s="5"/>
      <c r="S32" s="6">
        <f>VLOOKUP($B32,Data!$B$1:$K$53,7,FALSE)/VLOOKUP($B32,Data!$B$2:$Z$53,12,FALSE)</f>
        <v>88574631.952017441</v>
      </c>
      <c r="T32" s="4">
        <f>VLOOKUP($B32,Data!$B$1:$Z$53,11,FALSE)/VLOOKUP($B32,Data!$B$2:$K$53,7,FALSE)</f>
        <v>4.3960855038639794E-4</v>
      </c>
      <c r="U32" s="5">
        <f>VLOOKUP($B32,Data!$B$1:$Z$53,11,FALSE)/VLOOKUP($B32,Data!$B$2:$Z$53,12,FALSE)</f>
        <v>38938.165553435116</v>
      </c>
      <c r="V32" s="5">
        <f t="shared" si="0"/>
        <v>88535693.786464006</v>
      </c>
      <c r="W32" s="6">
        <f>VLOOKUP($B32,Data!$B$1:$Z$53,11,FALSE)/VLOOKUP($B32,Data!$B$2:$K$53,5,FALSE)</f>
        <v>6088.0303175618074</v>
      </c>
    </row>
    <row r="33" spans="1:23" x14ac:dyDescent="0.25">
      <c r="A33" s="1" t="s">
        <v>104</v>
      </c>
      <c r="B33" s="1" t="s">
        <v>105</v>
      </c>
      <c r="C33" s="4">
        <f>VLOOKUP($B33,Data!$B$1:$K$53,7,FALSE)/VLOOKUP($B33,Data!$B$2:$K$53,2,FALSE)</f>
        <v>2496609.5874969219</v>
      </c>
      <c r="D33" s="5"/>
      <c r="E33" s="5">
        <f>VLOOKUP($B33,Data!$B$1:$K$53,5,FALSE)/VLOOKUP($B33,Data!$B$2:$K$53,2,FALSE)</f>
        <v>0.16096915505024054</v>
      </c>
      <c r="F33" s="5"/>
      <c r="G33" s="6">
        <f>VLOOKUP($B33,Data!$B$1:$K$53,7,FALSE)/VLOOKUP($B33,Data!$B$2:$K$53,5,FALSE)</f>
        <v>15509863.282302115</v>
      </c>
      <c r="H33" s="4">
        <f>VLOOKUP($B33,Data!$B$1:$K$53,5,FALSE)/VLOOKUP($B33,Data!$B$2:$K$53,2,FALSE)</f>
        <v>0.16096915505024054</v>
      </c>
      <c r="I33" s="5"/>
      <c r="J33" s="5">
        <f>VLOOKUP($B33,Data!$B$1:$K$53,3,FALSE)/VLOOKUP($B33,Data!$B$2:$K$53,2,FALSE)</f>
        <v>0.17255031857737946</v>
      </c>
      <c r="K33" s="5"/>
      <c r="L33" s="5">
        <f>VLOOKUP($B33,Data!$B$1:$K$53,4,FALSE)/VLOOKUP($B33,Data!$B$2:$K$53,3,FALSE)</f>
        <v>1</v>
      </c>
      <c r="M33" s="5"/>
      <c r="N33" s="6">
        <f>VLOOKUP($B33,Data!$B$1:$K$53,5,FALSE)/VLOOKUP($B33,Data!$B$2:$K$53,4,FALSE)</f>
        <v>0.93288239846427534</v>
      </c>
      <c r="O33" s="4">
        <f>VLOOKUP($B33,Data!$B$1:$K$53,7,FALSE)/VLOOKUP($B33,Data!$B$2:$K$53,5,FALSE)</f>
        <v>15509863.282302115</v>
      </c>
      <c r="P33" s="5"/>
      <c r="Q33" s="5">
        <f>VLOOKUP($B33,Data!$B$1:$Z$53,12,FALSE)/VLOOKUP($B33,Data!$B$2:$K$53,5,FALSE)</f>
        <v>0.14048847757463451</v>
      </c>
      <c r="R33" s="5"/>
      <c r="S33" s="6">
        <f>VLOOKUP($B33,Data!$B$1:$K$53,7,FALSE)/VLOOKUP($B33,Data!$B$2:$Z$53,12,FALSE)</f>
        <v>110399539.87730062</v>
      </c>
      <c r="T33" s="4">
        <f>VLOOKUP($B33,Data!$B$1:$Z$53,11,FALSE)/VLOOKUP($B33,Data!$B$2:$K$53,7,FALSE)</f>
        <v>3.8422844381464424E-4</v>
      </c>
      <c r="U33" s="5">
        <f>VLOOKUP($B33,Data!$B$1:$Z$53,11,FALSE)/VLOOKUP($B33,Data!$B$2:$Z$53,12,FALSE)</f>
        <v>42418.643404907976</v>
      </c>
      <c r="V33" s="5">
        <f t="shared" si="0"/>
        <v>110357121.23389572</v>
      </c>
      <c r="W33" s="6">
        <f>VLOOKUP($B33,Data!$B$1:$Z$53,11,FALSE)/VLOOKUP($B33,Data!$B$2:$K$53,5,FALSE)</f>
        <v>5959.3306327368318</v>
      </c>
    </row>
    <row r="34" spans="1:23" x14ac:dyDescent="0.25">
      <c r="A34" s="1" t="s">
        <v>78</v>
      </c>
      <c r="B34" s="1" t="s">
        <v>79</v>
      </c>
      <c r="C34" s="4">
        <f>VLOOKUP($B34,Data!$B$1:$K$53,7,FALSE)/VLOOKUP($B34,Data!$B$2:$K$53,2,FALSE)</f>
        <v>1419768.5984489978</v>
      </c>
      <c r="D34" s="5"/>
      <c r="E34" s="5">
        <f>VLOOKUP($B34,Data!$B$1:$K$53,5,FALSE)/VLOOKUP($B34,Data!$B$2:$K$53,2,FALSE)</f>
        <v>0.14514894477949003</v>
      </c>
      <c r="F34" s="5"/>
      <c r="G34" s="6">
        <f>VLOOKUP($B34,Data!$B$1:$K$53,7,FALSE)/VLOOKUP($B34,Data!$B$2:$K$53,5,FALSE)</f>
        <v>9781460.0072078183</v>
      </c>
      <c r="H34" s="4">
        <f>VLOOKUP($B34,Data!$B$1:$K$53,5,FALSE)/VLOOKUP($B34,Data!$B$2:$K$53,2,FALSE)</f>
        <v>0.14514894477949003</v>
      </c>
      <c r="I34" s="5"/>
      <c r="J34" s="5">
        <f>VLOOKUP($B34,Data!$B$1:$K$53,3,FALSE)/VLOOKUP($B34,Data!$B$2:$K$53,2,FALSE)</f>
        <v>0.16252752384031904</v>
      </c>
      <c r="K34" s="5"/>
      <c r="L34" s="5">
        <f>VLOOKUP($B34,Data!$B$1:$K$53,4,FALSE)/VLOOKUP($B34,Data!$B$2:$K$53,3,FALSE)</f>
        <v>1</v>
      </c>
      <c r="M34" s="5"/>
      <c r="N34" s="6">
        <f>VLOOKUP($B34,Data!$B$1:$K$53,5,FALSE)/VLOOKUP($B34,Data!$B$2:$K$53,4,FALSE)</f>
        <v>0.89307300911134779</v>
      </c>
      <c r="O34" s="4">
        <f>VLOOKUP($B34,Data!$B$1:$K$53,7,FALSE)/VLOOKUP($B34,Data!$B$2:$K$53,5,FALSE)</f>
        <v>9781460.0072078183</v>
      </c>
      <c r="P34" s="5"/>
      <c r="Q34" s="5">
        <f>VLOOKUP($B34,Data!$B$1:$Z$53,12,FALSE)/VLOOKUP($B34,Data!$B$2:$K$53,5,FALSE)</f>
        <v>8.049083829754157E-2</v>
      </c>
      <c r="R34" s="5"/>
      <c r="S34" s="6">
        <f>VLOOKUP($B34,Data!$B$1:$K$53,7,FALSE)/VLOOKUP($B34,Data!$B$2:$Z$53,12,FALSE)</f>
        <v>121522650.45432597</v>
      </c>
      <c r="T34" s="4">
        <f>VLOOKUP($B34,Data!$B$1:$Z$53,11,FALSE)/VLOOKUP($B34,Data!$B$2:$K$53,7,FALSE)</f>
        <v>3.3649108377289109E-4</v>
      </c>
      <c r="U34" s="5">
        <f>VLOOKUP($B34,Data!$B$1:$Z$53,11,FALSE)/VLOOKUP($B34,Data!$B$2:$Z$53,12,FALSE)</f>
        <v>40891.288354330361</v>
      </c>
      <c r="V34" s="5">
        <f t="shared" si="0"/>
        <v>121481759.16597164</v>
      </c>
      <c r="W34" s="6">
        <f>VLOOKUP($B34,Data!$B$1:$Z$53,11,FALSE)/VLOOKUP($B34,Data!$B$2:$K$53,5,FALSE)</f>
        <v>3291.3740787065499</v>
      </c>
    </row>
    <row r="35" spans="1:23" x14ac:dyDescent="0.25">
      <c r="A35" s="1" t="s">
        <v>26</v>
      </c>
      <c r="B35" s="1" t="s">
        <v>27</v>
      </c>
      <c r="C35" s="4">
        <f>VLOOKUP($B35,Data!$B$1:$K$53,7,FALSE)/VLOOKUP($B35,Data!$B$2:$K$53,2,FALSE)</f>
        <v>1227074.5059672396</v>
      </c>
      <c r="D35" s="5"/>
      <c r="E35" s="5">
        <f>VLOOKUP($B35,Data!$B$1:$K$53,5,FALSE)/VLOOKUP($B35,Data!$B$2:$K$53,2,FALSE)</f>
        <v>0.1260443568402046</v>
      </c>
      <c r="F35" s="5"/>
      <c r="G35" s="6">
        <f>VLOOKUP($B35,Data!$B$1:$K$53,7,FALSE)/VLOOKUP($B35,Data!$B$2:$K$53,5,FALSE)</f>
        <v>9735259.3700239137</v>
      </c>
      <c r="H35" s="4">
        <f>VLOOKUP($B35,Data!$B$1:$K$53,5,FALSE)/VLOOKUP($B35,Data!$B$2:$K$53,2,FALSE)</f>
        <v>0.1260443568402046</v>
      </c>
      <c r="I35" s="5"/>
      <c r="J35" s="5">
        <f>VLOOKUP($B35,Data!$B$1:$K$53,3,FALSE)/VLOOKUP($B35,Data!$B$2:$K$53,2,FALSE)</f>
        <v>0.15615175995798833</v>
      </c>
      <c r="K35" s="5"/>
      <c r="L35" s="5">
        <f>VLOOKUP($B35,Data!$B$1:$K$53,4,FALSE)/VLOOKUP($B35,Data!$B$2:$K$53,3,FALSE)</f>
        <v>1</v>
      </c>
      <c r="M35" s="5"/>
      <c r="N35" s="6">
        <f>VLOOKUP($B35,Data!$B$1:$K$53,5,FALSE)/VLOOKUP($B35,Data!$B$2:$K$53,4,FALSE)</f>
        <v>0.8071913942828185</v>
      </c>
      <c r="O35" s="4">
        <f>VLOOKUP($B35,Data!$B$1:$K$53,7,FALSE)/VLOOKUP($B35,Data!$B$2:$K$53,5,FALSE)</f>
        <v>9735259.3700239137</v>
      </c>
      <c r="P35" s="5"/>
      <c r="Q35" s="5">
        <f>VLOOKUP($B35,Data!$B$1:$Z$53,12,FALSE)/VLOOKUP($B35,Data!$B$2:$K$53,5,FALSE)</f>
        <v>0.11488873542488286</v>
      </c>
      <c r="R35" s="5"/>
      <c r="S35" s="6">
        <f>VLOOKUP($B35,Data!$B$1:$K$53,7,FALSE)/VLOOKUP($B35,Data!$B$2:$Z$53,12,FALSE)</f>
        <v>84736413.313462496</v>
      </c>
      <c r="T35" s="4">
        <f>VLOOKUP($B35,Data!$B$1:$Z$53,11,FALSE)/VLOOKUP($B35,Data!$B$2:$K$53,7,FALSE)</f>
        <v>4.8047317768668685E-4</v>
      </c>
      <c r="U35" s="5">
        <f>VLOOKUP($B35,Data!$B$1:$Z$53,11,FALSE)/VLOOKUP($B35,Data!$B$2:$Z$53,12,FALSE)</f>
        <v>40713.573770491806</v>
      </c>
      <c r="V35" s="5">
        <f t="shared" si="0"/>
        <v>84695699.739692003</v>
      </c>
      <c r="W35" s="6">
        <f>VLOOKUP($B35,Data!$B$1:$Z$53,11,FALSE)/VLOOKUP($B35,Data!$B$2:$K$53,5,FALSE)</f>
        <v>4677.5310051194829</v>
      </c>
    </row>
    <row r="36" spans="1:23" x14ac:dyDescent="0.25">
      <c r="A36" s="1" t="s">
        <v>74</v>
      </c>
      <c r="B36" s="1" t="s">
        <v>75</v>
      </c>
      <c r="C36" s="4">
        <f>VLOOKUP($B36,Data!$B$1:$K$53,7,FALSE)/VLOOKUP($B36,Data!$B$2:$K$53,2,FALSE)</f>
        <v>1731784.7584759358</v>
      </c>
      <c r="D36" s="5"/>
      <c r="E36" s="5">
        <f>VLOOKUP($B36,Data!$B$1:$K$53,5,FALSE)/VLOOKUP($B36,Data!$B$2:$K$53,2,FALSE)</f>
        <v>0.14883228479175725</v>
      </c>
      <c r="F36" s="5"/>
      <c r="G36" s="6">
        <f>VLOOKUP($B36,Data!$B$1:$K$53,7,FALSE)/VLOOKUP($B36,Data!$B$2:$K$53,5,FALSE)</f>
        <v>11635813.83500905</v>
      </c>
      <c r="H36" s="4">
        <f>VLOOKUP($B36,Data!$B$1:$K$53,5,FALSE)/VLOOKUP($B36,Data!$B$2:$K$53,2,FALSE)</f>
        <v>0.14883228479175725</v>
      </c>
      <c r="I36" s="5"/>
      <c r="J36" s="5">
        <f>VLOOKUP($B36,Data!$B$1:$K$53,3,FALSE)/VLOOKUP($B36,Data!$B$2:$K$53,2,FALSE)</f>
        <v>0.17338662035962685</v>
      </c>
      <c r="K36" s="5"/>
      <c r="L36" s="5">
        <f>VLOOKUP($B36,Data!$B$1:$K$53,4,FALSE)/VLOOKUP($B36,Data!$B$2:$K$53,3,FALSE)</f>
        <v>1</v>
      </c>
      <c r="M36" s="5"/>
      <c r="N36" s="6">
        <f>VLOOKUP($B36,Data!$B$1:$K$53,5,FALSE)/VLOOKUP($B36,Data!$B$2:$K$53,4,FALSE)</f>
        <v>0.8583839080723723</v>
      </c>
      <c r="O36" s="4">
        <f>VLOOKUP($B36,Data!$B$1:$K$53,7,FALSE)/VLOOKUP($B36,Data!$B$2:$K$53,5,FALSE)</f>
        <v>11635813.83500905</v>
      </c>
      <c r="P36" s="5"/>
      <c r="Q36" s="5">
        <f>VLOOKUP($B36,Data!$B$1:$Z$53,12,FALSE)/VLOOKUP($B36,Data!$B$2:$K$53,5,FALSE)</f>
        <v>9.283939646308384E-2</v>
      </c>
      <c r="R36" s="5"/>
      <c r="S36" s="6">
        <f>VLOOKUP($B36,Data!$B$1:$K$53,7,FALSE)/VLOOKUP($B36,Data!$B$2:$Z$53,12,FALSE)</f>
        <v>125332717.34091735</v>
      </c>
      <c r="T36" s="4">
        <f>VLOOKUP($B36,Data!$B$1:$Z$53,11,FALSE)/VLOOKUP($B36,Data!$B$2:$K$53,7,FALSE)</f>
        <v>3.5883684971377787E-4</v>
      </c>
      <c r="U36" s="5">
        <f>VLOOKUP($B36,Data!$B$1:$Z$53,11,FALSE)/VLOOKUP($B36,Data!$B$2:$Z$53,12,FALSE)</f>
        <v>44973.997456682162</v>
      </c>
      <c r="V36" s="5">
        <f t="shared" si="0"/>
        <v>125287743.34346066</v>
      </c>
      <c r="W36" s="6">
        <f>VLOOKUP($B36,Data!$B$1:$Z$53,11,FALSE)/VLOOKUP($B36,Data!$B$2:$K$53,5,FALSE)</f>
        <v>4175.3587804106392</v>
      </c>
    </row>
    <row r="37" spans="1:23" x14ac:dyDescent="0.25">
      <c r="A37" s="1" t="s">
        <v>2</v>
      </c>
      <c r="B37" s="1" t="s">
        <v>3</v>
      </c>
      <c r="C37" s="4">
        <f>VLOOKUP($B37,Data!$B$1:$K$53,7,FALSE)/VLOOKUP($B37,Data!$B$2:$K$53,2,FALSE)</f>
        <v>1638685.0716714272</v>
      </c>
      <c r="D37" s="5"/>
      <c r="E37" s="5">
        <f>VLOOKUP($B37,Data!$B$1:$K$53,5,FALSE)/VLOOKUP($B37,Data!$B$2:$K$53,2,FALSE)</f>
        <v>0.15530882749855249</v>
      </c>
      <c r="F37" s="5"/>
      <c r="G37" s="6">
        <f>VLOOKUP($B37,Data!$B$1:$K$53,7,FALSE)/VLOOKUP($B37,Data!$B$2:$K$53,5,FALSE)</f>
        <v>10551139.288503742</v>
      </c>
      <c r="H37" s="4">
        <f>VLOOKUP($B37,Data!$B$1:$K$53,5,FALSE)/VLOOKUP($B37,Data!$B$2:$K$53,2,FALSE)</f>
        <v>0.15530882749855249</v>
      </c>
      <c r="I37" s="5"/>
      <c r="J37" s="5">
        <f>VLOOKUP($B37,Data!$B$1:$K$53,3,FALSE)/VLOOKUP($B37,Data!$B$2:$K$53,2,FALSE)</f>
        <v>0.17494142587964964</v>
      </c>
      <c r="K37" s="5"/>
      <c r="L37" s="5">
        <f>VLOOKUP($B37,Data!$B$1:$K$53,4,FALSE)/VLOOKUP($B37,Data!$B$2:$K$53,3,FALSE)</f>
        <v>1</v>
      </c>
      <c r="M37" s="5"/>
      <c r="N37" s="6">
        <f>VLOOKUP($B37,Data!$B$1:$K$53,5,FALSE)/VLOOKUP($B37,Data!$B$2:$K$53,4,FALSE)</f>
        <v>0.88777616117863734</v>
      </c>
      <c r="O37" s="4">
        <f>VLOOKUP($B37,Data!$B$1:$K$53,7,FALSE)/VLOOKUP($B37,Data!$B$2:$K$53,5,FALSE)</f>
        <v>10551139.288503742</v>
      </c>
      <c r="P37" s="5"/>
      <c r="Q37" s="5">
        <f>VLOOKUP($B37,Data!$B$1:$Z$53,12,FALSE)/VLOOKUP($B37,Data!$B$2:$K$53,5,FALSE)</f>
        <v>9.5585023958428592E-2</v>
      </c>
      <c r="R37" s="5"/>
      <c r="S37" s="6">
        <f>VLOOKUP($B37,Data!$B$1:$K$53,7,FALSE)/VLOOKUP($B37,Data!$B$2:$Z$53,12,FALSE)</f>
        <v>110384857.91553073</v>
      </c>
      <c r="T37" s="4">
        <f>VLOOKUP($B37,Data!$B$1:$Z$53,11,FALSE)/VLOOKUP($B37,Data!$B$2:$K$53,7,FALSE)</f>
        <v>4.0250636064514522E-4</v>
      </c>
      <c r="U37" s="5">
        <f>VLOOKUP($B37,Data!$B$1:$Z$53,11,FALSE)/VLOOKUP($B37,Data!$B$2:$Z$53,12,FALSE)</f>
        <v>44430.607429911724</v>
      </c>
      <c r="V37" s="5">
        <f t="shared" si="0"/>
        <v>110340427.30810082</v>
      </c>
      <c r="W37" s="6">
        <f>VLOOKUP($B37,Data!$B$1:$Z$53,11,FALSE)/VLOOKUP($B37,Data!$B$2:$K$53,5,FALSE)</f>
        <v>4246.900675675648</v>
      </c>
    </row>
    <row r="38" spans="1:23" x14ac:dyDescent="0.25">
      <c r="A38" s="1" t="s">
        <v>102</v>
      </c>
      <c r="B38" s="1" t="s">
        <v>103</v>
      </c>
      <c r="C38" s="4">
        <f>VLOOKUP($B38,Data!$B$1:$K$53,7,FALSE)/VLOOKUP($B38,Data!$B$2:$K$53,2,FALSE)</f>
        <v>1691133.3179842483</v>
      </c>
      <c r="D38" s="5"/>
      <c r="E38" s="5">
        <f>VLOOKUP($B38,Data!$B$1:$K$53,5,FALSE)/VLOOKUP($B38,Data!$B$2:$K$53,2,FALSE)</f>
        <v>0.14989866459465664</v>
      </c>
      <c r="F38" s="5"/>
      <c r="G38" s="6">
        <f>VLOOKUP($B38,Data!$B$1:$K$53,7,FALSE)/VLOOKUP($B38,Data!$B$2:$K$53,5,FALSE)</f>
        <v>11281843.787983494</v>
      </c>
      <c r="H38" s="4">
        <f>VLOOKUP($B38,Data!$B$1:$K$53,5,FALSE)/VLOOKUP($B38,Data!$B$2:$K$53,2,FALSE)</f>
        <v>0.14989866459465664</v>
      </c>
      <c r="I38" s="5"/>
      <c r="J38" s="5">
        <f>VLOOKUP($B38,Data!$B$1:$K$53,3,FALSE)/VLOOKUP($B38,Data!$B$2:$K$53,2,FALSE)</f>
        <v>0.17348338403306179</v>
      </c>
      <c r="K38" s="5"/>
      <c r="L38" s="5">
        <f>VLOOKUP($B38,Data!$B$1:$K$53,4,FALSE)/VLOOKUP($B38,Data!$B$2:$K$53,3,FALSE)</f>
        <v>1</v>
      </c>
      <c r="M38" s="5"/>
      <c r="N38" s="6">
        <f>VLOOKUP($B38,Data!$B$1:$K$53,5,FALSE)/VLOOKUP($B38,Data!$B$2:$K$53,4,FALSE)</f>
        <v>0.86405199800627319</v>
      </c>
      <c r="O38" s="4">
        <f>VLOOKUP($B38,Data!$B$1:$K$53,7,FALSE)/VLOOKUP($B38,Data!$B$2:$K$53,5,FALSE)</f>
        <v>11281843.787983494</v>
      </c>
      <c r="P38" s="5"/>
      <c r="Q38" s="5">
        <f>VLOOKUP($B38,Data!$B$1:$Z$53,12,FALSE)/VLOOKUP($B38,Data!$B$2:$K$53,5,FALSE)</f>
        <v>0.10155657304542695</v>
      </c>
      <c r="R38" s="5"/>
      <c r="S38" s="6">
        <f>VLOOKUP($B38,Data!$B$1:$K$53,7,FALSE)/VLOOKUP($B38,Data!$B$2:$Z$53,12,FALSE)</f>
        <v>111089252.51876162</v>
      </c>
      <c r="T38" s="4">
        <f>VLOOKUP($B38,Data!$B$1:$Z$53,11,FALSE)/VLOOKUP($B38,Data!$B$2:$K$53,7,FALSE)</f>
        <v>3.8566634032243002E-4</v>
      </c>
      <c r="U38" s="5">
        <f>VLOOKUP($B38,Data!$B$1:$Z$53,11,FALSE)/VLOOKUP($B38,Data!$B$2:$Z$53,12,FALSE)</f>
        <v>42843.385468065084</v>
      </c>
      <c r="V38" s="5">
        <f t="shared" si="0"/>
        <v>111046409.13329355</v>
      </c>
      <c r="W38" s="6">
        <f>VLOOKUP($B38,Data!$B$1:$Z$53,11,FALSE)/VLOOKUP($B38,Data!$B$2:$K$53,5,FALSE)</f>
        <v>4351.0274058009354</v>
      </c>
    </row>
    <row r="39" spans="1:23" x14ac:dyDescent="0.25">
      <c r="A39" s="1" t="s">
        <v>48</v>
      </c>
      <c r="B39" s="1" t="s">
        <v>49</v>
      </c>
      <c r="C39" s="4">
        <f>VLOOKUP($B39,Data!$B$1:$K$53,7,FALSE)/VLOOKUP($B39,Data!$B$2:$K$53,2,FALSE)</f>
        <v>1607026.2045537175</v>
      </c>
      <c r="D39" s="5"/>
      <c r="E39" s="5">
        <f>VLOOKUP($B39,Data!$B$1:$K$53,5,FALSE)/VLOOKUP($B39,Data!$B$2:$K$53,2,FALSE)</f>
        <v>0.15571869884591166</v>
      </c>
      <c r="F39" s="5"/>
      <c r="G39" s="6">
        <f>VLOOKUP($B39,Data!$B$1:$K$53,7,FALSE)/VLOOKUP($B39,Data!$B$2:$K$53,5,FALSE)</f>
        <v>10320059.289372295</v>
      </c>
      <c r="H39" s="4">
        <f>VLOOKUP($B39,Data!$B$1:$K$53,5,FALSE)/VLOOKUP($B39,Data!$B$2:$K$53,2,FALSE)</f>
        <v>0.15571869884591166</v>
      </c>
      <c r="I39" s="5"/>
      <c r="J39" s="5">
        <f>VLOOKUP($B39,Data!$B$1:$K$53,3,FALSE)/VLOOKUP($B39,Data!$B$2:$K$53,2,FALSE)</f>
        <v>0.17578099268010514</v>
      </c>
      <c r="K39" s="5"/>
      <c r="L39" s="5">
        <f>VLOOKUP($B39,Data!$B$1:$K$53,4,FALSE)/VLOOKUP($B39,Data!$B$2:$K$53,3,FALSE)</f>
        <v>1</v>
      </c>
      <c r="M39" s="5"/>
      <c r="N39" s="6">
        <f>VLOOKUP($B39,Data!$B$1:$K$53,5,FALSE)/VLOOKUP($B39,Data!$B$2:$K$53,4,FALSE)</f>
        <v>0.88586767244679387</v>
      </c>
      <c r="O39" s="4">
        <f>VLOOKUP($B39,Data!$B$1:$K$53,7,FALSE)/VLOOKUP($B39,Data!$B$2:$K$53,5,FALSE)</f>
        <v>10320059.289372295</v>
      </c>
      <c r="P39" s="5"/>
      <c r="Q39" s="5">
        <f>VLOOKUP($B39,Data!$B$1:$Z$53,12,FALSE)/VLOOKUP($B39,Data!$B$2:$K$53,5,FALSE)</f>
        <v>7.370492945253504E-2</v>
      </c>
      <c r="R39" s="5"/>
      <c r="S39" s="6">
        <f>VLOOKUP($B39,Data!$B$1:$K$53,7,FALSE)/VLOOKUP($B39,Data!$B$2:$Z$53,12,FALSE)</f>
        <v>140018576.31541824</v>
      </c>
      <c r="T39" s="4">
        <f>VLOOKUP($B39,Data!$B$1:$Z$53,11,FALSE)/VLOOKUP($B39,Data!$B$2:$K$53,7,FALSE)</f>
        <v>3.4630482247011564E-4</v>
      </c>
      <c r="U39" s="5">
        <f>VLOOKUP($B39,Data!$B$1:$Z$53,11,FALSE)/VLOOKUP($B39,Data!$B$2:$Z$53,12,FALSE)</f>
        <v>48489.108213429259</v>
      </c>
      <c r="V39" s="5">
        <f t="shared" si="0"/>
        <v>139970087.20720482</v>
      </c>
      <c r="W39" s="6">
        <f>VLOOKUP($B39,Data!$B$1:$Z$53,11,FALSE)/VLOOKUP($B39,Data!$B$2:$K$53,5,FALSE)</f>
        <v>3573.8863000871406</v>
      </c>
    </row>
    <row r="40" spans="1:23" x14ac:dyDescent="0.25">
      <c r="A40" s="1" t="s">
        <v>80</v>
      </c>
      <c r="B40" s="1" t="s">
        <v>81</v>
      </c>
      <c r="C40" s="4">
        <f>VLOOKUP($B40,Data!$B$1:$K$53,7,FALSE)/VLOOKUP($B40,Data!$B$2:$K$53,2,FALSE)</f>
        <v>1757717.5716196711</v>
      </c>
      <c r="D40" s="5"/>
      <c r="E40" s="5">
        <f>VLOOKUP($B40,Data!$B$1:$K$53,5,FALSE)/VLOOKUP($B40,Data!$B$2:$K$53,2,FALSE)</f>
        <v>0.13528476494332906</v>
      </c>
      <c r="F40" s="5"/>
      <c r="G40" s="6">
        <f>VLOOKUP($B40,Data!$B$1:$K$53,7,FALSE)/VLOOKUP($B40,Data!$B$2:$K$53,5,FALSE)</f>
        <v>12992723.699198361</v>
      </c>
      <c r="H40" s="4">
        <f>VLOOKUP($B40,Data!$B$1:$K$53,5,FALSE)/VLOOKUP($B40,Data!$B$2:$K$53,2,FALSE)</f>
        <v>0.13528476494332906</v>
      </c>
      <c r="I40" s="5"/>
      <c r="J40" s="5">
        <f>VLOOKUP($B40,Data!$B$1:$K$53,3,FALSE)/VLOOKUP($B40,Data!$B$2:$K$53,2,FALSE)</f>
        <v>0.15939088760015591</v>
      </c>
      <c r="K40" s="5"/>
      <c r="L40" s="5">
        <f>VLOOKUP($B40,Data!$B$1:$K$53,4,FALSE)/VLOOKUP($B40,Data!$B$2:$K$53,3,FALSE)</f>
        <v>1</v>
      </c>
      <c r="M40" s="5"/>
      <c r="N40" s="6">
        <f>VLOOKUP($B40,Data!$B$1:$K$53,5,FALSE)/VLOOKUP($B40,Data!$B$2:$K$53,4,FALSE)</f>
        <v>0.84876097360534886</v>
      </c>
      <c r="O40" s="4">
        <f>VLOOKUP($B40,Data!$B$1:$K$53,7,FALSE)/VLOOKUP($B40,Data!$B$2:$K$53,5,FALSE)</f>
        <v>12992723.699198361</v>
      </c>
      <c r="P40" s="5"/>
      <c r="Q40" s="5">
        <f>VLOOKUP($B40,Data!$B$1:$Z$53,12,FALSE)/VLOOKUP($B40,Data!$B$2:$K$53,5,FALSE)</f>
        <v>0.10271194940582185</v>
      </c>
      <c r="R40" s="5"/>
      <c r="S40" s="6">
        <f>VLOOKUP($B40,Data!$B$1:$K$53,7,FALSE)/VLOOKUP($B40,Data!$B$2:$Z$53,12,FALSE)</f>
        <v>126496710.21103136</v>
      </c>
      <c r="T40" s="4">
        <f>VLOOKUP($B40,Data!$B$1:$Z$53,11,FALSE)/VLOOKUP($B40,Data!$B$2:$K$53,7,FALSE)</f>
        <v>3.7485487473849348E-4</v>
      </c>
      <c r="U40" s="5">
        <f>VLOOKUP($B40,Data!$B$1:$Z$53,11,FALSE)/VLOOKUP($B40,Data!$B$2:$Z$53,12,FALSE)</f>
        <v>47417.908460987666</v>
      </c>
      <c r="V40" s="5">
        <f t="shared" si="0"/>
        <v>126449292.30257037</v>
      </c>
      <c r="W40" s="6">
        <f>VLOOKUP($B40,Data!$B$1:$Z$53,11,FALSE)/VLOOKUP($B40,Data!$B$2:$K$53,5,FALSE)</f>
        <v>4870.3858147748579</v>
      </c>
    </row>
    <row r="41" spans="1:23" x14ac:dyDescent="0.25">
      <c r="A41" s="1" t="s">
        <v>30</v>
      </c>
      <c r="B41" s="1" t="s">
        <v>31</v>
      </c>
      <c r="C41" s="4">
        <f>VLOOKUP($B41,Data!$B$1:$K$53,7,FALSE)/VLOOKUP($B41,Data!$B$2:$K$53,2,FALSE)</f>
        <v>1772879.5933414733</v>
      </c>
      <c r="D41" s="5"/>
      <c r="E41" s="5">
        <f>VLOOKUP($B41,Data!$B$1:$K$53,5,FALSE)/VLOOKUP($B41,Data!$B$2:$K$53,2,FALSE)</f>
        <v>0.15727733934961494</v>
      </c>
      <c r="F41" s="5"/>
      <c r="G41" s="6">
        <f>VLOOKUP($B41,Data!$B$1:$K$53,7,FALSE)/VLOOKUP($B41,Data!$B$2:$K$53,5,FALSE)</f>
        <v>11272314.24865666</v>
      </c>
      <c r="H41" s="4">
        <f>VLOOKUP($B41,Data!$B$1:$K$53,5,FALSE)/VLOOKUP($B41,Data!$B$2:$K$53,2,FALSE)</f>
        <v>0.15727733934961494</v>
      </c>
      <c r="I41" s="5"/>
      <c r="J41" s="5">
        <f>VLOOKUP($B41,Data!$B$1:$K$53,3,FALSE)/VLOOKUP($B41,Data!$B$2:$K$53,2,FALSE)</f>
        <v>0.17795203863914993</v>
      </c>
      <c r="K41" s="5"/>
      <c r="L41" s="5">
        <f>VLOOKUP($B41,Data!$B$1:$K$53,4,FALSE)/VLOOKUP($B41,Data!$B$2:$K$53,3,FALSE)</f>
        <v>1</v>
      </c>
      <c r="M41" s="5"/>
      <c r="N41" s="6">
        <f>VLOOKUP($B41,Data!$B$1:$K$53,5,FALSE)/VLOOKUP($B41,Data!$B$2:$K$53,4,FALSE)</f>
        <v>0.88381869942238178</v>
      </c>
      <c r="O41" s="4">
        <f>VLOOKUP($B41,Data!$B$1:$K$53,7,FALSE)/VLOOKUP($B41,Data!$B$2:$K$53,5,FALSE)</f>
        <v>11272314.24865666</v>
      </c>
      <c r="P41" s="5"/>
      <c r="Q41" s="5">
        <f>VLOOKUP($B41,Data!$B$1:$Z$53,12,FALSE)/VLOOKUP($B41,Data!$B$2:$K$53,5,FALSE)</f>
        <v>9.9309492928169971E-2</v>
      </c>
      <c r="R41" s="5"/>
      <c r="S41" s="6">
        <f>VLOOKUP($B41,Data!$B$1:$K$53,7,FALSE)/VLOOKUP($B41,Data!$B$2:$Z$53,12,FALSE)</f>
        <v>113506915.76695357</v>
      </c>
      <c r="T41" s="4">
        <f>VLOOKUP($B41,Data!$B$1:$Z$53,11,FALSE)/VLOOKUP($B41,Data!$B$2:$K$53,7,FALSE)</f>
        <v>4.2062550772549283E-4</v>
      </c>
      <c r="U41" s="5">
        <f>VLOOKUP($B41,Data!$B$1:$Z$53,11,FALSE)/VLOOKUP($B41,Data!$B$2:$Z$53,12,FALSE)</f>
        <v>47743.904074829596</v>
      </c>
      <c r="V41" s="5">
        <f t="shared" si="0"/>
        <v>113459171.86287874</v>
      </c>
      <c r="W41" s="6">
        <f>VLOOKUP($B41,Data!$B$1:$Z$53,11,FALSE)/VLOOKUP($B41,Data!$B$2:$K$53,5,FALSE)</f>
        <v>4741.4229040825148</v>
      </c>
    </row>
    <row r="42" spans="1:23" x14ac:dyDescent="0.25">
      <c r="A42" s="1" t="s">
        <v>18</v>
      </c>
      <c r="B42" s="1" t="s">
        <v>19</v>
      </c>
      <c r="C42" s="4">
        <f>VLOOKUP($B42,Data!$B$1:$K$53,7,FALSE)/VLOOKUP($B42,Data!$B$2:$K$53,2,FALSE)</f>
        <v>1842328.6331324361</v>
      </c>
      <c r="D42" s="5"/>
      <c r="E42" s="5">
        <f>VLOOKUP($B42,Data!$B$1:$K$53,5,FALSE)/VLOOKUP($B42,Data!$B$2:$K$53,2,FALSE)</f>
        <v>0.1402514358494002</v>
      </c>
      <c r="F42" s="5"/>
      <c r="G42" s="6">
        <f>VLOOKUP($B42,Data!$B$1:$K$53,7,FALSE)/VLOOKUP($B42,Data!$B$2:$K$53,5,FALSE)</f>
        <v>13135898.552302167</v>
      </c>
      <c r="H42" s="4">
        <f>VLOOKUP($B42,Data!$B$1:$K$53,5,FALSE)/VLOOKUP($B42,Data!$B$2:$K$53,2,FALSE)</f>
        <v>0.1402514358494002</v>
      </c>
      <c r="I42" s="5"/>
      <c r="J42" s="5">
        <f>VLOOKUP($B42,Data!$B$1:$K$53,3,FALSE)/VLOOKUP($B42,Data!$B$2:$K$53,2,FALSE)</f>
        <v>0.16607328038837449</v>
      </c>
      <c r="K42" s="5"/>
      <c r="L42" s="5">
        <f>VLOOKUP($B42,Data!$B$1:$K$53,4,FALSE)/VLOOKUP($B42,Data!$B$2:$K$53,3,FALSE)</f>
        <v>1</v>
      </c>
      <c r="M42" s="5"/>
      <c r="N42" s="6">
        <f>VLOOKUP($B42,Data!$B$1:$K$53,5,FALSE)/VLOOKUP($B42,Data!$B$2:$K$53,4,FALSE)</f>
        <v>0.84451535804803735</v>
      </c>
      <c r="O42" s="4">
        <f>VLOOKUP($B42,Data!$B$1:$K$53,7,FALSE)/VLOOKUP($B42,Data!$B$2:$K$53,5,FALSE)</f>
        <v>13135898.552302167</v>
      </c>
      <c r="P42" s="5"/>
      <c r="Q42" s="5">
        <f>VLOOKUP($B42,Data!$B$1:$Z$53,12,FALSE)/VLOOKUP($B42,Data!$B$2:$K$53,5,FALSE)</f>
        <v>9.177564571055373E-2</v>
      </c>
      <c r="R42" s="5"/>
      <c r="S42" s="6">
        <f>VLOOKUP($B42,Data!$B$1:$K$53,7,FALSE)/VLOOKUP($B42,Data!$B$2:$Z$53,12,FALSE)</f>
        <v>143130548.96645206</v>
      </c>
      <c r="T42" s="4">
        <f>VLOOKUP($B42,Data!$B$1:$Z$53,11,FALSE)/VLOOKUP($B42,Data!$B$2:$K$53,7,FALSE)</f>
        <v>3.2737627943673709E-4</v>
      </c>
      <c r="U42" s="5">
        <f>VLOOKUP($B42,Data!$B$1:$Z$53,11,FALSE)/VLOOKUP($B42,Data!$B$2:$Z$53,12,FALSE)</f>
        <v>46857.546594374791</v>
      </c>
      <c r="V42" s="5">
        <f t="shared" si="0"/>
        <v>143083691.41985768</v>
      </c>
      <c r="W42" s="6">
        <f>VLOOKUP($B42,Data!$B$1:$Z$53,11,FALSE)/VLOOKUP($B42,Data!$B$2:$K$53,5,FALSE)</f>
        <v>4300.3815951111046</v>
      </c>
    </row>
    <row r="43" spans="1:23" x14ac:dyDescent="0.25">
      <c r="A43" s="1" t="s">
        <v>6</v>
      </c>
      <c r="B43" s="1" t="s">
        <v>7</v>
      </c>
      <c r="C43" s="4">
        <f>VLOOKUP($B43,Data!$B$1:$K$53,7,FALSE)/VLOOKUP($B43,Data!$B$2:$K$53,2,FALSE)</f>
        <v>2935157.4064057991</v>
      </c>
      <c r="D43" s="5"/>
      <c r="E43" s="5">
        <f>VLOOKUP($B43,Data!$B$1:$K$53,5,FALSE)/VLOOKUP($B43,Data!$B$2:$K$53,2,FALSE)</f>
        <v>0.16446234254909237</v>
      </c>
      <c r="F43" s="5"/>
      <c r="G43" s="6">
        <f>VLOOKUP($B43,Data!$B$1:$K$53,7,FALSE)/VLOOKUP($B43,Data!$B$2:$K$53,5,FALSE)</f>
        <v>17846987.711060047</v>
      </c>
      <c r="H43" s="4">
        <f>VLOOKUP($B43,Data!$B$1:$K$53,5,FALSE)/VLOOKUP($B43,Data!$B$2:$K$53,2,FALSE)</f>
        <v>0.16446234254909237</v>
      </c>
      <c r="I43" s="5"/>
      <c r="J43" s="5">
        <f>VLOOKUP($B43,Data!$B$1:$K$53,3,FALSE)/VLOOKUP($B43,Data!$B$2:$K$53,2,FALSE)</f>
        <v>0.18509750009242687</v>
      </c>
      <c r="K43" s="5"/>
      <c r="L43" s="5">
        <f>VLOOKUP($B43,Data!$B$1:$K$53,4,FALSE)/VLOOKUP($B43,Data!$B$2:$K$53,3,FALSE)</f>
        <v>1</v>
      </c>
      <c r="M43" s="5"/>
      <c r="N43" s="6">
        <f>VLOOKUP($B43,Data!$B$1:$K$53,5,FALSE)/VLOOKUP($B43,Data!$B$2:$K$53,4,FALSE)</f>
        <v>0.88851736229268075</v>
      </c>
      <c r="O43" s="4">
        <f>VLOOKUP($B43,Data!$B$1:$K$53,7,FALSE)/VLOOKUP($B43,Data!$B$2:$K$53,5,FALSE)</f>
        <v>17846987.711060047</v>
      </c>
      <c r="P43" s="5"/>
      <c r="Q43" s="5">
        <f>VLOOKUP($B43,Data!$B$1:$Z$53,12,FALSE)/VLOOKUP($B43,Data!$B$2:$K$53,5,FALSE)</f>
        <v>0.11085856062876744</v>
      </c>
      <c r="R43" s="5"/>
      <c r="S43" s="6">
        <f>VLOOKUP($B43,Data!$B$1:$K$53,7,FALSE)/VLOOKUP($B43,Data!$B$2:$Z$53,12,FALSE)</f>
        <v>160988809.61321819</v>
      </c>
      <c r="T43" s="4">
        <f>VLOOKUP($B43,Data!$B$1:$Z$53,11,FALSE)/VLOOKUP($B43,Data!$B$2:$K$53,7,FALSE)</f>
        <v>3.1875243869328027E-4</v>
      </c>
      <c r="U43" s="5">
        <f>VLOOKUP($B43,Data!$B$1:$Z$53,11,FALSE)/VLOOKUP($B43,Data!$B$2:$Z$53,12,FALSE)</f>
        <v>51315.575666541496</v>
      </c>
      <c r="V43" s="5">
        <f t="shared" si="0"/>
        <v>160937494.03755164</v>
      </c>
      <c r="W43" s="6">
        <f>VLOOKUP($B43,Data!$B$1:$Z$53,11,FALSE)/VLOOKUP($B43,Data!$B$2:$K$53,5,FALSE)</f>
        <v>5688.7708562293938</v>
      </c>
    </row>
    <row r="44" spans="1:23" x14ac:dyDescent="0.25">
      <c r="A44" s="1" t="s">
        <v>46</v>
      </c>
      <c r="B44" s="1" t="s">
        <v>47</v>
      </c>
      <c r="C44" s="4">
        <f>VLOOKUP($B44,Data!$B$1:$K$53,7,FALSE)/VLOOKUP($B44,Data!$B$2:$K$53,2,FALSE)</f>
        <v>1846203.401109024</v>
      </c>
      <c r="D44" s="5"/>
      <c r="E44" s="5">
        <f>VLOOKUP($B44,Data!$B$1:$K$53,5,FALSE)/VLOOKUP($B44,Data!$B$2:$K$53,2,FALSE)</f>
        <v>0.14108220497996857</v>
      </c>
      <c r="F44" s="5"/>
      <c r="G44" s="6">
        <f>VLOOKUP($B44,Data!$B$1:$K$53,7,FALSE)/VLOOKUP($B44,Data!$B$2:$K$53,5,FALSE)</f>
        <v>13086011.813971547</v>
      </c>
      <c r="H44" s="4">
        <f>VLOOKUP($B44,Data!$B$1:$K$53,5,FALSE)/VLOOKUP($B44,Data!$B$2:$K$53,2,FALSE)</f>
        <v>0.14108220497996857</v>
      </c>
      <c r="I44" s="5"/>
      <c r="J44" s="5">
        <f>VLOOKUP($B44,Data!$B$1:$K$53,3,FALSE)/VLOOKUP($B44,Data!$B$2:$K$53,2,FALSE)</f>
        <v>0.15981694137949767</v>
      </c>
      <c r="K44" s="5"/>
      <c r="L44" s="5">
        <f>VLOOKUP($B44,Data!$B$1:$K$53,4,FALSE)/VLOOKUP($B44,Data!$B$2:$K$53,3,FALSE)</f>
        <v>1</v>
      </c>
      <c r="M44" s="5"/>
      <c r="N44" s="6">
        <f>VLOOKUP($B44,Data!$B$1:$K$53,5,FALSE)/VLOOKUP($B44,Data!$B$2:$K$53,4,FALSE)</f>
        <v>0.88277377706133153</v>
      </c>
      <c r="O44" s="4">
        <f>VLOOKUP($B44,Data!$B$1:$K$53,7,FALSE)/VLOOKUP($B44,Data!$B$2:$K$53,5,FALSE)</f>
        <v>13086011.813971547</v>
      </c>
      <c r="P44" s="5"/>
      <c r="Q44" s="5">
        <f>VLOOKUP($B44,Data!$B$1:$Z$53,12,FALSE)/VLOOKUP($B44,Data!$B$2:$K$53,5,FALSE)</f>
        <v>0.12743751159957933</v>
      </c>
      <c r="R44" s="5"/>
      <c r="S44" s="6">
        <f>VLOOKUP($B44,Data!$B$1:$K$53,7,FALSE)/VLOOKUP($B44,Data!$B$2:$Z$53,12,FALSE)</f>
        <v>102685713.56830184</v>
      </c>
      <c r="T44" s="4">
        <f>VLOOKUP($B44,Data!$B$1:$Z$53,11,FALSE)/VLOOKUP($B44,Data!$B$2:$K$53,7,FALSE)</f>
        <v>4.86631497155213E-4</v>
      </c>
      <c r="U44" s="5">
        <f>VLOOKUP($B44,Data!$B$1:$Z$53,11,FALSE)/VLOOKUP($B44,Data!$B$2:$Z$53,12,FALSE)</f>
        <v>49970.102530194097</v>
      </c>
      <c r="V44" s="5">
        <f t="shared" si="0"/>
        <v>102635743.46577165</v>
      </c>
      <c r="W44" s="6">
        <f>VLOOKUP($B44,Data!$B$1:$Z$53,11,FALSE)/VLOOKUP($B44,Data!$B$2:$K$53,5,FALSE)</f>
        <v>6368.0655208237786</v>
      </c>
    </row>
    <row r="45" spans="1:23" x14ac:dyDescent="0.25">
      <c r="A45" s="1" t="s">
        <v>98</v>
      </c>
      <c r="B45" s="1" t="s">
        <v>99</v>
      </c>
      <c r="C45" s="4">
        <f>VLOOKUP($B45,Data!$B$1:$K$53,7,FALSE)/VLOOKUP($B45,Data!$B$2:$K$53,2,FALSE)</f>
        <v>1479691.2919752214</v>
      </c>
      <c r="D45" s="5"/>
      <c r="E45" s="5">
        <f>VLOOKUP($B45,Data!$B$1:$K$53,5,FALSE)/VLOOKUP($B45,Data!$B$2:$K$53,2,FALSE)</f>
        <v>0.14983877465839865</v>
      </c>
      <c r="F45" s="5"/>
      <c r="G45" s="6">
        <f>VLOOKUP($B45,Data!$B$1:$K$53,7,FALSE)/VLOOKUP($B45,Data!$B$2:$K$53,5,FALSE)</f>
        <v>9875222.8543553632</v>
      </c>
      <c r="H45" s="4">
        <f>VLOOKUP($B45,Data!$B$1:$K$53,5,FALSE)/VLOOKUP($B45,Data!$B$2:$K$53,2,FALSE)</f>
        <v>0.14983877465839865</v>
      </c>
      <c r="I45" s="5"/>
      <c r="J45" s="5">
        <f>VLOOKUP($B45,Data!$B$1:$K$53,3,FALSE)/VLOOKUP($B45,Data!$B$2:$K$53,2,FALSE)</f>
        <v>0.16796817782733153</v>
      </c>
      <c r="K45" s="5"/>
      <c r="L45" s="5">
        <f>VLOOKUP($B45,Data!$B$1:$K$53,4,FALSE)/VLOOKUP($B45,Data!$B$2:$K$53,3,FALSE)</f>
        <v>1</v>
      </c>
      <c r="M45" s="5"/>
      <c r="N45" s="6">
        <f>VLOOKUP($B45,Data!$B$1:$K$53,5,FALSE)/VLOOKUP($B45,Data!$B$2:$K$53,4,FALSE)</f>
        <v>0.89206644137337954</v>
      </c>
      <c r="O45" s="4">
        <f>VLOOKUP($B45,Data!$B$1:$K$53,7,FALSE)/VLOOKUP($B45,Data!$B$2:$K$53,5,FALSE)</f>
        <v>9875222.8543553632</v>
      </c>
      <c r="P45" s="5"/>
      <c r="Q45" s="5">
        <f>VLOOKUP($B45,Data!$B$1:$Z$53,12,FALSE)/VLOOKUP($B45,Data!$B$2:$K$53,5,FALSE)</f>
        <v>7.2967500527494566E-2</v>
      </c>
      <c r="R45" s="5"/>
      <c r="S45" s="6">
        <f>VLOOKUP($B45,Data!$B$1:$K$53,7,FALSE)/VLOOKUP($B45,Data!$B$2:$Z$53,12,FALSE)</f>
        <v>135337277.32162517</v>
      </c>
      <c r="T45" s="4">
        <f>VLOOKUP($B45,Data!$B$1:$Z$53,11,FALSE)/VLOOKUP($B45,Data!$B$2:$K$53,7,FALSE)</f>
        <v>3.6659109205952557E-4</v>
      </c>
      <c r="U45" s="5">
        <f>VLOOKUP($B45,Data!$B$1:$Z$53,11,FALSE)/VLOOKUP($B45,Data!$B$2:$Z$53,12,FALSE)</f>
        <v>49613.440289697435</v>
      </c>
      <c r="V45" s="5">
        <f t="shared" si="0"/>
        <v>135287663.88133547</v>
      </c>
      <c r="W45" s="6">
        <f>VLOOKUP($B45,Data!$B$1:$Z$53,11,FALSE)/VLOOKUP($B45,Data!$B$2:$K$53,5,FALSE)</f>
        <v>3620.1687305093178</v>
      </c>
    </row>
    <row r="46" spans="1:23" x14ac:dyDescent="0.25">
      <c r="A46" s="1" t="s">
        <v>60</v>
      </c>
      <c r="B46" s="1" t="s">
        <v>61</v>
      </c>
      <c r="C46" s="4">
        <f>VLOOKUP($B46,Data!$B$1:$K$53,7,FALSE)/VLOOKUP($B46,Data!$B$2:$K$53,2,FALSE)</f>
        <v>1287525.1329349822</v>
      </c>
      <c r="D46" s="5"/>
      <c r="E46" s="5">
        <f>VLOOKUP($B46,Data!$B$1:$K$53,5,FALSE)/VLOOKUP($B46,Data!$B$2:$K$53,2,FALSE)</f>
        <v>0.16379303459177724</v>
      </c>
      <c r="F46" s="5"/>
      <c r="G46" s="6">
        <f>VLOOKUP($B46,Data!$B$1:$K$53,7,FALSE)/VLOOKUP($B46,Data!$B$2:$K$53,5,FALSE)</f>
        <v>7860683.063500789</v>
      </c>
      <c r="H46" s="4">
        <f>VLOOKUP($B46,Data!$B$1:$K$53,5,FALSE)/VLOOKUP($B46,Data!$B$2:$K$53,2,FALSE)</f>
        <v>0.16379303459177724</v>
      </c>
      <c r="I46" s="5"/>
      <c r="J46" s="5">
        <f>VLOOKUP($B46,Data!$B$1:$K$53,3,FALSE)/VLOOKUP($B46,Data!$B$2:$K$53,2,FALSE)</f>
        <v>0.17879437428885323</v>
      </c>
      <c r="K46" s="5"/>
      <c r="L46" s="5">
        <f>VLOOKUP($B46,Data!$B$1:$K$53,4,FALSE)/VLOOKUP($B46,Data!$B$2:$K$53,3,FALSE)</f>
        <v>1</v>
      </c>
      <c r="M46" s="5"/>
      <c r="N46" s="6">
        <f>VLOOKUP($B46,Data!$B$1:$K$53,5,FALSE)/VLOOKUP($B46,Data!$B$2:$K$53,4,FALSE)</f>
        <v>0.9160972499456812</v>
      </c>
      <c r="O46" s="4">
        <f>VLOOKUP($B46,Data!$B$1:$K$53,7,FALSE)/VLOOKUP($B46,Data!$B$2:$K$53,5,FALSE)</f>
        <v>7860683.063500789</v>
      </c>
      <c r="P46" s="5"/>
      <c r="Q46" s="5">
        <f>VLOOKUP($B46,Data!$B$1:$Z$53,12,FALSE)/VLOOKUP($B46,Data!$B$2:$K$53,5,FALSE)</f>
        <v>6.5786090472221725E-2</v>
      </c>
      <c r="R46" s="5"/>
      <c r="S46" s="6">
        <f>VLOOKUP($B46,Data!$B$1:$K$53,7,FALSE)/VLOOKUP($B46,Data!$B$2:$Z$53,12,FALSE)</f>
        <v>119488527.24148388</v>
      </c>
      <c r="T46" s="4">
        <f>VLOOKUP($B46,Data!$B$1:$Z$53,11,FALSE)/VLOOKUP($B46,Data!$B$2:$K$53,7,FALSE)</f>
        <v>4.0402727067647971E-4</v>
      </c>
      <c r="U46" s="5">
        <f>VLOOKUP($B46,Data!$B$1:$Z$53,11,FALSE)/VLOOKUP($B46,Data!$B$2:$Z$53,12,FALSE)</f>
        <v>48276.623538528926</v>
      </c>
      <c r="V46" s="5">
        <f t="shared" si="0"/>
        <v>119440250.61794536</v>
      </c>
      <c r="W46" s="6">
        <f>VLOOKUP($B46,Data!$B$1:$Z$53,11,FALSE)/VLOOKUP($B46,Data!$B$2:$K$53,5,FALSE)</f>
        <v>3175.930323799053</v>
      </c>
    </row>
    <row r="47" spans="1:23" x14ac:dyDescent="0.25">
      <c r="A47" s="1" t="s">
        <v>12</v>
      </c>
      <c r="B47" s="1" t="s">
        <v>13</v>
      </c>
      <c r="C47" s="4">
        <f>VLOOKUP($B47,Data!$B$1:$K$53,7,FALSE)/VLOOKUP($B47,Data!$B$2:$K$53,2,FALSE)</f>
        <v>1585272.7211387362</v>
      </c>
      <c r="D47" s="5"/>
      <c r="E47" s="5">
        <f>VLOOKUP($B47,Data!$B$1:$K$53,5,FALSE)/VLOOKUP($B47,Data!$B$2:$K$53,2,FALSE)</f>
        <v>0.1650337666873562</v>
      </c>
      <c r="F47" s="5"/>
      <c r="G47" s="6">
        <f>VLOOKUP($B47,Data!$B$1:$K$53,7,FALSE)/VLOOKUP($B47,Data!$B$2:$K$53,5,FALSE)</f>
        <v>9605747.6779398341</v>
      </c>
      <c r="H47" s="4">
        <f>VLOOKUP($B47,Data!$B$1:$K$53,5,FALSE)/VLOOKUP($B47,Data!$B$2:$K$53,2,FALSE)</f>
        <v>0.1650337666873562</v>
      </c>
      <c r="I47" s="5"/>
      <c r="J47" s="5">
        <f>VLOOKUP($B47,Data!$B$1:$K$53,3,FALSE)/VLOOKUP($B47,Data!$B$2:$K$53,2,FALSE)</f>
        <v>0.18194129465363021</v>
      </c>
      <c r="K47" s="5"/>
      <c r="L47" s="5">
        <f>VLOOKUP($B47,Data!$B$1:$K$53,4,FALSE)/VLOOKUP($B47,Data!$B$2:$K$53,3,FALSE)</f>
        <v>1</v>
      </c>
      <c r="M47" s="5"/>
      <c r="N47" s="6">
        <f>VLOOKUP($B47,Data!$B$1:$K$53,5,FALSE)/VLOOKUP($B47,Data!$B$2:$K$53,4,FALSE)</f>
        <v>0.90707151997317803</v>
      </c>
      <c r="O47" s="4">
        <f>VLOOKUP($B47,Data!$B$1:$K$53,7,FALSE)/VLOOKUP($B47,Data!$B$2:$K$53,5,FALSE)</f>
        <v>9605747.6779398341</v>
      </c>
      <c r="P47" s="5"/>
      <c r="Q47" s="5">
        <f>VLOOKUP($B47,Data!$B$1:$Z$53,12,FALSE)/VLOOKUP($B47,Data!$B$2:$K$53,5,FALSE)</f>
        <v>6.5034268216785041E-2</v>
      </c>
      <c r="R47" s="5"/>
      <c r="S47" s="6">
        <f>VLOOKUP($B47,Data!$B$1:$K$53,7,FALSE)/VLOOKUP($B47,Data!$B$2:$Z$53,12,FALSE)</f>
        <v>147702864.06422016</v>
      </c>
      <c r="T47" s="4">
        <f>VLOOKUP($B47,Data!$B$1:$Z$53,11,FALSE)/VLOOKUP($B47,Data!$B$2:$K$53,7,FALSE)</f>
        <v>3.9203143268021987E-4</v>
      </c>
      <c r="U47" s="5">
        <f>VLOOKUP($B47,Data!$B$1:$Z$53,11,FALSE)/VLOOKUP($B47,Data!$B$2:$Z$53,12,FALSE)</f>
        <v>57904.165410067988</v>
      </c>
      <c r="V47" s="5">
        <f t="shared" si="0"/>
        <v>147644959.89881009</v>
      </c>
      <c r="W47" s="6">
        <f>VLOOKUP($B47,Data!$B$1:$Z$53,11,FALSE)/VLOOKUP($B47,Data!$B$2:$K$53,5,FALSE)</f>
        <v>3765.7550241474482</v>
      </c>
    </row>
    <row r="48" spans="1:23" x14ac:dyDescent="0.25">
      <c r="A48" s="1" t="s">
        <v>16</v>
      </c>
      <c r="B48" s="1" t="s">
        <v>17</v>
      </c>
      <c r="C48" s="4">
        <f>VLOOKUP($B48,Data!$B$1:$K$53,7,FALSE)/VLOOKUP($B48,Data!$B$2:$K$53,2,FALSE)</f>
        <v>2234295.6735755261</v>
      </c>
      <c r="D48" s="5"/>
      <c r="E48" s="5">
        <f>VLOOKUP($B48,Data!$B$1:$K$53,5,FALSE)/VLOOKUP($B48,Data!$B$2:$K$53,2,FALSE)</f>
        <v>0.15395689862783338</v>
      </c>
      <c r="F48" s="5"/>
      <c r="G48" s="6">
        <f>VLOOKUP($B48,Data!$B$1:$K$53,7,FALSE)/VLOOKUP($B48,Data!$B$2:$K$53,5,FALSE)</f>
        <v>14512475.202404439</v>
      </c>
      <c r="H48" s="4">
        <f>VLOOKUP($B48,Data!$B$1:$K$53,5,FALSE)/VLOOKUP($B48,Data!$B$2:$K$53,2,FALSE)</f>
        <v>0.15395689862783338</v>
      </c>
      <c r="I48" s="5"/>
      <c r="J48" s="5">
        <f>VLOOKUP($B48,Data!$B$1:$K$53,3,FALSE)/VLOOKUP($B48,Data!$B$2:$K$53,2,FALSE)</f>
        <v>0.17201570815462594</v>
      </c>
      <c r="K48" s="5"/>
      <c r="L48" s="5">
        <f>VLOOKUP($B48,Data!$B$1:$K$53,4,FALSE)/VLOOKUP($B48,Data!$B$2:$K$53,3,FALSE)</f>
        <v>1</v>
      </c>
      <c r="M48" s="5"/>
      <c r="N48" s="6">
        <f>VLOOKUP($B48,Data!$B$1:$K$53,5,FALSE)/VLOOKUP($B48,Data!$B$2:$K$53,4,FALSE)</f>
        <v>0.895016509128577</v>
      </c>
      <c r="O48" s="4">
        <f>VLOOKUP($B48,Data!$B$1:$K$53,7,FALSE)/VLOOKUP($B48,Data!$B$2:$K$53,5,FALSE)</f>
        <v>14512475.202404439</v>
      </c>
      <c r="P48" s="5"/>
      <c r="Q48" s="5">
        <f>VLOOKUP($B48,Data!$B$1:$Z$53,12,FALSE)/VLOOKUP($B48,Data!$B$2:$K$53,5,FALSE)</f>
        <v>0.12191827146517847</v>
      </c>
      <c r="R48" s="5"/>
      <c r="S48" s="6">
        <f>VLOOKUP($B48,Data!$B$1:$K$53,7,FALSE)/VLOOKUP($B48,Data!$B$2:$Z$53,12,FALSE)</f>
        <v>119034456.673292</v>
      </c>
      <c r="T48" s="4">
        <f>VLOOKUP($B48,Data!$B$1:$Z$53,11,FALSE)/VLOOKUP($B48,Data!$B$2:$K$53,7,FALSE)</f>
        <v>4.6327045450722206E-4</v>
      </c>
      <c r="U48" s="5">
        <f>VLOOKUP($B48,Data!$B$1:$Z$53,11,FALSE)/VLOOKUP($B48,Data!$B$2:$Z$53,12,FALSE)</f>
        <v>55145.146845056217</v>
      </c>
      <c r="V48" s="5">
        <f t="shared" si="0"/>
        <v>118979311.52644694</v>
      </c>
      <c r="W48" s="6">
        <f>VLOOKUP($B48,Data!$B$1:$Z$53,11,FALSE)/VLOOKUP($B48,Data!$B$2:$K$53,5,FALSE)</f>
        <v>6723.2009830426941</v>
      </c>
    </row>
    <row r="49" spans="1:23" x14ac:dyDescent="0.25">
      <c r="A49" s="1" t="s">
        <v>68</v>
      </c>
      <c r="B49" s="1" t="s">
        <v>69</v>
      </c>
      <c r="C49" s="4">
        <f>VLOOKUP($B49,Data!$B$1:$K$53,7,FALSE)/VLOOKUP($B49,Data!$B$2:$K$53,2,FALSE)</f>
        <v>2625632.9074318847</v>
      </c>
      <c r="D49" s="5"/>
      <c r="E49" s="5">
        <f>VLOOKUP($B49,Data!$B$1:$K$53,5,FALSE)/VLOOKUP($B49,Data!$B$2:$K$53,2,FALSE)</f>
        <v>0.14029977842908134</v>
      </c>
      <c r="F49" s="5"/>
      <c r="G49" s="6">
        <f>VLOOKUP($B49,Data!$B$1:$K$53,7,FALSE)/VLOOKUP($B49,Data!$B$2:$K$53,5,FALSE)</f>
        <v>18714447.99721539</v>
      </c>
      <c r="H49" s="4">
        <f>VLOOKUP($B49,Data!$B$1:$K$53,5,FALSE)/VLOOKUP($B49,Data!$B$2:$K$53,2,FALSE)</f>
        <v>0.14029977842908134</v>
      </c>
      <c r="I49" s="5"/>
      <c r="J49" s="5">
        <f>VLOOKUP($B49,Data!$B$1:$K$53,3,FALSE)/VLOOKUP($B49,Data!$B$2:$K$53,2,FALSE)</f>
        <v>0.16325370827985619</v>
      </c>
      <c r="K49" s="5"/>
      <c r="L49" s="5">
        <f>VLOOKUP($B49,Data!$B$1:$K$53,4,FALSE)/VLOOKUP($B49,Data!$B$2:$K$53,3,FALSE)</f>
        <v>1</v>
      </c>
      <c r="M49" s="5"/>
      <c r="N49" s="6">
        <f>VLOOKUP($B49,Data!$B$1:$K$53,5,FALSE)/VLOOKUP($B49,Data!$B$2:$K$53,4,FALSE)</f>
        <v>0.85939719169241602</v>
      </c>
      <c r="O49" s="4">
        <f>VLOOKUP($B49,Data!$B$1:$K$53,7,FALSE)/VLOOKUP($B49,Data!$B$2:$K$53,5,FALSE)</f>
        <v>18714447.99721539</v>
      </c>
      <c r="P49" s="5"/>
      <c r="Q49" s="5">
        <f>VLOOKUP($B49,Data!$B$1:$Z$53,12,FALSE)/VLOOKUP($B49,Data!$B$2:$K$53,5,FALSE)</f>
        <v>0.12295168514698204</v>
      </c>
      <c r="R49" s="5"/>
      <c r="S49" s="6">
        <f>VLOOKUP($B49,Data!$B$1:$K$53,7,FALSE)/VLOOKUP($B49,Data!$B$2:$Z$53,12,FALSE)</f>
        <v>152209772.27634814</v>
      </c>
      <c r="T49" s="4">
        <f>VLOOKUP($B49,Data!$B$1:$Z$53,11,FALSE)/VLOOKUP($B49,Data!$B$2:$K$53,7,FALSE)</f>
        <v>3.7632760203081271E-4</v>
      </c>
      <c r="U49" s="5">
        <f>VLOOKUP($B49,Data!$B$1:$Z$53,11,FALSE)/VLOOKUP($B49,Data!$B$2:$Z$53,12,FALSE)</f>
        <v>57280.738606414168</v>
      </c>
      <c r="V49" s="5">
        <f t="shared" si="0"/>
        <v>152152491.53774172</v>
      </c>
      <c r="W49" s="6">
        <f>VLOOKUP($B49,Data!$B$1:$Z$53,11,FALSE)/VLOOKUP($B49,Data!$B$2:$K$53,5,FALSE)</f>
        <v>7042.7633381224132</v>
      </c>
    </row>
    <row r="50" spans="1:23" x14ac:dyDescent="0.25">
      <c r="A50" s="1" t="s">
        <v>82</v>
      </c>
      <c r="B50" s="1" t="s">
        <v>83</v>
      </c>
      <c r="C50" s="4">
        <f>VLOOKUP($B50,Data!$B$1:$K$53,7,FALSE)/VLOOKUP($B50,Data!$B$2:$K$53,2,FALSE)</f>
        <v>2046052.3810249222</v>
      </c>
      <c r="D50" s="5"/>
      <c r="E50" s="5">
        <f>VLOOKUP($B50,Data!$B$1:$K$53,5,FALSE)/VLOOKUP($B50,Data!$B$2:$K$53,2,FALSE)</f>
        <v>0.13530653982085186</v>
      </c>
      <c r="F50" s="5"/>
      <c r="G50" s="6">
        <f>VLOOKUP($B50,Data!$B$1:$K$53,7,FALSE)/VLOOKUP($B50,Data!$B$2:$K$53,5,FALSE)</f>
        <v>15121607.453223843</v>
      </c>
      <c r="H50" s="4">
        <f>VLOOKUP($B50,Data!$B$1:$K$53,5,FALSE)/VLOOKUP($B50,Data!$B$2:$K$53,2,FALSE)</f>
        <v>0.13530653982085186</v>
      </c>
      <c r="I50" s="5"/>
      <c r="J50" s="5">
        <f>VLOOKUP($B50,Data!$B$1:$K$53,3,FALSE)/VLOOKUP($B50,Data!$B$2:$K$53,2,FALSE)</f>
        <v>0.15580060630065201</v>
      </c>
      <c r="K50" s="5"/>
      <c r="L50" s="5">
        <f>VLOOKUP($B50,Data!$B$1:$K$53,4,FALSE)/VLOOKUP($B50,Data!$B$2:$K$53,3,FALSE)</f>
        <v>1</v>
      </c>
      <c r="M50" s="5"/>
      <c r="N50" s="6">
        <f>VLOOKUP($B50,Data!$B$1:$K$53,5,FALSE)/VLOOKUP($B50,Data!$B$2:$K$53,4,FALSE)</f>
        <v>0.868459648736846</v>
      </c>
      <c r="O50" s="4">
        <f>VLOOKUP($B50,Data!$B$1:$K$53,7,FALSE)/VLOOKUP($B50,Data!$B$2:$K$53,5,FALSE)</f>
        <v>15121607.453223843</v>
      </c>
      <c r="P50" s="5"/>
      <c r="Q50" s="5">
        <f>VLOOKUP($B50,Data!$B$1:$Z$53,12,FALSE)/VLOOKUP($B50,Data!$B$2:$K$53,5,FALSE)</f>
        <v>0.11623144962107619</v>
      </c>
      <c r="R50" s="5"/>
      <c r="S50" s="6">
        <f>VLOOKUP($B50,Data!$B$1:$K$53,7,FALSE)/VLOOKUP($B50,Data!$B$2:$Z$53,12,FALSE)</f>
        <v>130099104.00774913</v>
      </c>
      <c r="T50" s="4">
        <f>VLOOKUP($B50,Data!$B$1:$Z$53,11,FALSE)/VLOOKUP($B50,Data!$B$2:$K$53,7,FALSE)</f>
        <v>4.2379741616592454E-4</v>
      </c>
      <c r="U50" s="5">
        <f>VLOOKUP($B50,Data!$B$1:$Z$53,11,FALSE)/VLOOKUP($B50,Data!$B$2:$Z$53,12,FALSE)</f>
        <v>55135.664123985953</v>
      </c>
      <c r="V50" s="5">
        <f t="shared" si="0"/>
        <v>130043968.34362514</v>
      </c>
      <c r="W50" s="6">
        <f>VLOOKUP($B50,Data!$B$1:$Z$53,11,FALSE)/VLOOKUP($B50,Data!$B$2:$K$53,5,FALSE)</f>
        <v>6408.498166951651</v>
      </c>
    </row>
    <row r="51" spans="1:23" x14ac:dyDescent="0.25">
      <c r="A51" s="1" t="s">
        <v>44</v>
      </c>
      <c r="B51" s="1" t="s">
        <v>45</v>
      </c>
      <c r="C51" s="4">
        <f>VLOOKUP($B51,Data!$B$1:$K$53,7,FALSE)/VLOOKUP($B51,Data!$B$2:$K$53,2,FALSE)</f>
        <v>1865510.6622612437</v>
      </c>
      <c r="D51" s="5"/>
      <c r="E51" s="5">
        <f>VLOOKUP($B51,Data!$B$1:$K$53,5,FALSE)/VLOOKUP($B51,Data!$B$2:$K$53,2,FALSE)</f>
        <v>0.14282937187376166</v>
      </c>
      <c r="F51" s="5"/>
      <c r="G51" s="6">
        <f>VLOOKUP($B51,Data!$B$1:$K$53,7,FALSE)/VLOOKUP($B51,Data!$B$2:$K$53,5,FALSE)</f>
        <v>13061113.675624486</v>
      </c>
      <c r="H51" s="4">
        <f>VLOOKUP($B51,Data!$B$1:$K$53,5,FALSE)/VLOOKUP($B51,Data!$B$2:$K$53,2,FALSE)</f>
        <v>0.14282937187376166</v>
      </c>
      <c r="I51" s="5"/>
      <c r="J51" s="5">
        <f>VLOOKUP($B51,Data!$B$1:$K$53,3,FALSE)/VLOOKUP($B51,Data!$B$2:$K$53,2,FALSE)</f>
        <v>0.16726033617066688</v>
      </c>
      <c r="K51" s="5"/>
      <c r="L51" s="5">
        <f>VLOOKUP($B51,Data!$B$1:$K$53,4,FALSE)/VLOOKUP($B51,Data!$B$2:$K$53,3,FALSE)</f>
        <v>1</v>
      </c>
      <c r="M51" s="5"/>
      <c r="N51" s="6">
        <f>VLOOKUP($B51,Data!$B$1:$K$53,5,FALSE)/VLOOKUP($B51,Data!$B$2:$K$53,4,FALSE)</f>
        <v>0.85393450200903176</v>
      </c>
      <c r="O51" s="4">
        <f>VLOOKUP($B51,Data!$B$1:$K$53,7,FALSE)/VLOOKUP($B51,Data!$B$2:$K$53,5,FALSE)</f>
        <v>13061113.675624486</v>
      </c>
      <c r="P51" s="5"/>
      <c r="Q51" s="5">
        <f>VLOOKUP($B51,Data!$B$1:$Z$53,12,FALSE)/VLOOKUP($B51,Data!$B$2:$K$53,5,FALSE)</f>
        <v>0.10716189270604808</v>
      </c>
      <c r="R51" s="5"/>
      <c r="S51" s="6">
        <f>VLOOKUP($B51,Data!$B$1:$K$53,7,FALSE)/VLOOKUP($B51,Data!$B$2:$Z$53,12,FALSE)</f>
        <v>121882073.42932954</v>
      </c>
      <c r="T51" s="4">
        <f>VLOOKUP($B51,Data!$B$1:$Z$53,11,FALSE)/VLOOKUP($B51,Data!$B$2:$K$53,7,FALSE)</f>
        <v>4.601603164939074E-4</v>
      </c>
      <c r="U51" s="5">
        <f>VLOOKUP($B51,Data!$B$1:$Z$53,11,FALSE)/VLOOKUP($B51,Data!$B$2:$Z$53,12,FALSE)</f>
        <v>56085.293484173948</v>
      </c>
      <c r="V51" s="5">
        <f t="shared" si="0"/>
        <v>121825988.13584536</v>
      </c>
      <c r="W51" s="6">
        <f>VLOOKUP($B51,Data!$B$1:$Z$53,11,FALSE)/VLOOKUP($B51,Data!$B$2:$K$53,5,FALSE)</f>
        <v>6010.2062027382653</v>
      </c>
    </row>
    <row r="52" spans="1:23" x14ac:dyDescent="0.25">
      <c r="A52" s="1" t="s">
        <v>50</v>
      </c>
      <c r="B52" s="1" t="s">
        <v>51</v>
      </c>
      <c r="C52" s="4">
        <f>VLOOKUP($B52,Data!$B$1:$K$53,7,FALSE)/VLOOKUP($B52,Data!$B$2:$K$53,2,FALSE)</f>
        <v>1683154.0588358417</v>
      </c>
      <c r="D52" s="5"/>
      <c r="E52" s="5">
        <f>VLOOKUP($B52,Data!$B$1:$K$53,5,FALSE)/VLOOKUP($B52,Data!$B$2:$K$53,2,FALSE)</f>
        <v>0.15306843610155763</v>
      </c>
      <c r="F52" s="5"/>
      <c r="G52" s="6">
        <f>VLOOKUP($B52,Data!$B$1:$K$53,7,FALSE)/VLOOKUP($B52,Data!$B$2:$K$53,5,FALSE)</f>
        <v>10996088.427526006</v>
      </c>
      <c r="H52" s="4">
        <f>VLOOKUP($B52,Data!$B$1:$K$53,5,FALSE)/VLOOKUP($B52,Data!$B$2:$K$53,2,FALSE)</f>
        <v>0.15306843610155763</v>
      </c>
      <c r="I52" s="5"/>
      <c r="J52" s="5">
        <f>VLOOKUP($B52,Data!$B$1:$K$53,3,FALSE)/VLOOKUP($B52,Data!$B$2:$K$53,2,FALSE)</f>
        <v>0.17324634371852721</v>
      </c>
      <c r="K52" s="5"/>
      <c r="L52" s="5">
        <f>VLOOKUP($B52,Data!$B$1:$K$53,4,FALSE)/VLOOKUP($B52,Data!$B$2:$K$53,3,FALSE)</f>
        <v>1</v>
      </c>
      <c r="M52" s="5"/>
      <c r="N52" s="6">
        <f>VLOOKUP($B52,Data!$B$1:$K$53,5,FALSE)/VLOOKUP($B52,Data!$B$2:$K$53,4,FALSE)</f>
        <v>0.88353054278736998</v>
      </c>
      <c r="O52" s="4">
        <f>VLOOKUP($B52,Data!$B$1:$K$53,7,FALSE)/VLOOKUP($B52,Data!$B$2:$K$53,5,FALSE)</f>
        <v>10996088.427526006</v>
      </c>
      <c r="P52" s="5"/>
      <c r="Q52" s="5">
        <f>VLOOKUP($B52,Data!$B$1:$Z$53,12,FALSE)/VLOOKUP($B52,Data!$B$2:$K$53,5,FALSE)</f>
        <v>9.0498072752090583E-2</v>
      </c>
      <c r="R52" s="5"/>
      <c r="S52" s="6">
        <f>VLOOKUP($B52,Data!$B$1:$K$53,7,FALSE)/VLOOKUP($B52,Data!$B$2:$Z$53,12,FALSE)</f>
        <v>121506327.07558943</v>
      </c>
      <c r="T52" s="4">
        <f>VLOOKUP($B52,Data!$B$1:$Z$53,11,FALSE)/VLOOKUP($B52,Data!$B$2:$K$53,7,FALSE)</f>
        <v>4.9659246675758746E-4</v>
      </c>
      <c r="U52" s="5">
        <f>VLOOKUP($B52,Data!$B$1:$Z$53,11,FALSE)/VLOOKUP($B52,Data!$B$2:$Z$53,12,FALSE)</f>
        <v>60339.126689121185</v>
      </c>
      <c r="V52" s="5">
        <f t="shared" si="0"/>
        <v>121445987.94890031</v>
      </c>
      <c r="W52" s="6">
        <f>VLOOKUP($B52,Data!$B$1:$Z$53,11,FALSE)/VLOOKUP($B52,Data!$B$2:$K$53,5,FALSE)</f>
        <v>5460.5746769096995</v>
      </c>
    </row>
    <row r="53" spans="1:23" x14ac:dyDescent="0.25">
      <c r="A53" s="1" t="s">
        <v>64</v>
      </c>
      <c r="B53" s="1" t="s">
        <v>65</v>
      </c>
      <c r="C53" s="4">
        <f>VLOOKUP($B53,Data!$B$1:$K$53,7,FALSE)/VLOOKUP($B53,Data!$B$2:$K$53,2,FALSE)</f>
        <v>2573430.0779149253</v>
      </c>
      <c r="D53" s="5"/>
      <c r="E53" s="5">
        <f>VLOOKUP($B53,Data!$B$1:$K$53,5,FALSE)/VLOOKUP($B53,Data!$B$2:$K$53,2,FALSE)</f>
        <v>0.15148579419647534</v>
      </c>
      <c r="F53" s="5"/>
      <c r="G53" s="6">
        <f>VLOOKUP($B53,Data!$B$1:$K$53,7,FALSE)/VLOOKUP($B53,Data!$B$2:$K$53,5,FALSE)</f>
        <v>16987930.066744186</v>
      </c>
      <c r="H53" s="4">
        <f>VLOOKUP($B53,Data!$B$1:$K$53,5,FALSE)/VLOOKUP($B53,Data!$B$2:$K$53,2,FALSE)</f>
        <v>0.15148579419647534</v>
      </c>
      <c r="I53" s="5"/>
      <c r="J53" s="5">
        <f>VLOOKUP($B53,Data!$B$1:$K$53,3,FALSE)/VLOOKUP($B53,Data!$B$2:$K$53,2,FALSE)</f>
        <v>0.17188127449254598</v>
      </c>
      <c r="K53" s="5"/>
      <c r="L53" s="5">
        <f>VLOOKUP($B53,Data!$B$1:$K$53,4,FALSE)/VLOOKUP($B53,Data!$B$2:$K$53,3,FALSE)</f>
        <v>1</v>
      </c>
      <c r="M53" s="5"/>
      <c r="N53" s="6">
        <f>VLOOKUP($B53,Data!$B$1:$K$53,5,FALSE)/VLOOKUP($B53,Data!$B$2:$K$53,4,FALSE)</f>
        <v>0.88133971919695575</v>
      </c>
      <c r="O53" s="4">
        <f>VLOOKUP($B53,Data!$B$1:$K$53,7,FALSE)/VLOOKUP($B53,Data!$B$2:$K$53,5,FALSE)</f>
        <v>16987930.066744186</v>
      </c>
      <c r="P53" s="5"/>
      <c r="Q53" s="5">
        <f>VLOOKUP($B53,Data!$B$1:$Z$53,12,FALSE)/VLOOKUP($B53,Data!$B$2:$K$53,5,FALSE)</f>
        <v>0.12499013651069202</v>
      </c>
      <c r="R53" s="5"/>
      <c r="S53" s="6">
        <f>VLOOKUP($B53,Data!$B$1:$K$53,7,FALSE)/VLOOKUP($B53,Data!$B$2:$Z$53,12,FALSE)</f>
        <v>135914165.23727843</v>
      </c>
      <c r="T53" s="4">
        <f>VLOOKUP($B53,Data!$B$1:$Z$53,11,FALSE)/VLOOKUP($B53,Data!$B$2:$K$53,7,FALSE)</f>
        <v>4.4262194588627472E-4</v>
      </c>
      <c r="U53" s="5">
        <f>VLOOKUP($B53,Data!$B$1:$Z$53,11,FALSE)/VLOOKUP($B53,Data!$B$2:$Z$53,12,FALSE)</f>
        <v>60158.592290832858</v>
      </c>
      <c r="V53" s="5">
        <f t="shared" si="0"/>
        <v>135854006.64498761</v>
      </c>
      <c r="W53" s="6">
        <f>VLOOKUP($B53,Data!$B$1:$Z$53,11,FALSE)/VLOOKUP($B53,Data!$B$2:$K$53,5,FALSE)</f>
        <v>7519.2306627222633</v>
      </c>
    </row>
    <row r="54" spans="1:23" x14ac:dyDescent="0.25">
      <c r="A54" s="17" t="s">
        <v>20</v>
      </c>
      <c r="B54" s="17" t="s">
        <v>21</v>
      </c>
      <c r="C54" s="7">
        <f>VLOOKUP($B54,Data!$B$1:$K$53,7,FALSE)/VLOOKUP($B54,Data!$B$2:$K$53,2,FALSE)</f>
        <v>3130062.3434113166</v>
      </c>
      <c r="D54" s="8"/>
      <c r="E54" s="8">
        <f>VLOOKUP($B54,Data!$B$1:$K$53,5,FALSE)/VLOOKUP($B54,Data!$B$2:$K$53,2,FALSE)</f>
        <v>9.6884092405281119E-2</v>
      </c>
      <c r="F54" s="8"/>
      <c r="G54" s="9">
        <f>VLOOKUP($B54,Data!$B$1:$K$53,7,FALSE)/VLOOKUP($B54,Data!$B$2:$K$53,5,FALSE)</f>
        <v>32307288.696247291</v>
      </c>
      <c r="H54" s="7">
        <f>VLOOKUP($B54,Data!$B$1:$K$53,5,FALSE)/VLOOKUP($B54,Data!$B$2:$K$53,2,FALSE)</f>
        <v>9.6884092405281119E-2</v>
      </c>
      <c r="I54" s="8"/>
      <c r="J54" s="8">
        <f>VLOOKUP($B54,Data!$B$1:$K$53,3,FALSE)/VLOOKUP($B54,Data!$B$2:$K$53,2,FALSE)</f>
        <v>0.12020011777205582</v>
      </c>
      <c r="K54" s="8"/>
      <c r="L54" s="8">
        <f>VLOOKUP($B54,Data!$B$1:$K$53,4,FALSE)/VLOOKUP($B54,Data!$B$2:$K$53,3,FALSE)</f>
        <v>1</v>
      </c>
      <c r="M54" s="8"/>
      <c r="N54" s="9">
        <f>VLOOKUP($B54,Data!$B$1:$K$53,5,FALSE)/VLOOKUP($B54,Data!$B$2:$K$53,4,FALSE)</f>
        <v>0.80602327352964354</v>
      </c>
      <c r="O54" s="7">
        <f>VLOOKUP($B54,Data!$B$1:$K$53,7,FALSE)/VLOOKUP($B54,Data!$B$2:$K$53,5,FALSE)</f>
        <v>32307288.696247291</v>
      </c>
      <c r="P54" s="8"/>
      <c r="Q54" s="8">
        <f>VLOOKUP($B54,Data!$B$1:$Z$53,12,FALSE)/VLOOKUP($B54,Data!$B$2:$K$53,5,FALSE)</f>
        <v>0.10775798856099986</v>
      </c>
      <c r="R54" s="8"/>
      <c r="S54" s="9">
        <f>VLOOKUP($B54,Data!$B$1:$K$53,7,FALSE)/VLOOKUP($B54,Data!$B$2:$Z$53,12,FALSE)</f>
        <v>299813397.85271436</v>
      </c>
      <c r="T54" s="7">
        <f>VLOOKUP($B54,Data!$B$1:$Z$53,11,FALSE)/VLOOKUP($B54,Data!$B$2:$K$53,7,FALSE)</f>
        <v>1.9666730553708997E-4</v>
      </c>
      <c r="U54" s="8">
        <f>VLOOKUP($B54,Data!$B$1:$Z$53,11,FALSE)/VLOOKUP($B54,Data!$B$2:$Z$53,12,FALSE)</f>
        <v>58963.493119612882</v>
      </c>
      <c r="V54" s="8">
        <f t="shared" si="0"/>
        <v>299754434.35959476</v>
      </c>
      <c r="W54" s="9">
        <f>VLOOKUP($B54,Data!$B$1:$Z$53,11,FALSE)/VLOOKUP($B54,Data!$B$2:$K$53,5,FALSE)</f>
        <v>6353.7874170998384</v>
      </c>
    </row>
  </sheetData>
  <mergeCells count="4">
    <mergeCell ref="C1:G1"/>
    <mergeCell ref="H1:N1"/>
    <mergeCell ref="O1:S1"/>
    <mergeCell ref="T1:W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O7" sqref="O7"/>
    </sheetView>
  </sheetViews>
  <sheetFormatPr defaultRowHeight="15" x14ac:dyDescent="0.25"/>
  <cols>
    <col min="2" max="2" width="19.140625" bestFit="1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7" width="18.7109375" customWidth="1"/>
  </cols>
  <sheetData>
    <row r="1" spans="1:7" x14ac:dyDescent="0.25">
      <c r="C1" s="22" t="s">
        <v>134</v>
      </c>
      <c r="D1" s="23"/>
      <c r="E1" s="23"/>
      <c r="F1" s="23"/>
      <c r="G1" s="24"/>
    </row>
    <row r="2" spans="1:7" ht="30" customHeight="1" x14ac:dyDescent="0.25">
      <c r="A2" s="11" t="s">
        <v>0</v>
      </c>
      <c r="B2" s="11" t="s">
        <v>1</v>
      </c>
      <c r="C2" s="12" t="s">
        <v>109</v>
      </c>
      <c r="D2" s="13" t="s">
        <v>132</v>
      </c>
      <c r="E2" s="12" t="s">
        <v>138</v>
      </c>
      <c r="F2" s="13" t="s">
        <v>133</v>
      </c>
      <c r="G2" s="12" t="s">
        <v>137</v>
      </c>
    </row>
    <row r="3" spans="1:7" x14ac:dyDescent="0.25">
      <c r="A3" s="1" t="s">
        <v>52</v>
      </c>
      <c r="B3" s="1" t="s">
        <v>53</v>
      </c>
      <c r="C3" s="4">
        <f>VLOOKUP($B3,Data!$B$1:$K$53,8,FALSE)/VLOOKUP($B3,Data!$B$2:$K$53,2,FALSE)</f>
        <v>110289.80897051684</v>
      </c>
      <c r="D3" s="5"/>
      <c r="E3" s="5">
        <f>VLOOKUP($B3,Data!$B$1:$K$53,5,FALSE)/VLOOKUP($B3,Data!$B$2:$K$53,2,FALSE)</f>
        <v>0.16488707328098579</v>
      </c>
      <c r="F3" s="5"/>
      <c r="G3" s="6">
        <f>VLOOKUP($B3,Data!$B$1:$K$53,8,FALSE)/VLOOKUP($B3,Data!$B$2:$K$53,5,FALSE)</f>
        <v>668880.86965174531</v>
      </c>
    </row>
    <row r="4" spans="1:7" x14ac:dyDescent="0.25">
      <c r="A4" s="1" t="s">
        <v>28</v>
      </c>
      <c r="B4" s="1" t="s">
        <v>29</v>
      </c>
      <c r="C4" s="4">
        <f>VLOOKUP($B4,Data!$B$1:$K$53,8,FALSE)/VLOOKUP($B4,Data!$B$2:$K$53,2,FALSE)</f>
        <v>43393.979656428033</v>
      </c>
      <c r="D4" s="5"/>
      <c r="E4" s="5">
        <f>VLOOKUP($B4,Data!$B$1:$K$53,5,FALSE)/VLOOKUP($B4,Data!$B$2:$K$53,2,FALSE)</f>
        <v>0.18241653557618184</v>
      </c>
      <c r="F4" s="5"/>
      <c r="G4" s="6">
        <f>VLOOKUP($B4,Data!$B$1:$K$53,8,FALSE)/VLOOKUP($B4,Data!$B$2:$K$53,5,FALSE)</f>
        <v>237884.02470951207</v>
      </c>
    </row>
    <row r="5" spans="1:7" x14ac:dyDescent="0.25">
      <c r="A5" s="1" t="s">
        <v>76</v>
      </c>
      <c r="B5" s="1" t="s">
        <v>77</v>
      </c>
      <c r="C5" s="4">
        <f>VLOOKUP($B5,Data!$B$1:$K$53,8,FALSE)/VLOOKUP($B5,Data!$B$2:$K$53,2,FALSE)</f>
        <v>130035.0125007207</v>
      </c>
      <c r="D5" s="5"/>
      <c r="E5" s="5">
        <f>VLOOKUP($B5,Data!$B$1:$K$53,5,FALSE)/VLOOKUP($B5,Data!$B$2:$K$53,2,FALSE)</f>
        <v>0.16296248735514102</v>
      </c>
      <c r="F5" s="5"/>
      <c r="G5" s="6">
        <f>VLOOKUP($B5,Data!$B$1:$K$53,8,FALSE)/VLOOKUP($B5,Data!$B$2:$K$53,5,FALSE)</f>
        <v>797944.45096642326</v>
      </c>
    </row>
    <row r="6" spans="1:7" x14ac:dyDescent="0.25">
      <c r="A6" s="1" t="s">
        <v>88</v>
      </c>
      <c r="B6" s="1" t="s">
        <v>89</v>
      </c>
      <c r="C6" s="4">
        <f>VLOOKUP($B6,Data!$B$1:$K$53,8,FALSE)/VLOOKUP($B6,Data!$B$2:$K$53,2,FALSE)</f>
        <v>108760.70540986293</v>
      </c>
      <c r="D6" s="5"/>
      <c r="E6" s="5">
        <f>VLOOKUP($B6,Data!$B$1:$K$53,5,FALSE)/VLOOKUP($B6,Data!$B$2:$K$53,2,FALSE)</f>
        <v>0.14909850077011097</v>
      </c>
      <c r="F6" s="5"/>
      <c r="G6" s="6">
        <f>VLOOKUP($B6,Data!$B$1:$K$53,8,FALSE)/VLOOKUP($B6,Data!$B$2:$K$53,5,FALSE)</f>
        <v>729455.39256331453</v>
      </c>
    </row>
    <row r="7" spans="1:7" x14ac:dyDescent="0.25">
      <c r="A7" s="1" t="s">
        <v>38</v>
      </c>
      <c r="B7" s="1" t="s">
        <v>39</v>
      </c>
      <c r="C7" s="4">
        <f>VLOOKUP($B7,Data!$B$1:$K$53,8,FALSE)/VLOOKUP($B7,Data!$B$2:$K$53,2,FALSE)</f>
        <v>179679.34096394069</v>
      </c>
      <c r="D7" s="5"/>
      <c r="E7" s="5">
        <f>VLOOKUP($B7,Data!$B$1:$K$53,5,FALSE)/VLOOKUP($B7,Data!$B$2:$K$53,2,FALSE)</f>
        <v>0.14983206727355339</v>
      </c>
      <c r="F7" s="5"/>
      <c r="G7" s="6">
        <f>VLOOKUP($B7,Data!$B$1:$K$53,8,FALSE)/VLOOKUP($B7,Data!$B$2:$K$53,5,FALSE)</f>
        <v>1199204.8446871799</v>
      </c>
    </row>
    <row r="8" spans="1:7" x14ac:dyDescent="0.25">
      <c r="A8" s="1" t="s">
        <v>86</v>
      </c>
      <c r="B8" s="1" t="s">
        <v>87</v>
      </c>
      <c r="C8" s="4">
        <f>VLOOKUP($B8,Data!$B$1:$K$53,8,FALSE)/VLOOKUP($B8,Data!$B$2:$K$53,2,FALSE)</f>
        <v>206382.85372407071</v>
      </c>
      <c r="D8" s="5"/>
      <c r="E8" s="5">
        <f>VLOOKUP($B8,Data!$B$1:$K$53,5,FALSE)/VLOOKUP($B8,Data!$B$2:$K$53,2,FALSE)</f>
        <v>0.15926680390913223</v>
      </c>
      <c r="F8" s="5"/>
      <c r="G8" s="6">
        <f>VLOOKUP($B8,Data!$B$1:$K$53,8,FALSE)/VLOOKUP($B8,Data!$B$2:$K$53,5,FALSE)</f>
        <v>1295830.9494414164</v>
      </c>
    </row>
    <row r="9" spans="1:7" x14ac:dyDescent="0.25">
      <c r="A9" s="1" t="s">
        <v>10</v>
      </c>
      <c r="B9" s="1" t="s">
        <v>11</v>
      </c>
      <c r="C9" s="4">
        <f>VLOOKUP($B9,Data!$B$1:$K$53,8,FALSE)/VLOOKUP($B9,Data!$B$2:$K$53,2,FALSE)</f>
        <v>207612.10484136702</v>
      </c>
      <c r="D9" s="5"/>
      <c r="E9" s="5">
        <f>VLOOKUP($B9,Data!$B$1:$K$53,5,FALSE)/VLOOKUP($B9,Data!$B$2:$K$53,2,FALSE)</f>
        <v>0.15851941197927472</v>
      </c>
      <c r="F9" s="5"/>
      <c r="G9" s="6">
        <f>VLOOKUP($B9,Data!$B$1:$K$53,8,FALSE)/VLOOKUP($B9,Data!$B$2:$K$53,5,FALSE)</f>
        <v>1309695.1486831834</v>
      </c>
    </row>
    <row r="10" spans="1:7" x14ac:dyDescent="0.25">
      <c r="A10" s="1" t="s">
        <v>40</v>
      </c>
      <c r="B10" s="1" t="s">
        <v>41</v>
      </c>
      <c r="C10" s="4">
        <f>VLOOKUP($B10,Data!$B$1:$K$53,8,FALSE)/VLOOKUP($B10,Data!$B$2:$K$53,2,FALSE)</f>
        <v>190093.76954256438</v>
      </c>
      <c r="D10" s="5"/>
      <c r="E10" s="5">
        <f>VLOOKUP($B10,Data!$B$1:$K$53,5,FALSE)/VLOOKUP($B10,Data!$B$2:$K$53,2,FALSE)</f>
        <v>0.14799438695179237</v>
      </c>
      <c r="F10" s="5"/>
      <c r="G10" s="6">
        <f>VLOOKUP($B10,Data!$B$1:$K$53,8,FALSE)/VLOOKUP($B10,Data!$B$2:$K$53,5,FALSE)</f>
        <v>1284466.0764363005</v>
      </c>
    </row>
    <row r="11" spans="1:7" x14ac:dyDescent="0.25">
      <c r="A11" s="1" t="s">
        <v>36</v>
      </c>
      <c r="B11" s="1" t="s">
        <v>37</v>
      </c>
      <c r="C11" s="4">
        <f>VLOOKUP($B11,Data!$B$1:$K$53,8,FALSE)/VLOOKUP($B11,Data!$B$2:$K$53,2,FALSE)</f>
        <v>229681.31259535078</v>
      </c>
      <c r="D11" s="5"/>
      <c r="E11" s="5">
        <f>VLOOKUP($B11,Data!$B$1:$K$53,5,FALSE)/VLOOKUP($B11,Data!$B$2:$K$53,2,FALSE)</f>
        <v>0.16143214904841549</v>
      </c>
      <c r="F11" s="5"/>
      <c r="G11" s="6">
        <f>VLOOKUP($B11,Data!$B$1:$K$53,8,FALSE)/VLOOKUP($B11,Data!$B$2:$K$53,5,FALSE)</f>
        <v>1422773.0594509183</v>
      </c>
    </row>
    <row r="12" spans="1:7" x14ac:dyDescent="0.25">
      <c r="A12" s="1" t="s">
        <v>22</v>
      </c>
      <c r="B12" s="1" t="s">
        <v>23</v>
      </c>
      <c r="C12" s="4">
        <f>VLOOKUP($B12,Data!$B$1:$K$53,8,FALSE)/VLOOKUP($B12,Data!$B$2:$K$53,2,FALSE)</f>
        <v>95504.475525250076</v>
      </c>
      <c r="D12" s="5"/>
      <c r="E12" s="5">
        <f>VLOOKUP($B12,Data!$B$1:$K$53,5,FALSE)/VLOOKUP($B12,Data!$B$2:$K$53,2,FALSE)</f>
        <v>0.13722288923685103</v>
      </c>
      <c r="F12" s="5"/>
      <c r="G12" s="6">
        <f>VLOOKUP($B12,Data!$B$1:$K$53,8,FALSE)/VLOOKUP($B12,Data!$B$2:$K$53,5,FALSE)</f>
        <v>695980.64912047109</v>
      </c>
    </row>
    <row r="13" spans="1:7" x14ac:dyDescent="0.25">
      <c r="A13" s="1" t="s">
        <v>4</v>
      </c>
      <c r="B13" s="1" t="s">
        <v>5</v>
      </c>
      <c r="C13" s="4">
        <f>VLOOKUP($B13,Data!$B$1:$K$53,8,FALSE)/VLOOKUP($B13,Data!$B$2:$K$53,2,FALSE)</f>
        <v>120695.92537915711</v>
      </c>
      <c r="D13" s="5"/>
      <c r="E13" s="5">
        <f>VLOOKUP($B13,Data!$B$1:$K$53,5,FALSE)/VLOOKUP($B13,Data!$B$2:$K$53,2,FALSE)</f>
        <v>0.15276133319827098</v>
      </c>
      <c r="F13" s="5"/>
      <c r="G13" s="6">
        <f>VLOOKUP($B13,Data!$B$1:$K$53,8,FALSE)/VLOOKUP($B13,Data!$B$2:$K$53,5,FALSE)</f>
        <v>790094.73701374582</v>
      </c>
    </row>
    <row r="14" spans="1:7" x14ac:dyDescent="0.25">
      <c r="A14" s="1" t="s">
        <v>70</v>
      </c>
      <c r="B14" s="1" t="s">
        <v>71</v>
      </c>
      <c r="C14" s="4">
        <f>VLOOKUP($B14,Data!$B$1:$K$53,8,FALSE)/VLOOKUP($B14,Data!$B$2:$K$53,2,FALSE)</f>
        <v>77342.208395172769</v>
      </c>
      <c r="D14" s="5"/>
      <c r="E14" s="5">
        <f>VLOOKUP($B14,Data!$B$1:$K$53,5,FALSE)/VLOOKUP($B14,Data!$B$2:$K$53,2,FALSE)</f>
        <v>0.15665602966815764</v>
      </c>
      <c r="F14" s="5"/>
      <c r="G14" s="6">
        <f>VLOOKUP($B14,Data!$B$1:$K$53,8,FALSE)/VLOOKUP($B14,Data!$B$2:$K$53,5,FALSE)</f>
        <v>493707.19122018939</v>
      </c>
    </row>
    <row r="15" spans="1:7" x14ac:dyDescent="0.25">
      <c r="A15" s="1" t="s">
        <v>66</v>
      </c>
      <c r="B15" s="1" t="s">
        <v>67</v>
      </c>
      <c r="C15" s="4">
        <f>VLOOKUP($B15,Data!$B$1:$K$53,8,FALSE)/VLOOKUP($B15,Data!$B$2:$K$53,2,FALSE)</f>
        <v>295375.65873465349</v>
      </c>
      <c r="D15" s="5"/>
      <c r="E15" s="5">
        <f>VLOOKUP($B15,Data!$B$1:$K$53,5,FALSE)/VLOOKUP($B15,Data!$B$2:$K$53,2,FALSE)</f>
        <v>0.16471486028585963</v>
      </c>
      <c r="F15" s="5"/>
      <c r="G15" s="6">
        <f>VLOOKUP($B15,Data!$B$1:$K$53,8,FALSE)/VLOOKUP($B15,Data!$B$2:$K$53,5,FALSE)</f>
        <v>1793254.4654564527</v>
      </c>
    </row>
    <row r="16" spans="1:7" x14ac:dyDescent="0.25">
      <c r="A16" s="1" t="s">
        <v>84</v>
      </c>
      <c r="B16" s="1" t="s">
        <v>85</v>
      </c>
      <c r="C16" s="4">
        <f>VLOOKUP($B16,Data!$B$1:$K$53,8,FALSE)/VLOOKUP($B16,Data!$B$2:$K$53,2,FALSE)</f>
        <v>180289.39642635829</v>
      </c>
      <c r="D16" s="5"/>
      <c r="E16" s="5">
        <f>VLOOKUP($B16,Data!$B$1:$K$53,5,FALSE)/VLOOKUP($B16,Data!$B$2:$K$53,2,FALSE)</f>
        <v>0.15539407170698671</v>
      </c>
      <c r="F16" s="5"/>
      <c r="G16" s="6">
        <f>VLOOKUP($B16,Data!$B$1:$K$53,8,FALSE)/VLOOKUP($B16,Data!$B$2:$K$53,5,FALSE)</f>
        <v>1160207.6864702702</v>
      </c>
    </row>
    <row r="17" spans="1:7" x14ac:dyDescent="0.25">
      <c r="A17" s="1" t="s">
        <v>8</v>
      </c>
      <c r="B17" s="1" t="s">
        <v>9</v>
      </c>
      <c r="C17" s="4">
        <f>VLOOKUP($B17,Data!$B$1:$K$53,8,FALSE)/VLOOKUP($B17,Data!$B$2:$K$53,2,FALSE)</f>
        <v>106501.01226517669</v>
      </c>
      <c r="D17" s="5"/>
      <c r="E17" s="5">
        <f>VLOOKUP($B17,Data!$B$1:$K$53,5,FALSE)/VLOOKUP($B17,Data!$B$2:$K$53,2,FALSE)</f>
        <v>0.16877436309264221</v>
      </c>
      <c r="F17" s="5"/>
      <c r="G17" s="6">
        <f>VLOOKUP($B17,Data!$B$1:$K$53,8,FALSE)/VLOOKUP($B17,Data!$B$2:$K$53,5,FALSE)</f>
        <v>631026.00604522519</v>
      </c>
    </row>
    <row r="18" spans="1:7" x14ac:dyDescent="0.25">
      <c r="A18" s="1" t="s">
        <v>54</v>
      </c>
      <c r="B18" s="1" t="s">
        <v>55</v>
      </c>
      <c r="C18" s="4">
        <f>VLOOKUP($B18,Data!$B$1:$K$53,8,FALSE)/VLOOKUP($B18,Data!$B$2:$K$53,2,FALSE)</f>
        <v>147974.22932474976</v>
      </c>
      <c r="D18" s="5"/>
      <c r="E18" s="5">
        <f>VLOOKUP($B18,Data!$B$1:$K$53,5,FALSE)/VLOOKUP($B18,Data!$B$2:$K$53,2,FALSE)</f>
        <v>0.14873013991815451</v>
      </c>
      <c r="F18" s="5"/>
      <c r="G18" s="6">
        <f>VLOOKUP($B18,Data!$B$1:$K$53,8,FALSE)/VLOOKUP($B18,Data!$B$2:$K$53,5,FALSE)</f>
        <v>994917.56954023754</v>
      </c>
    </row>
    <row r="19" spans="1:7" x14ac:dyDescent="0.25">
      <c r="A19" s="1" t="s">
        <v>42</v>
      </c>
      <c r="B19" s="1" t="s">
        <v>43</v>
      </c>
      <c r="C19" s="4">
        <f>VLOOKUP($B19,Data!$B$1:$K$53,8,FALSE)/VLOOKUP($B19,Data!$B$2:$K$53,2,FALSE)</f>
        <v>99206.549336432567</v>
      </c>
      <c r="D19" s="5"/>
      <c r="E19" s="5">
        <f>VLOOKUP($B19,Data!$B$1:$K$53,5,FALSE)/VLOOKUP($B19,Data!$B$2:$K$53,2,FALSE)</f>
        <v>0.14021969121588918</v>
      </c>
      <c r="F19" s="5"/>
      <c r="G19" s="6">
        <f>VLOOKUP($B19,Data!$B$1:$K$53,8,FALSE)/VLOOKUP($B19,Data!$B$2:$K$53,5,FALSE)</f>
        <v>707507.97178471345</v>
      </c>
    </row>
    <row r="20" spans="1:7" x14ac:dyDescent="0.25">
      <c r="A20" s="1" t="s">
        <v>90</v>
      </c>
      <c r="B20" s="1" t="s">
        <v>91</v>
      </c>
      <c r="C20" s="4">
        <f>VLOOKUP($B20,Data!$B$1:$K$53,8,FALSE)/VLOOKUP($B20,Data!$B$2:$K$53,2,FALSE)</f>
        <v>212517.83713743815</v>
      </c>
      <c r="D20" s="5"/>
      <c r="E20" s="5">
        <f>VLOOKUP($B20,Data!$B$1:$K$53,5,FALSE)/VLOOKUP($B20,Data!$B$2:$K$53,2,FALSE)</f>
        <v>0.18316059877833354</v>
      </c>
      <c r="F20" s="5"/>
      <c r="G20" s="6">
        <f>VLOOKUP($B20,Data!$B$1:$K$53,8,FALSE)/VLOOKUP($B20,Data!$B$2:$K$53,5,FALSE)</f>
        <v>1160281.4063445688</v>
      </c>
    </row>
    <row r="21" spans="1:7" x14ac:dyDescent="0.25">
      <c r="A21" s="1" t="s">
        <v>100</v>
      </c>
      <c r="B21" s="1" t="s">
        <v>101</v>
      </c>
      <c r="C21" s="4">
        <f>VLOOKUP($B21,Data!$B$1:$K$53,8,FALSE)/VLOOKUP($B21,Data!$B$2:$K$53,2,FALSE)</f>
        <v>132000.12926298555</v>
      </c>
      <c r="D21" s="5"/>
      <c r="E21" s="5">
        <f>VLOOKUP($B21,Data!$B$1:$K$53,5,FALSE)/VLOOKUP($B21,Data!$B$2:$K$53,2,FALSE)</f>
        <v>0.13798177391903829</v>
      </c>
      <c r="F21" s="5"/>
      <c r="G21" s="6">
        <f>VLOOKUP($B21,Data!$B$1:$K$53,8,FALSE)/VLOOKUP($B21,Data!$B$2:$K$53,5,FALSE)</f>
        <v>956649.02337346016</v>
      </c>
    </row>
    <row r="22" spans="1:7" x14ac:dyDescent="0.25">
      <c r="A22" s="1" t="s">
        <v>24</v>
      </c>
      <c r="B22" s="1" t="s">
        <v>25</v>
      </c>
      <c r="C22" s="4">
        <f>VLOOKUP($B22,Data!$B$1:$K$53,8,FALSE)/VLOOKUP($B22,Data!$B$2:$K$53,2,FALSE)</f>
        <v>157934.94443024689</v>
      </c>
      <c r="D22" s="5"/>
      <c r="E22" s="5">
        <f>VLOOKUP($B22,Data!$B$1:$K$53,5,FALSE)/VLOOKUP($B22,Data!$B$2:$K$53,2,FALSE)</f>
        <v>0.16811007573283676</v>
      </c>
      <c r="F22" s="5"/>
      <c r="G22" s="6">
        <f>VLOOKUP($B22,Data!$B$1:$K$53,8,FALSE)/VLOOKUP($B22,Data!$B$2:$K$53,5,FALSE)</f>
        <v>939473.40004319348</v>
      </c>
    </row>
    <row r="23" spans="1:7" x14ac:dyDescent="0.25">
      <c r="A23" s="1" t="s">
        <v>92</v>
      </c>
      <c r="B23" s="1" t="s">
        <v>93</v>
      </c>
      <c r="C23" s="4">
        <f>VLOOKUP($B23,Data!$B$1:$K$53,8,FALSE)/VLOOKUP($B23,Data!$B$2:$K$53,2,FALSE)</f>
        <v>233470.44402356533</v>
      </c>
      <c r="D23" s="5"/>
      <c r="E23" s="5">
        <f>VLOOKUP($B23,Data!$B$1:$K$53,5,FALSE)/VLOOKUP($B23,Data!$B$2:$K$53,2,FALSE)</f>
        <v>0.20603838141898531</v>
      </c>
      <c r="F23" s="5"/>
      <c r="G23" s="6">
        <f>VLOOKUP($B23,Data!$B$1:$K$53,8,FALSE)/VLOOKUP($B23,Data!$B$2:$K$53,5,FALSE)</f>
        <v>1133140.5460266944</v>
      </c>
    </row>
    <row r="24" spans="1:7" x14ac:dyDescent="0.25">
      <c r="A24" s="1" t="s">
        <v>32</v>
      </c>
      <c r="B24" s="1" t="s">
        <v>33</v>
      </c>
      <c r="C24" s="4">
        <f>VLOOKUP($B24,Data!$B$1:$K$53,8,FALSE)/VLOOKUP($B24,Data!$B$2:$K$53,2,FALSE)</f>
        <v>137398.12676531583</v>
      </c>
      <c r="D24" s="5"/>
      <c r="E24" s="5">
        <f>VLOOKUP($B24,Data!$B$1:$K$53,5,FALSE)/VLOOKUP($B24,Data!$B$2:$K$53,2,FALSE)</f>
        <v>0.15837848371206015</v>
      </c>
      <c r="F24" s="5"/>
      <c r="G24" s="6">
        <f>VLOOKUP($B24,Data!$B$1:$K$53,8,FALSE)/VLOOKUP($B24,Data!$B$2:$K$53,5,FALSE)</f>
        <v>867530.25755134993</v>
      </c>
    </row>
    <row r="25" spans="1:7" x14ac:dyDescent="0.25">
      <c r="A25" s="1" t="s">
        <v>34</v>
      </c>
      <c r="B25" s="1" t="s">
        <v>35</v>
      </c>
      <c r="C25" s="4">
        <f>VLOOKUP($B25,Data!$B$1:$K$53,8,FALSE)/VLOOKUP($B25,Data!$B$2:$K$53,2,FALSE)</f>
        <v>292871.40748458798</v>
      </c>
      <c r="D25" s="5"/>
      <c r="E25" s="5">
        <f>VLOOKUP($B25,Data!$B$1:$K$53,5,FALSE)/VLOOKUP($B25,Data!$B$2:$K$53,2,FALSE)</f>
        <v>0.15452194264853225</v>
      </c>
      <c r="F25" s="5"/>
      <c r="G25" s="6">
        <f>VLOOKUP($B25,Data!$B$1:$K$53,8,FALSE)/VLOOKUP($B25,Data!$B$2:$K$53,5,FALSE)</f>
        <v>1895338.6325897959</v>
      </c>
    </row>
    <row r="26" spans="1:7" x14ac:dyDescent="0.25">
      <c r="A26" s="1" t="s">
        <v>58</v>
      </c>
      <c r="B26" s="1" t="s">
        <v>59</v>
      </c>
      <c r="C26" s="4">
        <f>VLOOKUP($B26,Data!$B$1:$K$53,8,FALSE)/VLOOKUP($B26,Data!$B$2:$K$53,2,FALSE)</f>
        <v>201940.87368960035</v>
      </c>
      <c r="D26" s="5"/>
      <c r="E26" s="5">
        <f>VLOOKUP($B26,Data!$B$1:$K$53,5,FALSE)/VLOOKUP($B26,Data!$B$2:$K$53,2,FALSE)</f>
        <v>0.15633761823914624</v>
      </c>
      <c r="F26" s="5"/>
      <c r="G26" s="6">
        <f>VLOOKUP($B26,Data!$B$1:$K$53,8,FALSE)/VLOOKUP($B26,Data!$B$2:$K$53,5,FALSE)</f>
        <v>1291697.2636790192</v>
      </c>
    </row>
    <row r="27" spans="1:7" x14ac:dyDescent="0.25">
      <c r="A27" s="1" t="s">
        <v>14</v>
      </c>
      <c r="B27" s="1" t="s">
        <v>15</v>
      </c>
      <c r="C27" s="4">
        <f>VLOOKUP($B27,Data!$B$1:$K$53,8,FALSE)/VLOOKUP($B27,Data!$B$2:$K$53,2,FALSE)</f>
        <v>134394.38184103233</v>
      </c>
      <c r="D27" s="5"/>
      <c r="E27" s="5">
        <f>VLOOKUP($B27,Data!$B$1:$K$53,5,FALSE)/VLOOKUP($B27,Data!$B$2:$K$53,2,FALSE)</f>
        <v>0.15818145170459033</v>
      </c>
      <c r="F27" s="5"/>
      <c r="G27" s="6">
        <f>VLOOKUP($B27,Data!$B$1:$K$53,8,FALSE)/VLOOKUP($B27,Data!$B$2:$K$53,5,FALSE)</f>
        <v>849621.62372879707</v>
      </c>
    </row>
    <row r="28" spans="1:7" x14ac:dyDescent="0.25">
      <c r="A28" s="1" t="s">
        <v>56</v>
      </c>
      <c r="B28" s="1" t="s">
        <v>57</v>
      </c>
      <c r="C28" s="4">
        <f>VLOOKUP($B28,Data!$B$1:$K$53,8,FALSE)/VLOOKUP($B28,Data!$B$2:$K$53,2,FALSE)</f>
        <v>116361.70877200659</v>
      </c>
      <c r="D28" s="5"/>
      <c r="E28" s="5">
        <f>VLOOKUP($B28,Data!$B$1:$K$53,5,FALSE)/VLOOKUP($B28,Data!$B$2:$K$53,2,FALSE)</f>
        <v>0.14115350265640569</v>
      </c>
      <c r="F28" s="5"/>
      <c r="G28" s="6">
        <f>VLOOKUP($B28,Data!$B$1:$K$53,8,FALSE)/VLOOKUP($B28,Data!$B$2:$K$53,5,FALSE)</f>
        <v>824362.88566818624</v>
      </c>
    </row>
    <row r="29" spans="1:7" x14ac:dyDescent="0.25">
      <c r="A29" s="1" t="s">
        <v>96</v>
      </c>
      <c r="B29" s="1" t="s">
        <v>97</v>
      </c>
      <c r="C29" s="4">
        <f>VLOOKUP($B29,Data!$B$1:$K$53,8,FALSE)/VLOOKUP($B29,Data!$B$2:$K$53,2,FALSE)</f>
        <v>139210.67379634205</v>
      </c>
      <c r="D29" s="5"/>
      <c r="E29" s="5">
        <f>VLOOKUP($B29,Data!$B$1:$K$53,5,FALSE)/VLOOKUP($B29,Data!$B$2:$K$53,2,FALSE)</f>
        <v>0.14976935558816157</v>
      </c>
      <c r="F29" s="5"/>
      <c r="G29" s="6">
        <f>VLOOKUP($B29,Data!$B$1:$K$53,8,FALSE)/VLOOKUP($B29,Data!$B$2:$K$53,5,FALSE)</f>
        <v>929500.38577415003</v>
      </c>
    </row>
    <row r="30" spans="1:7" x14ac:dyDescent="0.25">
      <c r="A30" s="1" t="s">
        <v>72</v>
      </c>
      <c r="B30" s="1" t="s">
        <v>73</v>
      </c>
      <c r="C30" s="4">
        <f>VLOOKUP($B30,Data!$B$1:$K$53,8,FALSE)/VLOOKUP($B30,Data!$B$2:$K$53,2,FALSE)</f>
        <v>229422.03908204948</v>
      </c>
      <c r="D30" s="5"/>
      <c r="E30" s="5">
        <f>VLOOKUP($B30,Data!$B$1:$K$53,5,FALSE)/VLOOKUP($B30,Data!$B$2:$K$53,2,FALSE)</f>
        <v>0.13857088879224919</v>
      </c>
      <c r="F30" s="5"/>
      <c r="G30" s="6">
        <f>VLOOKUP($B30,Data!$B$1:$K$53,8,FALSE)/VLOOKUP($B30,Data!$B$2:$K$53,5,FALSE)</f>
        <v>1655629.4116436525</v>
      </c>
    </row>
    <row r="31" spans="1:7" x14ac:dyDescent="0.25">
      <c r="A31" s="1" t="s">
        <v>94</v>
      </c>
      <c r="B31" s="1" t="s">
        <v>95</v>
      </c>
      <c r="C31" s="4">
        <f>VLOOKUP($B31,Data!$B$1:$K$53,8,FALSE)/VLOOKUP($B31,Data!$B$2:$K$53,2,FALSE)</f>
        <v>73149.262005294324</v>
      </c>
      <c r="D31" s="5"/>
      <c r="E31" s="5">
        <f>VLOOKUP($B31,Data!$B$1:$K$53,5,FALSE)/VLOOKUP($B31,Data!$B$2:$K$53,2,FALSE)</f>
        <v>0.1343455499055041</v>
      </c>
      <c r="F31" s="5"/>
      <c r="G31" s="6">
        <f>VLOOKUP($B31,Data!$B$1:$K$53,8,FALSE)/VLOOKUP($B31,Data!$B$2:$K$53,5,FALSE)</f>
        <v>544485.9324089709</v>
      </c>
    </row>
    <row r="32" spans="1:7" x14ac:dyDescent="0.25">
      <c r="A32" s="1" t="s">
        <v>62</v>
      </c>
      <c r="B32" s="1" t="s">
        <v>63</v>
      </c>
      <c r="C32" s="4">
        <f>VLOOKUP($B32,Data!$B$1:$K$53,8,FALSE)/VLOOKUP($B32,Data!$B$2:$K$53,2,FALSE)</f>
        <v>121106.19037134056</v>
      </c>
      <c r="D32" s="5"/>
      <c r="E32" s="5">
        <f>VLOOKUP($B32,Data!$B$1:$K$53,5,FALSE)/VLOOKUP($B32,Data!$B$2:$K$53,2,FALSE)</f>
        <v>0.14200785855508821</v>
      </c>
      <c r="F32" s="5"/>
      <c r="G32" s="6">
        <f>VLOOKUP($B32,Data!$B$1:$K$53,8,FALSE)/VLOOKUP($B32,Data!$B$2:$K$53,5,FALSE)</f>
        <v>852813.29923273658</v>
      </c>
    </row>
    <row r="33" spans="1:7" x14ac:dyDescent="0.25">
      <c r="A33" s="1" t="s">
        <v>104</v>
      </c>
      <c r="B33" s="1" t="s">
        <v>105</v>
      </c>
      <c r="C33" s="4">
        <f>VLOOKUP($B33,Data!$B$1:$K$53,8,FALSE)/VLOOKUP($B33,Data!$B$2:$K$53,2,FALSE)</f>
        <v>369846.3128613694</v>
      </c>
      <c r="D33" s="5"/>
      <c r="E33" s="5">
        <f>VLOOKUP($B33,Data!$B$1:$K$53,5,FALSE)/VLOOKUP($B33,Data!$B$2:$K$53,2,FALSE)</f>
        <v>0.16096915505024054</v>
      </c>
      <c r="F33" s="5"/>
      <c r="G33" s="6">
        <f>VLOOKUP($B33,Data!$B$1:$K$53,8,FALSE)/VLOOKUP($B33,Data!$B$2:$K$53,5,FALSE)</f>
        <v>2297622.254064362</v>
      </c>
    </row>
    <row r="34" spans="1:7" x14ac:dyDescent="0.25">
      <c r="A34" s="1" t="s">
        <v>78</v>
      </c>
      <c r="B34" s="1" t="s">
        <v>79</v>
      </c>
      <c r="C34" s="4">
        <f>VLOOKUP($B34,Data!$B$1:$K$53,8,FALSE)/VLOOKUP($B34,Data!$B$2:$K$53,2,FALSE)</f>
        <v>115021.76649526476</v>
      </c>
      <c r="D34" s="5"/>
      <c r="E34" s="5">
        <f>VLOOKUP($B34,Data!$B$1:$K$53,5,FALSE)/VLOOKUP($B34,Data!$B$2:$K$53,2,FALSE)</f>
        <v>0.14514894477949003</v>
      </c>
      <c r="F34" s="5"/>
      <c r="G34" s="6">
        <f>VLOOKUP($B34,Data!$B$1:$K$53,8,FALSE)/VLOOKUP($B34,Data!$B$2:$K$53,5,FALSE)</f>
        <v>792439.56385632418</v>
      </c>
    </row>
    <row r="35" spans="1:7" x14ac:dyDescent="0.25">
      <c r="A35" s="1" t="s">
        <v>26</v>
      </c>
      <c r="B35" s="1" t="s">
        <v>27</v>
      </c>
      <c r="C35" s="4">
        <f>VLOOKUP($B35,Data!$B$1:$K$53,8,FALSE)/VLOOKUP($B35,Data!$B$2:$K$53,2,FALSE)</f>
        <v>136747.26096871425</v>
      </c>
      <c r="D35" s="5"/>
      <c r="E35" s="5">
        <f>VLOOKUP($B35,Data!$B$1:$K$53,5,FALSE)/VLOOKUP($B35,Data!$B$2:$K$53,2,FALSE)</f>
        <v>0.1260443568402046</v>
      </c>
      <c r="F35" s="5"/>
      <c r="G35" s="6">
        <f>VLOOKUP($B35,Data!$B$1:$K$53,8,FALSE)/VLOOKUP($B35,Data!$B$2:$K$53,5,FALSE)</f>
        <v>1084913.7906433884</v>
      </c>
    </row>
    <row r="36" spans="1:7" x14ac:dyDescent="0.25">
      <c r="A36" s="1" t="s">
        <v>74</v>
      </c>
      <c r="B36" s="1" t="s">
        <v>75</v>
      </c>
      <c r="C36" s="4">
        <f>VLOOKUP($B36,Data!$B$1:$K$53,8,FALSE)/VLOOKUP($B36,Data!$B$2:$K$53,2,FALSE)</f>
        <v>209229.50868910505</v>
      </c>
      <c r="D36" s="5"/>
      <c r="E36" s="5">
        <f>VLOOKUP($B36,Data!$B$1:$K$53,5,FALSE)/VLOOKUP($B36,Data!$B$2:$K$53,2,FALSE)</f>
        <v>0.14883228479175725</v>
      </c>
      <c r="F36" s="5"/>
      <c r="G36" s="6">
        <f>VLOOKUP($B36,Data!$B$1:$K$53,8,FALSE)/VLOOKUP($B36,Data!$B$2:$K$53,5,FALSE)</f>
        <v>1405807.2748251781</v>
      </c>
    </row>
    <row r="37" spans="1:7" x14ac:dyDescent="0.25">
      <c r="A37" s="1" t="s">
        <v>2</v>
      </c>
      <c r="B37" s="1" t="s">
        <v>3</v>
      </c>
      <c r="C37" s="4">
        <f>VLOOKUP($B37,Data!$B$1:$K$53,8,FALSE)/VLOOKUP($B37,Data!$B$2:$K$53,2,FALSE)</f>
        <v>162686.76043995214</v>
      </c>
      <c r="D37" s="5"/>
      <c r="E37" s="5">
        <f>VLOOKUP($B37,Data!$B$1:$K$53,5,FALSE)/VLOOKUP($B37,Data!$B$2:$K$53,2,FALSE)</f>
        <v>0.15530882749855249</v>
      </c>
      <c r="F37" s="5"/>
      <c r="G37" s="6">
        <f>VLOOKUP($B37,Data!$B$1:$K$53,8,FALSE)/VLOOKUP($B37,Data!$B$2:$K$53,5,FALSE)</f>
        <v>1047504.9168822579</v>
      </c>
    </row>
    <row r="38" spans="1:7" x14ac:dyDescent="0.25">
      <c r="A38" s="1" t="s">
        <v>102</v>
      </c>
      <c r="B38" s="1" t="s">
        <v>103</v>
      </c>
      <c r="C38" s="4">
        <f>VLOOKUP($B38,Data!$B$1:$K$53,8,FALSE)/VLOOKUP($B38,Data!$B$2:$K$53,2,FALSE)</f>
        <v>78549.525430278067</v>
      </c>
      <c r="D38" s="5"/>
      <c r="E38" s="5">
        <f>VLOOKUP($B38,Data!$B$1:$K$53,5,FALSE)/VLOOKUP($B38,Data!$B$2:$K$53,2,FALSE)</f>
        <v>0.14989866459465664</v>
      </c>
      <c r="F38" s="5"/>
      <c r="G38" s="6">
        <f>VLOOKUP($B38,Data!$B$1:$K$53,8,FALSE)/VLOOKUP($B38,Data!$B$2:$K$53,5,FALSE)</f>
        <v>524017.51304913277</v>
      </c>
    </row>
    <row r="39" spans="1:7" x14ac:dyDescent="0.25">
      <c r="A39" s="1" t="s">
        <v>48</v>
      </c>
      <c r="B39" s="1" t="s">
        <v>49</v>
      </c>
      <c r="C39" s="4">
        <f>VLOOKUP($B39,Data!$B$1:$K$53,8,FALSE)/VLOOKUP($B39,Data!$B$2:$K$53,2,FALSE)</f>
        <v>121485.62527428483</v>
      </c>
      <c r="D39" s="5"/>
      <c r="E39" s="5">
        <f>VLOOKUP($B39,Data!$B$1:$K$53,5,FALSE)/VLOOKUP($B39,Data!$B$2:$K$53,2,FALSE)</f>
        <v>0.15571869884591166</v>
      </c>
      <c r="F39" s="5"/>
      <c r="G39" s="6">
        <f>VLOOKUP($B39,Data!$B$1:$K$53,8,FALSE)/VLOOKUP($B39,Data!$B$2:$K$53,5,FALSE)</f>
        <v>780160.80390254548</v>
      </c>
    </row>
    <row r="40" spans="1:7" x14ac:dyDescent="0.25">
      <c r="A40" s="1" t="s">
        <v>80</v>
      </c>
      <c r="B40" s="1" t="s">
        <v>81</v>
      </c>
      <c r="C40" s="4">
        <f>VLOOKUP($B40,Data!$B$1:$K$53,8,FALSE)/VLOOKUP($B40,Data!$B$2:$K$53,2,FALSE)</f>
        <v>136290.60341298801</v>
      </c>
      <c r="D40" s="5"/>
      <c r="E40" s="5">
        <f>VLOOKUP($B40,Data!$B$1:$K$53,5,FALSE)/VLOOKUP($B40,Data!$B$2:$K$53,2,FALSE)</f>
        <v>0.13528476494332906</v>
      </c>
      <c r="F40" s="5"/>
      <c r="G40" s="6">
        <f>VLOOKUP($B40,Data!$B$1:$K$53,8,FALSE)/VLOOKUP($B40,Data!$B$2:$K$53,5,FALSE)</f>
        <v>1007434.9722238147</v>
      </c>
    </row>
    <row r="41" spans="1:7" x14ac:dyDescent="0.25">
      <c r="A41" s="1" t="s">
        <v>30</v>
      </c>
      <c r="B41" s="1" t="s">
        <v>31</v>
      </c>
      <c r="C41" s="4">
        <f>VLOOKUP($B41,Data!$B$1:$K$53,8,FALSE)/VLOOKUP($B41,Data!$B$2:$K$53,2,FALSE)</f>
        <v>157947.7521006836</v>
      </c>
      <c r="D41" s="5"/>
      <c r="E41" s="5">
        <f>VLOOKUP($B41,Data!$B$1:$K$53,5,FALSE)/VLOOKUP($B41,Data!$B$2:$K$53,2,FALSE)</f>
        <v>0.15727733934961494</v>
      </c>
      <c r="F41" s="5"/>
      <c r="G41" s="6">
        <f>VLOOKUP($B41,Data!$B$1:$K$53,8,FALSE)/VLOOKUP($B41,Data!$B$2:$K$53,5,FALSE)</f>
        <v>1004262.6150330431</v>
      </c>
    </row>
    <row r="42" spans="1:7" x14ac:dyDescent="0.25">
      <c r="A42" s="1" t="s">
        <v>18</v>
      </c>
      <c r="B42" s="1" t="s">
        <v>19</v>
      </c>
      <c r="C42" s="4">
        <f>VLOOKUP($B42,Data!$B$1:$K$53,8,FALSE)/VLOOKUP($B42,Data!$B$2:$K$53,2,FALSE)</f>
        <v>163113.80040193969</v>
      </c>
      <c r="D42" s="5"/>
      <c r="E42" s="5">
        <f>VLOOKUP($B42,Data!$B$1:$K$53,5,FALSE)/VLOOKUP($B42,Data!$B$2:$K$53,2,FALSE)</f>
        <v>0.1402514358494002</v>
      </c>
      <c r="F42" s="5"/>
      <c r="G42" s="6">
        <f>VLOOKUP($B42,Data!$B$1:$K$53,8,FALSE)/VLOOKUP($B42,Data!$B$2:$K$53,5,FALSE)</f>
        <v>1163009.8431012766</v>
      </c>
    </row>
    <row r="43" spans="1:7" x14ac:dyDescent="0.25">
      <c r="A43" s="1" t="s">
        <v>6</v>
      </c>
      <c r="B43" s="1" t="s">
        <v>7</v>
      </c>
      <c r="C43" s="4">
        <f>VLOOKUP($B43,Data!$B$1:$K$53,8,FALSE)/VLOOKUP($B43,Data!$B$2:$K$53,2,FALSE)</f>
        <v>200540.32071443927</v>
      </c>
      <c r="D43" s="5"/>
      <c r="E43" s="5">
        <f>VLOOKUP($B43,Data!$B$1:$K$53,5,FALSE)/VLOOKUP($B43,Data!$B$2:$K$53,2,FALSE)</f>
        <v>0.16446234254909237</v>
      </c>
      <c r="F43" s="5"/>
      <c r="G43" s="6">
        <f>VLOOKUP($B43,Data!$B$1:$K$53,8,FALSE)/VLOOKUP($B43,Data!$B$2:$K$53,5,FALSE)</f>
        <v>1219369.2343557465</v>
      </c>
    </row>
    <row r="44" spans="1:7" x14ac:dyDescent="0.25">
      <c r="A44" s="1" t="s">
        <v>46</v>
      </c>
      <c r="B44" s="1" t="s">
        <v>47</v>
      </c>
      <c r="C44" s="4">
        <f>VLOOKUP($B44,Data!$B$1:$K$53,8,FALSE)/VLOOKUP($B44,Data!$B$2:$K$53,2,FALSE)</f>
        <v>197510.63269801243</v>
      </c>
      <c r="D44" s="5"/>
      <c r="E44" s="5">
        <f>VLOOKUP($B44,Data!$B$1:$K$53,5,FALSE)/VLOOKUP($B44,Data!$B$2:$K$53,2,FALSE)</f>
        <v>0.14108220497996857</v>
      </c>
      <c r="F44" s="5"/>
      <c r="G44" s="6">
        <f>VLOOKUP($B44,Data!$B$1:$K$53,8,FALSE)/VLOOKUP($B44,Data!$B$2:$K$53,5,FALSE)</f>
        <v>1399968.4278116848</v>
      </c>
    </row>
    <row r="45" spans="1:7" x14ac:dyDescent="0.25">
      <c r="A45" s="1" t="s">
        <v>98</v>
      </c>
      <c r="B45" s="1" t="s">
        <v>99</v>
      </c>
      <c r="C45" s="4">
        <f>VLOOKUP($B45,Data!$B$1:$K$53,8,FALSE)/VLOOKUP($B45,Data!$B$2:$K$53,2,FALSE)</f>
        <v>225131.89384448985</v>
      </c>
      <c r="D45" s="5"/>
      <c r="E45" s="5">
        <f>VLOOKUP($B45,Data!$B$1:$K$53,5,FALSE)/VLOOKUP($B45,Data!$B$2:$K$53,2,FALSE)</f>
        <v>0.14983877465839865</v>
      </c>
      <c r="F45" s="5"/>
      <c r="G45" s="6">
        <f>VLOOKUP($B45,Data!$B$1:$K$53,8,FALSE)/VLOOKUP($B45,Data!$B$2:$K$53,5,FALSE)</f>
        <v>1502494.2265961792</v>
      </c>
    </row>
    <row r="46" spans="1:7" x14ac:dyDescent="0.25">
      <c r="A46" s="1" t="s">
        <v>60</v>
      </c>
      <c r="B46" s="1" t="s">
        <v>61</v>
      </c>
      <c r="C46" s="4">
        <f>VLOOKUP($B46,Data!$B$1:$K$53,8,FALSE)/VLOOKUP($B46,Data!$B$2:$K$53,2,FALSE)</f>
        <v>116595.3976867171</v>
      </c>
      <c r="D46" s="5"/>
      <c r="E46" s="5">
        <f>VLOOKUP($B46,Data!$B$1:$K$53,5,FALSE)/VLOOKUP($B46,Data!$B$2:$K$53,2,FALSE)</f>
        <v>0.16379303459177724</v>
      </c>
      <c r="F46" s="5"/>
      <c r="G46" s="6">
        <f>VLOOKUP($B46,Data!$B$1:$K$53,8,FALSE)/VLOOKUP($B46,Data!$B$2:$K$53,5,FALSE)</f>
        <v>711845.88512758678</v>
      </c>
    </row>
    <row r="47" spans="1:7" x14ac:dyDescent="0.25">
      <c r="A47" s="1" t="s">
        <v>12</v>
      </c>
      <c r="B47" s="1" t="s">
        <v>13</v>
      </c>
      <c r="C47" s="4">
        <f>VLOOKUP($B47,Data!$B$1:$K$53,8,FALSE)/VLOOKUP($B47,Data!$B$2:$K$53,2,FALSE)</f>
        <v>176685.04093618406</v>
      </c>
      <c r="D47" s="5"/>
      <c r="E47" s="5">
        <f>VLOOKUP($B47,Data!$B$1:$K$53,5,FALSE)/VLOOKUP($B47,Data!$B$2:$K$53,2,FALSE)</f>
        <v>0.1650337666873562</v>
      </c>
      <c r="F47" s="5"/>
      <c r="G47" s="6">
        <f>VLOOKUP($B47,Data!$B$1:$K$53,8,FALSE)/VLOOKUP($B47,Data!$B$2:$K$53,5,FALSE)</f>
        <v>1070599.3354129782</v>
      </c>
    </row>
    <row r="48" spans="1:7" x14ac:dyDescent="0.25">
      <c r="A48" s="1" t="s">
        <v>16</v>
      </c>
      <c r="B48" s="1" t="s">
        <v>17</v>
      </c>
      <c r="C48" s="4">
        <f>VLOOKUP($B48,Data!$B$1:$K$53,8,FALSE)/VLOOKUP($B48,Data!$B$2:$K$53,2,FALSE)</f>
        <v>268876.1653393248</v>
      </c>
      <c r="D48" s="5"/>
      <c r="E48" s="5">
        <f>VLOOKUP($B48,Data!$B$1:$K$53,5,FALSE)/VLOOKUP($B48,Data!$B$2:$K$53,2,FALSE)</f>
        <v>0.15395689862783338</v>
      </c>
      <c r="F48" s="5"/>
      <c r="G48" s="6">
        <f>VLOOKUP($B48,Data!$B$1:$K$53,8,FALSE)/VLOOKUP($B48,Data!$B$2:$K$53,5,FALSE)</f>
        <v>1746437.916947721</v>
      </c>
    </row>
    <row r="49" spans="1:7" x14ac:dyDescent="0.25">
      <c r="A49" s="1" t="s">
        <v>68</v>
      </c>
      <c r="B49" s="1" t="s">
        <v>69</v>
      </c>
      <c r="C49" s="4">
        <f>VLOOKUP($B49,Data!$B$1:$K$53,8,FALSE)/VLOOKUP($B49,Data!$B$2:$K$53,2,FALSE)</f>
        <v>208080.04648519561</v>
      </c>
      <c r="D49" s="5"/>
      <c r="E49" s="5">
        <f>VLOOKUP($B49,Data!$B$1:$K$53,5,FALSE)/VLOOKUP($B49,Data!$B$2:$K$53,2,FALSE)</f>
        <v>0.14029977842908134</v>
      </c>
      <c r="F49" s="5"/>
      <c r="G49" s="6">
        <f>VLOOKUP($B49,Data!$B$1:$K$53,8,FALSE)/VLOOKUP($B49,Data!$B$2:$K$53,5,FALSE)</f>
        <v>1483110.3000663384</v>
      </c>
    </row>
    <row r="50" spans="1:7" x14ac:dyDescent="0.25">
      <c r="A50" s="1" t="s">
        <v>82</v>
      </c>
      <c r="B50" s="1" t="s">
        <v>83</v>
      </c>
      <c r="C50" s="4">
        <f>VLOOKUP($B50,Data!$B$1:$K$53,8,FALSE)/VLOOKUP($B50,Data!$B$2:$K$53,2,FALSE)</f>
        <v>43073.243556151363</v>
      </c>
      <c r="D50" s="5"/>
      <c r="E50" s="5">
        <f>VLOOKUP($B50,Data!$B$1:$K$53,5,FALSE)/VLOOKUP($B50,Data!$B$2:$K$53,2,FALSE)</f>
        <v>0.13530653982085186</v>
      </c>
      <c r="F50" s="5"/>
      <c r="G50" s="6">
        <f>VLOOKUP($B50,Data!$B$1:$K$53,8,FALSE)/VLOOKUP($B50,Data!$B$2:$K$53,5,FALSE)</f>
        <v>318338.22380781488</v>
      </c>
    </row>
    <row r="51" spans="1:7" x14ac:dyDescent="0.25">
      <c r="A51" s="1" t="s">
        <v>44</v>
      </c>
      <c r="B51" s="1" t="s">
        <v>45</v>
      </c>
      <c r="C51" s="4">
        <f>VLOOKUP($B51,Data!$B$1:$K$53,8,FALSE)/VLOOKUP($B51,Data!$B$2:$K$53,2,FALSE)</f>
        <v>193573.58567770763</v>
      </c>
      <c r="D51" s="5"/>
      <c r="E51" s="5">
        <f>VLOOKUP($B51,Data!$B$1:$K$53,5,FALSE)/VLOOKUP($B51,Data!$B$2:$K$53,2,FALSE)</f>
        <v>0.14282937187376166</v>
      </c>
      <c r="F51" s="5"/>
      <c r="G51" s="6">
        <f>VLOOKUP($B51,Data!$B$1:$K$53,8,FALSE)/VLOOKUP($B51,Data!$B$2:$K$53,5,FALSE)</f>
        <v>1355278.5616728454</v>
      </c>
    </row>
    <row r="52" spans="1:7" x14ac:dyDescent="0.25">
      <c r="A52" s="1" t="s">
        <v>50</v>
      </c>
      <c r="B52" s="1" t="s">
        <v>51</v>
      </c>
      <c r="C52" s="4">
        <f>VLOOKUP($B52,Data!$B$1:$K$53,8,FALSE)/VLOOKUP($B52,Data!$B$2:$K$53,2,FALSE)</f>
        <v>192236.06906476745</v>
      </c>
      <c r="D52" s="5"/>
      <c r="E52" s="5">
        <f>VLOOKUP($B52,Data!$B$1:$K$53,5,FALSE)/VLOOKUP($B52,Data!$B$2:$K$53,2,FALSE)</f>
        <v>0.15306843610155763</v>
      </c>
      <c r="F52" s="5"/>
      <c r="G52" s="6">
        <f>VLOOKUP($B52,Data!$B$1:$K$53,8,FALSE)/VLOOKUP($B52,Data!$B$2:$K$53,5,FALSE)</f>
        <v>1255883.1458709291</v>
      </c>
    </row>
    <row r="53" spans="1:7" x14ac:dyDescent="0.25">
      <c r="A53" s="1" t="s">
        <v>64</v>
      </c>
      <c r="B53" s="1" t="s">
        <v>65</v>
      </c>
      <c r="C53" s="4">
        <f>VLOOKUP($B53,Data!$B$1:$K$53,8,FALSE)/VLOOKUP($B53,Data!$B$2:$K$53,2,FALSE)</f>
        <v>125659.62342867395</v>
      </c>
      <c r="D53" s="5"/>
      <c r="E53" s="5">
        <f>VLOOKUP($B53,Data!$B$1:$K$53,5,FALSE)/VLOOKUP($B53,Data!$B$2:$K$53,2,FALSE)</f>
        <v>0.15148579419647534</v>
      </c>
      <c r="F53" s="5"/>
      <c r="G53" s="6">
        <f>VLOOKUP($B53,Data!$B$1:$K$53,8,FALSE)/VLOOKUP($B53,Data!$B$2:$K$53,5,FALSE)</f>
        <v>829514.23990090354</v>
      </c>
    </row>
    <row r="54" spans="1:7" x14ac:dyDescent="0.25">
      <c r="A54" s="17" t="s">
        <v>20</v>
      </c>
      <c r="B54" s="17" t="s">
        <v>21</v>
      </c>
      <c r="C54" s="7">
        <f>VLOOKUP($B54,Data!$B$1:$K$53,8,FALSE)/VLOOKUP($B54,Data!$B$2:$K$53,2,FALSE)</f>
        <v>344956.87743023271</v>
      </c>
      <c r="D54" s="8"/>
      <c r="E54" s="8">
        <f>VLOOKUP($B54,Data!$B$1:$K$53,5,FALSE)/VLOOKUP($B54,Data!$B$2:$K$53,2,FALSE)</f>
        <v>9.6884092405281119E-2</v>
      </c>
      <c r="F54" s="8"/>
      <c r="G54" s="9">
        <f>VLOOKUP($B54,Data!$B$1:$K$53,8,FALSE)/VLOOKUP($B54,Data!$B$2:$K$53,5,FALSE)</f>
        <v>3560511.0071860384</v>
      </c>
    </row>
  </sheetData>
  <mergeCells count="1">
    <mergeCell ref="C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>
      <selection activeCell="J11" sqref="J11"/>
    </sheetView>
  </sheetViews>
  <sheetFormatPr defaultRowHeight="15" x14ac:dyDescent="0.25"/>
  <cols>
    <col min="1" max="1" width="5.42578125" bestFit="1" customWidth="1"/>
    <col min="2" max="2" width="19.140625" bestFit="1" customWidth="1"/>
    <col min="4" max="4" width="10" bestFit="1" customWidth="1"/>
    <col min="5" max="5" width="10.42578125" bestFit="1" customWidth="1"/>
    <col min="6" max="6" width="12.5703125" bestFit="1" customWidth="1"/>
  </cols>
  <sheetData>
    <row r="1" spans="1:7" x14ac:dyDescent="0.25">
      <c r="A1" s="11" t="s">
        <v>0</v>
      </c>
      <c r="B1" s="11" t="s">
        <v>1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</row>
    <row r="2" spans="1:7" x14ac:dyDescent="0.25">
      <c r="A2" s="1" t="s">
        <v>52</v>
      </c>
      <c r="B2" s="1" t="s">
        <v>53</v>
      </c>
      <c r="C2">
        <v>2011</v>
      </c>
      <c r="D2" s="2">
        <f>VLOOKUP($B2,[5]Math_4th!$B$55:$C$107,2,FALSE)</f>
        <v>229.868022217831</v>
      </c>
      <c r="E2" s="2">
        <f>VLOOKUP($B2,[5]Math_8th!$B$54:$C$106,2,FALSE)</f>
        <v>269.23564562475298</v>
      </c>
      <c r="F2" s="2">
        <f>VLOOKUP($B2,[5]Reading_4th!$B$55:$C$107,2,FALSE)</f>
        <v>209.18802012976499</v>
      </c>
      <c r="G2" s="2">
        <f>VLOOKUP($B2,[5]Reading_8th!$B$55:$C$107,2,FALSE)</f>
        <v>253.83344043271299</v>
      </c>
    </row>
    <row r="3" spans="1:7" x14ac:dyDescent="0.25">
      <c r="A3" s="1" t="s">
        <v>28</v>
      </c>
      <c r="B3" s="1" t="s">
        <v>29</v>
      </c>
      <c r="C3">
        <v>2011</v>
      </c>
      <c r="D3" s="2">
        <f>VLOOKUP($B3,[5]Math_4th!$B$55:$C$107,2,FALSE)</f>
        <v>240.328832465338</v>
      </c>
      <c r="E3" s="2">
        <f>VLOOKUP($B3,[5]Math_8th!$B$54:$C$106,2,FALSE)</f>
        <v>286.67506325038897</v>
      </c>
      <c r="F3" s="2">
        <f>VLOOKUP($B3,[5]Reading_4th!$B$55:$C$107,2,FALSE)</f>
        <v>220.82977062233999</v>
      </c>
      <c r="G3" s="2">
        <f>VLOOKUP($B3,[5]Reading_8th!$B$55:$C$107,2,FALSE)</f>
        <v>268.01467159339398</v>
      </c>
    </row>
    <row r="4" spans="1:7" x14ac:dyDescent="0.25">
      <c r="A4" s="1" t="s">
        <v>76</v>
      </c>
      <c r="B4" s="1" t="s">
        <v>77</v>
      </c>
      <c r="C4">
        <v>2011</v>
      </c>
      <c r="D4" s="2">
        <f>VLOOKUP($B4,[5]Math_4th!$B$55:$C$107,2,FALSE)</f>
        <v>237.429082274302</v>
      </c>
      <c r="E4" s="2">
        <f>VLOOKUP($B4,[5]Math_8th!$B$54:$C$106,2,FALSE)</f>
        <v>279.17960818500899</v>
      </c>
      <c r="F4" s="2">
        <f>VLOOKUP($B4,[5]Reading_4th!$B$55:$C$107,2,FALSE)</f>
        <v>215.477585729834</v>
      </c>
      <c r="G4" s="2">
        <f>VLOOKUP($B4,[5]Reading_8th!$B$55:$C$107,2,FALSE)</f>
        <v>260.12126461174398</v>
      </c>
    </row>
    <row r="5" spans="1:7" x14ac:dyDescent="0.25">
      <c r="A5" s="1" t="s">
        <v>88</v>
      </c>
      <c r="B5" s="1" t="s">
        <v>89</v>
      </c>
      <c r="C5">
        <v>2011</v>
      </c>
      <c r="D5" s="2">
        <f>VLOOKUP($B5,[5]Math_4th!$B$55:$C$107,2,FALSE)</f>
        <v>232.901116982931</v>
      </c>
      <c r="E5" s="2">
        <f>VLOOKUP($B5,[5]Math_8th!$B$54:$C$106,2,FALSE)</f>
        <v>274.03871031990599</v>
      </c>
      <c r="F5" s="2">
        <f>VLOOKUP($B5,[5]Reading_4th!$B$55:$C$107,2,FALSE)</f>
        <v>214.64021493691899</v>
      </c>
      <c r="G5" s="2">
        <f>VLOOKUP($B5,[5]Reading_8th!$B$55:$C$107,2,FALSE)</f>
        <v>259.20837071319897</v>
      </c>
    </row>
    <row r="6" spans="1:7" x14ac:dyDescent="0.25">
      <c r="A6" s="1" t="s">
        <v>38</v>
      </c>
      <c r="B6" s="1" t="s">
        <v>39</v>
      </c>
      <c r="C6">
        <v>2011</v>
      </c>
      <c r="D6" s="2">
        <f>VLOOKUP($B6,[5]Math_4th!$B$55:$C$107,2,FALSE)</f>
        <v>240.83070024317001</v>
      </c>
      <c r="E6" s="2">
        <f>VLOOKUP($B6,[5]Math_8th!$B$54:$C$106,2,FALSE)</f>
        <v>281.60880970682899</v>
      </c>
      <c r="F6" s="2">
        <f>VLOOKUP($B6,[5]Reading_4th!$B$55:$C$107,2,FALSE)</f>
        <v>225.13506287333001</v>
      </c>
      <c r="G6" s="2">
        <f>VLOOKUP($B6,[5]Reading_8th!$B$55:$C$107,2,FALSE)</f>
        <v>268.83396356671398</v>
      </c>
    </row>
    <row r="7" spans="1:7" x14ac:dyDescent="0.25">
      <c r="A7" s="1" t="s">
        <v>86</v>
      </c>
      <c r="B7" s="1" t="s">
        <v>87</v>
      </c>
      <c r="C7">
        <v>2011</v>
      </c>
      <c r="D7" s="2">
        <f>VLOOKUP($B7,[5]Math_4th!$B$55:$C$107,2,FALSE)</f>
        <v>240.979792262817</v>
      </c>
      <c r="E7" s="2">
        <f>VLOOKUP($B7,[5]Math_8th!$B$54:$C$106,2,FALSE)</f>
        <v>290.61519679044</v>
      </c>
      <c r="F7" s="2">
        <f>VLOOKUP($B7,[5]Reading_4th!$B$55:$C$107,2,FALSE)</f>
        <v>219.814446299081</v>
      </c>
      <c r="G7" s="2">
        <f>VLOOKUP($B7,[5]Reading_8th!$B$55:$C$107,2,FALSE)</f>
        <v>268.941537575366</v>
      </c>
    </row>
    <row r="8" spans="1:7" x14ac:dyDescent="0.25">
      <c r="A8" s="1" t="s">
        <v>10</v>
      </c>
      <c r="B8" s="1" t="s">
        <v>11</v>
      </c>
      <c r="C8">
        <v>2011</v>
      </c>
      <c r="D8" s="2">
        <f>VLOOKUP($B8,[5]Math_4th!$B$55:$C$107,2,FALSE)</f>
        <v>237.810156979715</v>
      </c>
      <c r="E8" s="2">
        <f>VLOOKUP($B8,[5]Math_8th!$B$54:$C$106,2,FALSE)</f>
        <v>279.08820501810902</v>
      </c>
      <c r="F8" s="2">
        <f>VLOOKUP($B8,[5]Reading_4th!$B$55:$C$107,2,FALSE)</f>
        <v>216.51486397475</v>
      </c>
      <c r="G8" s="2">
        <f>VLOOKUP($B8,[5]Reading_8th!$B$55:$C$107,2,FALSE)</f>
        <v>259.14093777018502</v>
      </c>
    </row>
    <row r="9" spans="1:7" x14ac:dyDescent="0.25">
      <c r="A9" s="1" t="s">
        <v>40</v>
      </c>
      <c r="B9" s="1" t="s">
        <v>41</v>
      </c>
      <c r="C9">
        <v>2011</v>
      </c>
      <c r="D9" s="2">
        <f>VLOOKUP($B9,[5]Math_4th!$B$55:$C$107,2,FALSE)</f>
        <v>230.77886927013199</v>
      </c>
      <c r="E9" s="2">
        <f>VLOOKUP($B9,[5]Math_8th!$B$54:$C$106,2,FALSE)</f>
        <v>272.84333389263401</v>
      </c>
      <c r="F9" s="2">
        <f>VLOOKUP($B9,[5]Reading_4th!$B$55:$C$107,2,FALSE)</f>
        <v>210.410726308503</v>
      </c>
      <c r="G9" s="2">
        <f>VLOOKUP($B9,[5]Reading_8th!$B$55:$C$107,2,FALSE)</f>
        <v>254.68834784390501</v>
      </c>
    </row>
    <row r="10" spans="1:7" x14ac:dyDescent="0.25">
      <c r="A10" s="1" t="s">
        <v>36</v>
      </c>
      <c r="B10" s="1" t="s">
        <v>37</v>
      </c>
      <c r="C10">
        <v>2011</v>
      </c>
      <c r="D10" s="2">
        <f>VLOOKUP($B10,[5]Math_4th!$B$55:$C$107,2,FALSE)</f>
        <v>246.255334791443</v>
      </c>
      <c r="E10" s="2">
        <f>VLOOKUP($B10,[5]Math_8th!$B$54:$C$106,2,FALSE)</f>
        <v>289.61928267474002</v>
      </c>
      <c r="F10" s="2">
        <f>VLOOKUP($B10,[5]Reading_4th!$B$55:$C$107,2,FALSE)</f>
        <v>223.56509115823701</v>
      </c>
      <c r="G10" s="2">
        <f>VLOOKUP($B10,[5]Reading_8th!$B$55:$C$107,2,FALSE)</f>
        <v>267.33639578934299</v>
      </c>
    </row>
    <row r="11" spans="1:7" x14ac:dyDescent="0.25">
      <c r="A11" s="1" t="s">
        <v>22</v>
      </c>
      <c r="B11" s="1" t="s">
        <v>23</v>
      </c>
      <c r="C11">
        <v>2011</v>
      </c>
      <c r="D11" s="2">
        <f>VLOOKUP($B11,[5]Math_4th!$B$55:$C$107,2,FALSE)</f>
        <v>239.82645103878701</v>
      </c>
      <c r="E11" s="2">
        <f>VLOOKUP($B11,[5]Math_8th!$B$54:$C$106,2,FALSE)</f>
        <v>277.837035214102</v>
      </c>
      <c r="F11" s="2">
        <f>VLOOKUP($B11,[5]Reading_4th!$B$55:$C$107,2,FALSE)</f>
        <v>224.52858538960399</v>
      </c>
      <c r="G11" s="2">
        <f>VLOOKUP($B11,[5]Reading_8th!$B$55:$C$107,2,FALSE)</f>
        <v>262.12137484041102</v>
      </c>
    </row>
    <row r="12" spans="1:7" x14ac:dyDescent="0.25">
      <c r="A12" s="1" t="s">
        <v>4</v>
      </c>
      <c r="B12" s="1" t="s">
        <v>5</v>
      </c>
      <c r="C12">
        <v>2011</v>
      </c>
      <c r="D12" s="2">
        <f>VLOOKUP($B12,[5]Math_4th!$B$55:$C$107,2,FALSE)</f>
        <v>231.286019035945</v>
      </c>
      <c r="E12" s="2">
        <f>VLOOKUP($B12,[5]Math_8th!$B$54:$C$106,2,FALSE)</f>
        <v>269.09651583719</v>
      </c>
      <c r="F12" s="2">
        <f>VLOOKUP($B12,[5]Reading_4th!$B$55:$C$107,2,FALSE)</f>
        <v>220.273413326721</v>
      </c>
      <c r="G12" s="2">
        <f>VLOOKUP($B12,[5]Reading_8th!$B$55:$C$107,2,FALSE)</f>
        <v>258.42109037948302</v>
      </c>
    </row>
    <row r="13" spans="1:7" x14ac:dyDescent="0.25">
      <c r="A13" s="1" t="s">
        <v>70</v>
      </c>
      <c r="B13" s="1" t="s">
        <v>71</v>
      </c>
      <c r="C13">
        <v>2011</v>
      </c>
      <c r="D13" s="2">
        <f>VLOOKUP($B13,[5]Math_4th!$B$55:$C$107,2,FALSE)</f>
        <v>244.51790076388201</v>
      </c>
      <c r="E13" s="2">
        <f>VLOOKUP($B13,[5]Math_8th!$B$54:$C$106,2,FALSE)</f>
        <v>286.26702824285701</v>
      </c>
      <c r="F13" s="2">
        <f>VLOOKUP($B13,[5]Reading_4th!$B$55:$C$107,2,FALSE)</f>
        <v>221.35696357171699</v>
      </c>
      <c r="G13" s="2">
        <f>VLOOKUP($B13,[5]Reading_8th!$B$55:$C$107,2,FALSE)</f>
        <v>262.928956255321</v>
      </c>
    </row>
    <row r="14" spans="1:7" x14ac:dyDescent="0.25">
      <c r="A14" s="1" t="s">
        <v>66</v>
      </c>
      <c r="B14" s="1" t="s">
        <v>67</v>
      </c>
      <c r="C14">
        <v>2011</v>
      </c>
      <c r="D14" s="2">
        <f>VLOOKUP($B14,[5]Math_4th!$B$55:$C$107,2,FALSE)</f>
        <v>232.84037073408101</v>
      </c>
      <c r="E14" s="2">
        <f>VLOOKUP($B14,[5]Math_8th!$B$54:$C$106,2,FALSE)</f>
        <v>274.45470145695901</v>
      </c>
      <c r="F14" s="2">
        <f>VLOOKUP($B14,[5]Reading_4th!$B$55:$C$107,2,FALSE)</f>
        <v>208.01411935218999</v>
      </c>
      <c r="G14" s="2">
        <f>VLOOKUP($B14,[5]Reading_8th!$B$55:$C$107,2,FALSE)</f>
        <v>255.86163460115</v>
      </c>
    </row>
    <row r="15" spans="1:7" x14ac:dyDescent="0.25">
      <c r="A15" s="1" t="s">
        <v>84</v>
      </c>
      <c r="B15" s="1" t="s">
        <v>85</v>
      </c>
      <c r="C15">
        <v>2011</v>
      </c>
      <c r="D15" s="2">
        <f>VLOOKUP($B15,[5]Math_4th!$B$55:$C$107,2,FALSE)</f>
        <v>237.30302497530701</v>
      </c>
      <c r="E15" s="2">
        <f>VLOOKUP($B15,[5]Math_8th!$B$54:$C$106,2,FALSE)</f>
        <v>281.00013371655302</v>
      </c>
      <c r="F15" s="2">
        <f>VLOOKUP($B15,[5]Reading_4th!$B$55:$C$107,2,FALSE)</f>
        <v>214.89980891446601</v>
      </c>
      <c r="G15" s="2">
        <f>VLOOKUP($B15,[5]Reading_8th!$B$55:$C$107,2,FALSE)</f>
        <v>260.30701989879498</v>
      </c>
    </row>
    <row r="16" spans="1:7" x14ac:dyDescent="0.25">
      <c r="A16" s="1" t="s">
        <v>8</v>
      </c>
      <c r="B16" s="1" t="s">
        <v>9</v>
      </c>
      <c r="C16">
        <v>2011</v>
      </c>
      <c r="D16" s="2">
        <f>VLOOKUP($B16,[5]Math_4th!$B$55:$C$107,2,FALSE)</f>
        <v>235.157597045644</v>
      </c>
      <c r="E16" s="2">
        <f>VLOOKUP($B16,[5]Math_8th!$B$54:$C$106,2,FALSE)</f>
        <v>279.03350171379299</v>
      </c>
      <c r="F16" s="2">
        <f>VLOOKUP($B16,[5]Reading_4th!$B$55:$C$107,2,FALSE)</f>
        <v>212.39504994291499</v>
      </c>
      <c r="G16" s="2">
        <f>VLOOKUP($B16,[5]Reading_8th!$B$55:$C$107,2,FALSE)</f>
        <v>260.14800521382602</v>
      </c>
    </row>
    <row r="17" spans="1:7" x14ac:dyDescent="0.25">
      <c r="A17" s="1" t="s">
        <v>54</v>
      </c>
      <c r="B17" s="1" t="s">
        <v>55</v>
      </c>
      <c r="C17">
        <v>2011</v>
      </c>
      <c r="D17" s="2">
        <f>VLOOKUP($B17,[5]Math_4th!$B$55:$C$107,2,FALSE)</f>
        <v>240.49483104315601</v>
      </c>
      <c r="E17" s="2">
        <f>VLOOKUP($B17,[5]Math_8th!$B$54:$C$106,2,FALSE)</f>
        <v>281.94764624665402</v>
      </c>
      <c r="F17" s="2">
        <f>VLOOKUP($B17,[5]Reading_4th!$B$55:$C$107,2,FALSE)</f>
        <v>220.34617104225899</v>
      </c>
      <c r="G17" s="2">
        <f>VLOOKUP($B17,[5]Reading_8th!$B$55:$C$107,2,FALSE)</f>
        <v>266.76205134969098</v>
      </c>
    </row>
    <row r="18" spans="1:7" x14ac:dyDescent="0.25">
      <c r="A18" s="1" t="s">
        <v>42</v>
      </c>
      <c r="B18" s="1" t="s">
        <v>43</v>
      </c>
      <c r="C18">
        <v>2011</v>
      </c>
      <c r="D18" s="2">
        <f>VLOOKUP($B18,[5]Math_4th!$B$55:$C$107,2,FALSE)</f>
        <v>244.257016536718</v>
      </c>
      <c r="E18" s="2">
        <f>VLOOKUP($B18,[5]Math_8th!$B$54:$C$106,2,FALSE)</f>
        <v>288.73229763660203</v>
      </c>
      <c r="F18" s="2">
        <f>VLOOKUP($B18,[5]Reading_4th!$B$55:$C$107,2,FALSE)</f>
        <v>222.03733220763701</v>
      </c>
      <c r="G18" s="2">
        <f>VLOOKUP($B18,[5]Reading_8th!$B$55:$C$107,2,FALSE)</f>
        <v>269.872413013173</v>
      </c>
    </row>
    <row r="19" spans="1:7" x14ac:dyDescent="0.25">
      <c r="A19" s="1" t="s">
        <v>90</v>
      </c>
      <c r="B19" s="1" t="s">
        <v>91</v>
      </c>
      <c r="C19">
        <v>2011</v>
      </c>
      <c r="D19" s="2">
        <f>VLOOKUP($B19,[5]Math_4th!$B$55:$C$107,2,FALSE)</f>
        <v>241.10179365066</v>
      </c>
      <c r="E19" s="2">
        <f>VLOOKUP($B19,[5]Math_8th!$B$54:$C$106,2,FALSE)</f>
        <v>290.34670935526498</v>
      </c>
      <c r="F19" s="2">
        <f>VLOOKUP($B19,[5]Reading_4th!$B$55:$C$107,2,FALSE)</f>
        <v>218.32084461679199</v>
      </c>
      <c r="G19" s="2">
        <f>VLOOKUP($B19,[5]Reading_8th!$B$55:$C$107,2,FALSE)</f>
        <v>261.42839087469798</v>
      </c>
    </row>
    <row r="20" spans="1:7" x14ac:dyDescent="0.25">
      <c r="A20" s="1" t="s">
        <v>100</v>
      </c>
      <c r="B20" s="1" t="s">
        <v>101</v>
      </c>
      <c r="C20">
        <v>2011</v>
      </c>
      <c r="D20" s="2">
        <f>VLOOKUP($B20,[5]Math_4th!$B$55:$C$107,2,FALSE)</f>
        <v>234.65580675893199</v>
      </c>
      <c r="E20" s="2">
        <f>VLOOKUP($B20,[5]Math_8th!$B$54:$C$106,2,FALSE)</f>
        <v>273.26317312256401</v>
      </c>
      <c r="F20" s="2">
        <f>VLOOKUP($B20,[5]Reading_4th!$B$55:$C$107,2,FALSE)</f>
        <v>214.38602419008399</v>
      </c>
      <c r="G20" s="2">
        <f>VLOOKUP($B20,[5]Reading_8th!$B$55:$C$107,2,FALSE)</f>
        <v>256.10686155675103</v>
      </c>
    </row>
    <row r="21" spans="1:7" x14ac:dyDescent="0.25">
      <c r="A21" s="1" t="s">
        <v>24</v>
      </c>
      <c r="B21" s="1" t="s">
        <v>25</v>
      </c>
      <c r="C21">
        <v>2011</v>
      </c>
      <c r="D21" s="2">
        <f>VLOOKUP($B21,[5]Math_4th!$B$55:$C$107,2,FALSE)</f>
        <v>238.366542086539</v>
      </c>
      <c r="E21" s="2">
        <f>VLOOKUP($B21,[5]Math_8th!$B$54:$C$106,2,FALSE)</f>
        <v>278.48361918865601</v>
      </c>
      <c r="F21" s="2">
        <f>VLOOKUP($B21,[5]Reading_4th!$B$55:$C$107,2,FALSE)</f>
        <v>220.810720110917</v>
      </c>
      <c r="G21" s="2">
        <f>VLOOKUP($B21,[5]Reading_8th!$B$55:$C$107,2,FALSE)</f>
        <v>262.358643383963</v>
      </c>
    </row>
    <row r="22" spans="1:7" x14ac:dyDescent="0.25">
      <c r="A22" s="1" t="s">
        <v>92</v>
      </c>
      <c r="B22" s="1" t="s">
        <v>93</v>
      </c>
      <c r="C22">
        <v>2011</v>
      </c>
      <c r="D22" s="2">
        <f>VLOOKUP($B22,[5]Math_4th!$B$55:$C$107,2,FALSE)</f>
        <v>242.53751311453101</v>
      </c>
      <c r="E22" s="2">
        <f>VLOOKUP($B22,[5]Math_8th!$B$54:$C$106,2,FALSE)</f>
        <v>283.30833208650301</v>
      </c>
      <c r="F22" s="2">
        <f>VLOOKUP($B22,[5]Reading_4th!$B$55:$C$107,2,FALSE)</f>
        <v>220.416034483137</v>
      </c>
      <c r="G22" s="2">
        <f>VLOOKUP($B22,[5]Reading_8th!$B$55:$C$107,2,FALSE)</f>
        <v>267.08740609916202</v>
      </c>
    </row>
    <row r="23" spans="1:7" x14ac:dyDescent="0.25">
      <c r="A23" s="1" t="s">
        <v>32</v>
      </c>
      <c r="B23" s="1" t="s">
        <v>33</v>
      </c>
      <c r="C23">
        <v>2011</v>
      </c>
      <c r="D23" s="2">
        <f>VLOOKUP($B23,[5]Math_4th!$B$55:$C$107,2,FALSE)</f>
        <v>243.83687596655301</v>
      </c>
      <c r="E23" s="2">
        <f>VLOOKUP($B23,[5]Math_8th!$B$54:$C$106,2,FALSE)</f>
        <v>285.00291608664998</v>
      </c>
      <c r="F23" s="2">
        <f>VLOOKUP($B23,[5]Reading_4th!$B$55:$C$107,2,FALSE)</f>
        <v>220.73134268588501</v>
      </c>
      <c r="G23" s="2">
        <f>VLOOKUP($B23,[5]Reading_8th!$B$55:$C$107,2,FALSE)</f>
        <v>264.72984453777201</v>
      </c>
    </row>
    <row r="24" spans="1:7" x14ac:dyDescent="0.25">
      <c r="A24" s="1" t="s">
        <v>34</v>
      </c>
      <c r="B24" s="1" t="s">
        <v>35</v>
      </c>
      <c r="C24">
        <v>2011</v>
      </c>
      <c r="D24" s="2">
        <f>VLOOKUP($B24,[5]Math_4th!$B$55:$C$107,2,FALSE)</f>
        <v>242.60487294847201</v>
      </c>
      <c r="E24" s="2">
        <f>VLOOKUP($B24,[5]Math_8th!$B$54:$C$106,2,FALSE)</f>
        <v>284.92083605870403</v>
      </c>
      <c r="F24" s="2">
        <f>VLOOKUP($B24,[5]Reading_4th!$B$55:$C$107,2,FALSE)</f>
        <v>220.707446954895</v>
      </c>
      <c r="G24" s="2">
        <f>VLOOKUP($B24,[5]Reading_8th!$B$55:$C$107,2,FALSE)</f>
        <v>264.55452746182601</v>
      </c>
    </row>
    <row r="25" spans="1:7" x14ac:dyDescent="0.25">
      <c r="A25" s="1" t="s">
        <v>58</v>
      </c>
      <c r="B25" s="1" t="s">
        <v>59</v>
      </c>
      <c r="C25">
        <v>2011</v>
      </c>
      <c r="D25" s="2">
        <f>VLOOKUP($B25,[5]Math_4th!$B$55:$C$107,2,FALSE)</f>
        <v>239.803268650576</v>
      </c>
      <c r="E25" s="2">
        <f>VLOOKUP($B25,[5]Math_8th!$B$54:$C$106,2,FALSE)</f>
        <v>283.197044839966</v>
      </c>
      <c r="F25" s="2">
        <f>VLOOKUP($B25,[5]Reading_4th!$B$55:$C$107,2,FALSE)</f>
        <v>223.311726013091</v>
      </c>
      <c r="G25" s="2">
        <f>VLOOKUP($B25,[5]Reading_8th!$B$55:$C$107,2,FALSE)</f>
        <v>267.70386518897197</v>
      </c>
    </row>
    <row r="26" spans="1:7" x14ac:dyDescent="0.25">
      <c r="A26" s="1" t="s">
        <v>14</v>
      </c>
      <c r="B26" s="1" t="s">
        <v>15</v>
      </c>
      <c r="C26">
        <v>2011</v>
      </c>
      <c r="D26" s="2">
        <f>VLOOKUP($B26,[5]Math_4th!$B$55:$C$107,2,FALSE)</f>
        <v>244.45609711010201</v>
      </c>
      <c r="E26" s="2">
        <f>VLOOKUP($B26,[5]Math_8th!$B$54:$C$106,2,FALSE)</f>
        <v>291.74267287089998</v>
      </c>
      <c r="F26" s="2">
        <f>VLOOKUP($B26,[5]Reading_4th!$B$55:$C$107,2,FALSE)</f>
        <v>223.43384362777201</v>
      </c>
      <c r="G26" s="2">
        <f>VLOOKUP($B26,[5]Reading_8th!$B$55:$C$107,2,FALSE)</f>
        <v>270.63620432064897</v>
      </c>
    </row>
    <row r="27" spans="1:7" x14ac:dyDescent="0.25">
      <c r="A27" s="1" t="s">
        <v>56</v>
      </c>
      <c r="B27" s="1" t="s">
        <v>57</v>
      </c>
      <c r="C27">
        <v>2011</v>
      </c>
      <c r="D27" s="2">
        <f>VLOOKUP($B27,[5]Math_4th!$B$55:$C$107,2,FALSE)</f>
        <v>243.79660654162399</v>
      </c>
      <c r="E27" s="2">
        <f>VLOOKUP($B27,[5]Math_8th!$B$54:$C$106,2,FALSE)</f>
        <v>292.90780427703299</v>
      </c>
      <c r="F27" s="2">
        <f>VLOOKUP($B27,[5]Reading_4th!$B$55:$C$107,2,FALSE)</f>
        <v>225.144216219664</v>
      </c>
      <c r="G27" s="2">
        <f>VLOOKUP($B27,[5]Reading_8th!$B$55:$C$107,2,FALSE)</f>
        <v>272.87414076560702</v>
      </c>
    </row>
    <row r="28" spans="1:7" x14ac:dyDescent="0.25">
      <c r="A28" s="1" t="s">
        <v>96</v>
      </c>
      <c r="B28" s="1" t="s">
        <v>97</v>
      </c>
      <c r="C28">
        <v>2011</v>
      </c>
      <c r="D28" s="2">
        <f>VLOOKUP($B28,[5]Math_4th!$B$55:$C$107,2,FALSE)</f>
        <v>245.33361814376599</v>
      </c>
      <c r="E28" s="2">
        <f>VLOOKUP($B28,[5]Math_8th!$B$54:$C$106,2,FALSE)</f>
        <v>289.255411153431</v>
      </c>
      <c r="F28" s="2">
        <f>VLOOKUP($B28,[5]Reading_4th!$B$55:$C$107,2,FALSE)</f>
        <v>226.37843469424001</v>
      </c>
      <c r="G28" s="2">
        <f>VLOOKUP($B28,[5]Reading_8th!$B$55:$C$107,2,FALSE)</f>
        <v>267.27289118782301</v>
      </c>
    </row>
    <row r="29" spans="1:7" x14ac:dyDescent="0.25">
      <c r="A29" s="1" t="s">
        <v>72</v>
      </c>
      <c r="B29" s="1" t="s">
        <v>73</v>
      </c>
      <c r="C29">
        <v>2011</v>
      </c>
      <c r="D29" s="2">
        <f>VLOOKUP($B29,[5]Math_4th!$B$55:$C$107,2,FALSE)</f>
        <v>245.156415994783</v>
      </c>
      <c r="E29" s="2">
        <f>VLOOKUP($B29,[5]Math_8th!$B$54:$C$106,2,FALSE)</f>
        <v>291.99840448577498</v>
      </c>
      <c r="F29" s="2">
        <f>VLOOKUP($B29,[5]Reading_4th!$B$55:$C$107,2,FALSE)</f>
        <v>225.57752634611001</v>
      </c>
      <c r="G29" s="2">
        <f>VLOOKUP($B29,[5]Reading_8th!$B$55:$C$107,2,FALSE)</f>
        <v>268.69421789306102</v>
      </c>
    </row>
    <row r="30" spans="1:7" x14ac:dyDescent="0.25">
      <c r="A30" s="1" t="s">
        <v>94</v>
      </c>
      <c r="B30" s="1" t="s">
        <v>95</v>
      </c>
      <c r="C30">
        <v>2011</v>
      </c>
      <c r="D30" s="2">
        <f>VLOOKUP($B30,[5]Math_4th!$B$55:$C$107,2,FALSE)</f>
        <v>246.63972992232101</v>
      </c>
      <c r="E30" s="2">
        <f>VLOOKUP($B30,[5]Math_8th!$B$54:$C$106,2,FALSE)</f>
        <v>293.88257706853102</v>
      </c>
      <c r="F30" s="2">
        <f>VLOOKUP($B30,[5]Reading_4th!$B$55:$C$107,2,FALSE)</f>
        <v>226.771642682085</v>
      </c>
      <c r="G30" s="2">
        <f>VLOOKUP($B30,[5]Reading_8th!$B$55:$C$107,2,FALSE)</f>
        <v>273.84076504911502</v>
      </c>
    </row>
    <row r="31" spans="1:7" x14ac:dyDescent="0.25">
      <c r="A31" s="1" t="s">
        <v>62</v>
      </c>
      <c r="B31" s="1" t="s">
        <v>63</v>
      </c>
      <c r="C31">
        <v>2011</v>
      </c>
      <c r="D31" s="2">
        <f>VLOOKUP($B31,[5]Math_4th!$B$55:$C$107,2,FALSE)</f>
        <v>251.77883682247</v>
      </c>
      <c r="E31" s="2">
        <f>VLOOKUP($B31,[5]Math_8th!$B$54:$C$106,2,FALSE)</f>
        <v>292.10873973776</v>
      </c>
      <c r="F31" s="2">
        <f>VLOOKUP($B31,[5]Reading_4th!$B$55:$C$107,2,FALSE)</f>
        <v>230.39267636795299</v>
      </c>
      <c r="G31" s="2">
        <f>VLOOKUP($B31,[5]Reading_8th!$B$55:$C$107,2,FALSE)</f>
        <v>272.07862645501802</v>
      </c>
    </row>
    <row r="32" spans="1:7" x14ac:dyDescent="0.25">
      <c r="A32" s="1" t="s">
        <v>104</v>
      </c>
      <c r="B32" s="1" t="s">
        <v>105</v>
      </c>
      <c r="C32">
        <v>2011</v>
      </c>
      <c r="D32" s="2">
        <f>VLOOKUP($B32,[5]Math_4th!$B$55:$C$107,2,FALSE)</f>
        <v>243.87443502756301</v>
      </c>
      <c r="E32" s="2">
        <f>VLOOKUP($B32,[5]Math_8th!$B$54:$C$106,2,FALSE)</f>
        <v>287.76792604895098</v>
      </c>
      <c r="F32" s="2">
        <f>VLOOKUP($B32,[5]Reading_4th!$B$55:$C$107,2,FALSE)</f>
        <v>224.062278090794</v>
      </c>
      <c r="G32" s="2">
        <f>VLOOKUP($B32,[5]Reading_8th!$B$55:$C$107,2,FALSE)</f>
        <v>269.56872968587101</v>
      </c>
    </row>
    <row r="33" spans="1:7" x14ac:dyDescent="0.25">
      <c r="A33" s="1" t="s">
        <v>78</v>
      </c>
      <c r="B33" s="1" t="s">
        <v>79</v>
      </c>
      <c r="C33">
        <v>2011</v>
      </c>
      <c r="D33" s="2">
        <f>VLOOKUP($B33,[5]Math_4th!$B$55:$C$107,2,FALSE)</f>
        <v>236.91449704746799</v>
      </c>
      <c r="E33" s="2">
        <f>VLOOKUP($B33,[5]Math_8th!$B$54:$C$106,2,FALSE)</f>
        <v>282.51820677926099</v>
      </c>
      <c r="F33" s="2">
        <f>VLOOKUP($B33,[5]Reading_4th!$B$55:$C$107,2,FALSE)</f>
        <v>216.44015438168901</v>
      </c>
      <c r="G33" s="2">
        <f>VLOOKUP($B33,[5]Reading_8th!$B$55:$C$107,2,FALSE)</f>
        <v>264.22561162644399</v>
      </c>
    </row>
    <row r="34" spans="1:7" x14ac:dyDescent="0.25">
      <c r="A34" s="1" t="s">
        <v>26</v>
      </c>
      <c r="B34" s="1" t="s">
        <v>27</v>
      </c>
      <c r="C34">
        <v>2011</v>
      </c>
      <c r="D34" s="2">
        <f>VLOOKUP($B34,[5]Math_4th!$B$55:$C$107,2,FALSE)</f>
        <v>238.82192776062001</v>
      </c>
      <c r="E34" s="2">
        <f>VLOOKUP($B34,[5]Math_8th!$B$54:$C$106,2,FALSE)</f>
        <v>277.836211052583</v>
      </c>
      <c r="F34" s="2">
        <f>VLOOKUP($B34,[5]Reading_4th!$B$55:$C$107,2,FALSE)</f>
        <v>213.61457117423001</v>
      </c>
      <c r="G34" s="2">
        <f>VLOOKUP($B34,[5]Reading_8th!$B$55:$C$107,2,FALSE)</f>
        <v>257.188010446519</v>
      </c>
    </row>
    <row r="35" spans="1:7" x14ac:dyDescent="0.25">
      <c r="A35" s="1" t="s">
        <v>74</v>
      </c>
      <c r="B35" s="1" t="s">
        <v>75</v>
      </c>
      <c r="C35">
        <v>2011</v>
      </c>
      <c r="D35" s="2">
        <f>VLOOKUP($B35,[5]Math_4th!$B$55:$C$107,2,FALSE)</f>
        <v>244.03862155215501</v>
      </c>
      <c r="E35" s="2">
        <f>VLOOKUP($B35,[5]Math_8th!$B$54:$C$106,2,FALSE)</f>
        <v>288.60259683243902</v>
      </c>
      <c r="F35" s="2">
        <f>VLOOKUP($B35,[5]Reading_4th!$B$55:$C$107,2,FALSE)</f>
        <v>223.82821391210999</v>
      </c>
      <c r="G35" s="2">
        <f>VLOOKUP($B35,[5]Reading_8th!$B$55:$C$107,2,FALSE)</f>
        <v>268.28394922418801</v>
      </c>
    </row>
    <row r="36" spans="1:7" x14ac:dyDescent="0.25">
      <c r="A36" s="1" t="s">
        <v>2</v>
      </c>
      <c r="B36" s="1" t="s">
        <v>3</v>
      </c>
      <c r="C36">
        <v>2011</v>
      </c>
      <c r="D36" s="2">
        <f>VLOOKUP($B36,[5]Math_4th!$B$55:$C$107,2,FALSE)</f>
        <v>240.68320582819999</v>
      </c>
      <c r="E36" s="2" t="e">
        <f>VLOOKUP($B36,[5]Math_8th!$B$54:$C$106,2,FALSE)</f>
        <v>#N/A</v>
      </c>
      <c r="F36" s="2">
        <f>VLOOKUP($B36,[5]Reading_4th!$B$55:$C$107,2,FALSE)</f>
        <v>221.214563315162</v>
      </c>
      <c r="G36" s="2" t="e">
        <f>VLOOKUP($B36,[5]Reading_8th!$B$55:$C$107,2,FALSE)</f>
        <v>#N/A</v>
      </c>
    </row>
    <row r="37" spans="1:7" x14ac:dyDescent="0.25">
      <c r="A37" s="1" t="s">
        <v>102</v>
      </c>
      <c r="B37" s="1" t="s">
        <v>103</v>
      </c>
      <c r="C37">
        <v>2011</v>
      </c>
      <c r="D37" s="2">
        <f>VLOOKUP($B37,[5]Math_4th!$B$55:$C$107,2,FALSE)</f>
        <v>244.691865519641</v>
      </c>
      <c r="E37" s="2">
        <f>VLOOKUP($B37,[5]Math_8th!$B$54:$C$106,2,FALSE)</f>
        <v>288.66593268622302</v>
      </c>
      <c r="F37" s="2">
        <f>VLOOKUP($B37,[5]Reading_4th!$B$55:$C$107,2,FALSE)</f>
        <v>221.23990687237199</v>
      </c>
      <c r="G37" s="2">
        <f>VLOOKUP($B37,[5]Reading_8th!$B$55:$C$107,2,FALSE)</f>
        <v>267.16702974162001</v>
      </c>
    </row>
    <row r="38" spans="1:7" x14ac:dyDescent="0.25">
      <c r="A38" s="1" t="s">
        <v>48</v>
      </c>
      <c r="B38" s="1" t="s">
        <v>49</v>
      </c>
      <c r="C38">
        <v>2011</v>
      </c>
      <c r="D38" s="2">
        <f>VLOOKUP($B38,[5]Math_4th!$B$55:$C$107,2,FALSE)</f>
        <v>236.40221370650701</v>
      </c>
      <c r="E38" s="2">
        <f>VLOOKUP($B38,[5]Math_8th!$B$54:$C$106,2,FALSE)</f>
        <v>280.17651796829801</v>
      </c>
      <c r="F38" s="2">
        <f>VLOOKUP($B38,[5]Reading_4th!$B$55:$C$107,2,FALSE)</f>
        <v>218.86081036813499</v>
      </c>
      <c r="G38" s="2">
        <f>VLOOKUP($B38,[5]Reading_8th!$B$55:$C$107,2,FALSE)</f>
        <v>265.19404124047202</v>
      </c>
    </row>
    <row r="39" spans="1:7" x14ac:dyDescent="0.25">
      <c r="A39" s="1" t="s">
        <v>80</v>
      </c>
      <c r="B39" s="1" t="s">
        <v>81</v>
      </c>
      <c r="C39">
        <v>2011</v>
      </c>
      <c r="D39" s="2">
        <f>VLOOKUP($B39,[5]Math_4th!$B$55:$C$107,2,FALSE)</f>
        <v>245.65491028927201</v>
      </c>
      <c r="E39" s="2">
        <f>VLOOKUP($B39,[5]Math_8th!$B$54:$C$106,2,FALSE)</f>
        <v>286.10274173594098</v>
      </c>
      <c r="F39" s="2">
        <f>VLOOKUP($B39,[5]Reading_4th!$B$55:$C$107,2,FALSE)</f>
        <v>227.23646319431001</v>
      </c>
      <c r="G39" s="2">
        <f>VLOOKUP($B39,[5]Reading_8th!$B$55:$C$107,2,FALSE)</f>
        <v>267.75059667566899</v>
      </c>
    </row>
    <row r="40" spans="1:7" x14ac:dyDescent="0.25">
      <c r="A40" s="1" t="s">
        <v>30</v>
      </c>
      <c r="B40" s="1" t="s">
        <v>31</v>
      </c>
      <c r="C40">
        <v>2011</v>
      </c>
      <c r="D40" s="2">
        <f>VLOOKUP($B40,[5]Math_4th!$B$55:$C$107,2,FALSE)</f>
        <v>238.83687893232801</v>
      </c>
      <c r="E40" s="2">
        <f>VLOOKUP($B40,[5]Math_8th!$B$54:$C$106,2,FALSE)</f>
        <v>283.22813468793902</v>
      </c>
      <c r="F40" s="2">
        <f>VLOOKUP($B40,[5]Reading_4th!$B$55:$C$107,2,FALSE)</f>
        <v>219.35749825998801</v>
      </c>
      <c r="G40" s="2">
        <f>VLOOKUP($B40,[5]Reading_8th!$B$55:$C$107,2,FALSE)</f>
        <v>265.64372938227598</v>
      </c>
    </row>
    <row r="41" spans="1:7" x14ac:dyDescent="0.25">
      <c r="A41" s="1" t="s">
        <v>18</v>
      </c>
      <c r="B41" s="1" t="s">
        <v>19</v>
      </c>
      <c r="C41">
        <v>2011</v>
      </c>
      <c r="D41" s="2">
        <f>VLOOKUP($B41,[5]Math_4th!$B$55:$C$107,2,FALSE)</f>
        <v>240.359832433478</v>
      </c>
      <c r="E41" s="2">
        <f>VLOOKUP($B41,[5]Math_8th!$B$54:$C$106,2,FALSE)</f>
        <v>282.76996640321602</v>
      </c>
      <c r="F41" s="2">
        <f>VLOOKUP($B41,[5]Reading_4th!$B$55:$C$107,2,FALSE)</f>
        <v>225.13051109460699</v>
      </c>
      <c r="G41" s="2">
        <f>VLOOKUP($B41,[5]Reading_8th!$B$55:$C$107,2,FALSE)</f>
        <v>265.83947553631998</v>
      </c>
    </row>
    <row r="42" spans="1:7" x14ac:dyDescent="0.25">
      <c r="A42" s="1" t="s">
        <v>6</v>
      </c>
      <c r="B42" s="1" t="s">
        <v>7</v>
      </c>
      <c r="C42">
        <v>2011</v>
      </c>
      <c r="D42" s="2">
        <f>VLOOKUP($B42,[5]Math_4th!$B$55:$C$107,2,FALSE)</f>
        <v>236.35965802610701</v>
      </c>
      <c r="E42" s="2">
        <f>VLOOKUP($B42,[5]Math_8th!$B$54:$C$106,2,FALSE)</f>
        <v>283.2727978671</v>
      </c>
      <c r="F42" s="2">
        <f>VLOOKUP($B42,[5]Reading_4th!$B$55:$C$107,2,FALSE)</f>
        <v>207.92369589693999</v>
      </c>
      <c r="G42" s="2">
        <f>VLOOKUP($B42,[5]Reading_8th!$B$55:$C$107,2,FALSE)</f>
        <v>261.28525201640002</v>
      </c>
    </row>
    <row r="43" spans="1:7" x14ac:dyDescent="0.25">
      <c r="A43" s="1" t="s">
        <v>46</v>
      </c>
      <c r="B43" s="1" t="s">
        <v>47</v>
      </c>
      <c r="C43">
        <v>2011</v>
      </c>
      <c r="D43" s="2">
        <f>VLOOKUP($B43,[5]Math_4th!$B$55:$C$107,2,FALSE)</f>
        <v>253.39645576404999</v>
      </c>
      <c r="E43" s="2">
        <f>VLOOKUP($B43,[5]Math_8th!$B$54:$C$106,2,FALSE)</f>
        <v>298.51243110516401</v>
      </c>
      <c r="F43" s="2">
        <f>VLOOKUP($B43,[5]Reading_4th!$B$55:$C$107,2,FALSE)</f>
        <v>236.773866580369</v>
      </c>
      <c r="G43" s="2">
        <f>VLOOKUP($B43,[5]Reading_8th!$B$55:$C$107,2,FALSE)</f>
        <v>275.36851762845998</v>
      </c>
    </row>
    <row r="44" spans="1:7" x14ac:dyDescent="0.25">
      <c r="A44" s="1" t="s">
        <v>98</v>
      </c>
      <c r="B44" s="1" t="s">
        <v>99</v>
      </c>
      <c r="C44">
        <v>2011</v>
      </c>
      <c r="D44" s="2">
        <f>VLOOKUP($B44,[5]Math_4th!$B$55:$C$107,2,FALSE)</f>
        <v>243.182884658018</v>
      </c>
      <c r="E44" s="2">
        <f>VLOOKUP($B44,[5]Math_8th!$B$54:$C$106,2,FALSE)</f>
        <v>288.10776194548902</v>
      </c>
      <c r="F44" s="2">
        <f>VLOOKUP($B44,[5]Reading_4th!$B$55:$C$107,2,FALSE)</f>
        <v>220.52878797215601</v>
      </c>
      <c r="G44" s="2">
        <f>VLOOKUP($B44,[5]Reading_8th!$B$55:$C$107,2,FALSE)</f>
        <v>267.577473732317</v>
      </c>
    </row>
    <row r="45" spans="1:7" x14ac:dyDescent="0.25">
      <c r="A45" s="1" t="s">
        <v>60</v>
      </c>
      <c r="B45" s="1" t="s">
        <v>61</v>
      </c>
      <c r="C45">
        <v>2011</v>
      </c>
      <c r="D45" s="2">
        <f>VLOOKUP($B45,[5]Math_4th!$B$55:$C$107,2,FALSE)</f>
        <v>237.03187887313899</v>
      </c>
      <c r="E45" s="2">
        <f>VLOOKUP($B45,[5]Math_8th!$B$54:$C$106,2,FALSE)</f>
        <v>278.11315372616502</v>
      </c>
      <c r="F45" s="2">
        <f>VLOOKUP($B45,[5]Reading_4th!$B$55:$C$107,2,FALSE)</f>
        <v>212.57519168309699</v>
      </c>
      <c r="G45" s="2">
        <f>VLOOKUP($B45,[5]Reading_8th!$B$55:$C$107,2,FALSE)</f>
        <v>258.19326424884002</v>
      </c>
    </row>
    <row r="46" spans="1:7" x14ac:dyDescent="0.25">
      <c r="A46" s="1" t="s">
        <v>12</v>
      </c>
      <c r="B46" s="1" t="s">
        <v>13</v>
      </c>
      <c r="C46">
        <v>2011</v>
      </c>
      <c r="D46" s="2">
        <f>VLOOKUP($B46,[5]Math_4th!$B$55:$C$107,2,FALSE)</f>
        <v>234.164993212459</v>
      </c>
      <c r="E46" s="2">
        <f>VLOOKUP($B46,[5]Math_8th!$B$54:$C$106,2,FALSE)</f>
        <v>272.76980309129101</v>
      </c>
      <c r="F46" s="2">
        <f>VLOOKUP($B46,[5]Reading_4th!$B$55:$C$107,2,FALSE)</f>
        <v>211.35863599993999</v>
      </c>
      <c r="G46" s="2">
        <f>VLOOKUP($B46,[5]Reading_8th!$B$55:$C$107,2,FALSE)</f>
        <v>254.935218336086</v>
      </c>
    </row>
    <row r="47" spans="1:7" x14ac:dyDescent="0.25">
      <c r="A47" s="1" t="s">
        <v>16</v>
      </c>
      <c r="B47" s="1" t="s">
        <v>17</v>
      </c>
      <c r="C47">
        <v>2011</v>
      </c>
      <c r="D47" s="2">
        <f>VLOOKUP($B47,[5]Math_4th!$B$55:$C$107,2,FALSE)</f>
        <v>242.41340690339601</v>
      </c>
      <c r="E47" s="2">
        <f>VLOOKUP($B47,[5]Math_8th!$B$54:$C$106,2,FALSE)</f>
        <v>286.999944694085</v>
      </c>
      <c r="F47" s="2">
        <f>VLOOKUP($B47,[5]Reading_4th!$B$55:$C$107,2,FALSE)</f>
        <v>227.42730425383601</v>
      </c>
      <c r="G47" s="2">
        <f>VLOOKUP($B47,[5]Reading_8th!$B$55:$C$107,2,FALSE)</f>
        <v>274.68139947075099</v>
      </c>
    </row>
    <row r="48" spans="1:7" x14ac:dyDescent="0.25">
      <c r="A48" s="1" t="s">
        <v>68</v>
      </c>
      <c r="B48" s="1" t="s">
        <v>69</v>
      </c>
      <c r="C48">
        <v>2011</v>
      </c>
      <c r="D48" s="2">
        <f>VLOOKUP($B48,[5]Math_4th!$B$55:$C$107,2,FALSE)</f>
        <v>237.51994261854199</v>
      </c>
      <c r="E48" s="2">
        <f>VLOOKUP($B48,[5]Math_8th!$B$54:$C$106,2,FALSE)</f>
        <v>280.45302609298602</v>
      </c>
      <c r="F48" s="2">
        <f>VLOOKUP($B48,[5]Reading_4th!$B$55:$C$107,2,FALSE)</f>
        <v>222.49381094408801</v>
      </c>
      <c r="G48" s="2">
        <f>VLOOKUP($B48,[5]Reading_8th!$B$55:$C$107,2,FALSE)</f>
        <v>265.69702830714999</v>
      </c>
    </row>
    <row r="49" spans="1:7" x14ac:dyDescent="0.25">
      <c r="A49" s="1" t="s">
        <v>82</v>
      </c>
      <c r="B49" s="1" t="s">
        <v>83</v>
      </c>
      <c r="C49">
        <v>2011</v>
      </c>
      <c r="D49" s="2">
        <f>VLOOKUP($B49,[5]Math_4th!$B$55:$C$107,2,FALSE)</f>
        <v>241.624774676562</v>
      </c>
      <c r="E49" s="2">
        <f>VLOOKUP($B49,[5]Math_8th!$B$54:$C$106,2,FALSE)</f>
        <v>282.87565962289801</v>
      </c>
      <c r="F49" s="2">
        <f>VLOOKUP($B49,[5]Reading_4th!$B$55:$C$107,2,FALSE)</f>
        <v>222.48159691352799</v>
      </c>
      <c r="G49" s="2">
        <f>VLOOKUP($B49,[5]Reading_8th!$B$55:$C$107,2,FALSE)</f>
        <v>265.119556331117</v>
      </c>
    </row>
    <row r="50" spans="1:7" x14ac:dyDescent="0.25">
      <c r="A50" s="1" t="s">
        <v>44</v>
      </c>
      <c r="B50" s="1" t="s">
        <v>45</v>
      </c>
      <c r="C50">
        <v>2011</v>
      </c>
      <c r="D50" s="2">
        <f>VLOOKUP($B50,[5]Math_4th!$B$55:$C$107,2,FALSE)</f>
        <v>247.10655581379501</v>
      </c>
      <c r="E50" s="2">
        <f>VLOOKUP($B50,[5]Math_8th!$B$54:$C$106,2,FALSE)</f>
        <v>287.99780225522699</v>
      </c>
      <c r="F50" s="2">
        <f>VLOOKUP($B50,[5]Reading_4th!$B$55:$C$107,2,FALSE)</f>
        <v>230.782841211696</v>
      </c>
      <c r="G50" s="2">
        <f>VLOOKUP($B50,[5]Reading_8th!$B$55:$C$107,2,FALSE)</f>
        <v>271.22289664980798</v>
      </c>
    </row>
    <row r="51" spans="1:7" x14ac:dyDescent="0.25">
      <c r="A51" s="1" t="s">
        <v>50</v>
      </c>
      <c r="B51" s="1" t="s">
        <v>51</v>
      </c>
      <c r="C51">
        <v>2011</v>
      </c>
      <c r="D51" s="2">
        <f>VLOOKUP($B51,[5]Math_4th!$B$55:$C$107,2,FALSE)</f>
        <v>249.186686145154</v>
      </c>
      <c r="E51" s="2">
        <f>VLOOKUP($B51,[5]Math_8th!$B$54:$C$106,2,FALSE)</f>
        <v>294.94642281034498</v>
      </c>
      <c r="F51" s="2">
        <f>VLOOKUP($B51,[5]Reading_4th!$B$55:$C$107,2,FALSE)</f>
        <v>222.30867236980399</v>
      </c>
      <c r="G51" s="2">
        <f>VLOOKUP($B51,[5]Reading_8th!$B$55:$C$107,2,FALSE)</f>
        <v>270.148960241064</v>
      </c>
    </row>
    <row r="52" spans="1:7" x14ac:dyDescent="0.25">
      <c r="A52" s="1" t="s">
        <v>64</v>
      </c>
      <c r="B52" s="1" t="s">
        <v>65</v>
      </c>
      <c r="C52">
        <v>2011</v>
      </c>
      <c r="D52" s="2">
        <f>VLOOKUP($B52,[5]Math_4th!$B$55:$C$107,2,FALSE)</f>
        <v>248.004162561751</v>
      </c>
      <c r="E52" s="2">
        <f>VLOOKUP($B52,[5]Math_8th!$B$54:$C$106,2,FALSE)</f>
        <v>294.13877136600399</v>
      </c>
      <c r="F52" s="2">
        <f>VLOOKUP($B52,[5]Reading_4th!$B$55:$C$107,2,FALSE)</f>
        <v>231.23762972371</v>
      </c>
      <c r="G52" s="2">
        <f>VLOOKUP($B52,[5]Reading_8th!$B$55:$C$107,2,FALSE)</f>
        <v>275.18316431627102</v>
      </c>
    </row>
    <row r="53" spans="1:7" x14ac:dyDescent="0.25">
      <c r="A53" s="17" t="s">
        <v>20</v>
      </c>
      <c r="B53" s="17" t="s">
        <v>21</v>
      </c>
      <c r="C53">
        <v>2011</v>
      </c>
      <c r="D53" s="2">
        <f>VLOOKUP($B53,[5]Math_4th!$B$55:$C$107,2,FALSE)</f>
        <v>221.80828312175299</v>
      </c>
      <c r="E53" s="2">
        <f>VLOOKUP($B53,[5]Math_8th!$B$54:$C$106,2,FALSE)</f>
        <v>260.46687784992002</v>
      </c>
      <c r="F53" s="2">
        <f>VLOOKUP($B53,[5]Reading_4th!$B$55:$C$107,2,FALSE)</f>
        <v>200.627987932281</v>
      </c>
      <c r="G53" s="2">
        <f>VLOOKUP($B53,[5]Reading_8th!$B$55:$C$107,2,FALSE)</f>
        <v>242.05636817199601</v>
      </c>
    </row>
    <row r="54" spans="1:7" x14ac:dyDescent="0.25">
      <c r="A54" s="1" t="s">
        <v>52</v>
      </c>
      <c r="B54" s="1" t="s">
        <v>53</v>
      </c>
      <c r="C54">
        <v>2013</v>
      </c>
      <c r="D54" s="2">
        <f>VLOOKUP($B54,[5]Math_4th!$B$2:$C$54,2,FALSE)</f>
        <v>231.105721411129</v>
      </c>
      <c r="E54" s="2">
        <f>VLOOKUP($B54,[5]Math_8th!$B$2:$C$53,2,FALSE)</f>
        <v>271.16096728724898</v>
      </c>
      <c r="F54" s="2">
        <f>VLOOKUP($B54,[5]Reading_4th!$B$2:$C$54,2,FALSE)</f>
        <v>208.518536453726</v>
      </c>
      <c r="G54" s="2">
        <f>VLOOKUP($B54,[5]Reading_8th!$B$2:$C$54,2,FALSE)</f>
        <v>253.14781817765501</v>
      </c>
    </row>
    <row r="55" spans="1:7" x14ac:dyDescent="0.25">
      <c r="A55" s="1" t="s">
        <v>28</v>
      </c>
      <c r="B55" s="1" t="s">
        <v>29</v>
      </c>
      <c r="C55">
        <v>2013</v>
      </c>
      <c r="D55" s="2">
        <f>VLOOKUP($B55,[5]Math_4th!$B$2:$C$54,2,FALSE)</f>
        <v>240.72201984293599</v>
      </c>
      <c r="E55" s="2">
        <f>VLOOKUP($B55,[5]Math_8th!$B$2:$C$53,2,FALSE)</f>
        <v>286.41388162975699</v>
      </c>
      <c r="F55" s="2">
        <f>VLOOKUP($B55,[5]Reading_4th!$B$2:$C$54,2,FALSE)</f>
        <v>219.30298595179201</v>
      </c>
      <c r="G55" s="2">
        <f>VLOOKUP($B55,[5]Reading_8th!$B$2:$C$54,2,FALSE)</f>
        <v>270.22416855056201</v>
      </c>
    </row>
    <row r="56" spans="1:7" x14ac:dyDescent="0.25">
      <c r="A56" s="1" t="s">
        <v>76</v>
      </c>
      <c r="B56" s="1" t="s">
        <v>77</v>
      </c>
      <c r="C56">
        <v>2013</v>
      </c>
      <c r="D56" s="2">
        <f>VLOOKUP($B56,[5]Math_4th!$B$2:$C$54,2,FALSE)</f>
        <v>238.92187747804101</v>
      </c>
      <c r="E56" s="2">
        <f>VLOOKUP($B56,[5]Math_8th!$B$2:$C$53,2,FALSE)</f>
        <v>275.50673202657703</v>
      </c>
      <c r="F56" s="2">
        <f>VLOOKUP($B56,[5]Reading_4th!$B$2:$C$54,2,FALSE)</f>
        <v>216.98887649521501</v>
      </c>
      <c r="G56" s="2">
        <f>VLOOKUP($B56,[5]Reading_8th!$B$2:$C$54,2,FALSE)</f>
        <v>261.93149522163702</v>
      </c>
    </row>
    <row r="57" spans="1:7" x14ac:dyDescent="0.25">
      <c r="A57" s="1" t="s">
        <v>88</v>
      </c>
      <c r="B57" s="1" t="s">
        <v>89</v>
      </c>
      <c r="C57">
        <v>2013</v>
      </c>
      <c r="D57" s="2">
        <f>VLOOKUP($B57,[5]Math_4th!$B$2:$C$54,2,FALSE)</f>
        <v>239.774787022732</v>
      </c>
      <c r="E57" s="2">
        <f>VLOOKUP($B57,[5]Math_8th!$B$2:$C$53,2,FALSE)</f>
        <v>277.72012726964101</v>
      </c>
      <c r="F57" s="2">
        <f>VLOOKUP($B57,[5]Reading_4th!$B$2:$C$54,2,FALSE)</f>
        <v>219.735394665222</v>
      </c>
      <c r="G57" s="2">
        <f>VLOOKUP($B57,[5]Reading_8th!$B$2:$C$54,2,FALSE)</f>
        <v>265.35950462564699</v>
      </c>
    </row>
    <row r="58" spans="1:7" x14ac:dyDescent="0.25">
      <c r="A58" s="1" t="s">
        <v>38</v>
      </c>
      <c r="B58" s="1" t="s">
        <v>39</v>
      </c>
      <c r="C58">
        <v>2013</v>
      </c>
      <c r="D58" s="2">
        <f>VLOOKUP($B58,[5]Math_4th!$B$2:$C$54,2,FALSE)</f>
        <v>241.46992679471199</v>
      </c>
      <c r="E58" s="2">
        <f>VLOOKUP($B58,[5]Math_8th!$B$2:$C$53,2,FALSE)</f>
        <v>280.64544247635001</v>
      </c>
      <c r="F58" s="2">
        <f>VLOOKUP($B58,[5]Reading_4th!$B$2:$C$54,2,FALSE)</f>
        <v>224.42754048658699</v>
      </c>
      <c r="G58" s="2">
        <f>VLOOKUP($B58,[5]Reading_8th!$B$2:$C$54,2,FALSE)</f>
        <v>269.616471686598</v>
      </c>
    </row>
    <row r="59" spans="1:7" x14ac:dyDescent="0.25">
      <c r="A59" s="1" t="s">
        <v>86</v>
      </c>
      <c r="B59" s="1" t="s">
        <v>87</v>
      </c>
      <c r="C59">
        <v>2013</v>
      </c>
      <c r="D59" s="2">
        <f>VLOOKUP($B59,[5]Math_4th!$B$2:$C$54,2,FALSE)</f>
        <v>240.98109972224199</v>
      </c>
      <c r="E59" s="2">
        <f>VLOOKUP($B59,[5]Math_8th!$B$2:$C$53,2,FALSE)</f>
        <v>287.27039062565302</v>
      </c>
      <c r="F59" s="2">
        <f>VLOOKUP($B59,[5]Reading_4th!$B$2:$C$54,2,FALSE)</f>
        <v>217.93074486849201</v>
      </c>
      <c r="G59" s="2">
        <f>VLOOKUP($B59,[5]Reading_8th!$B$2:$C$54,2,FALSE)</f>
        <v>268.10077283598901</v>
      </c>
    </row>
    <row r="60" spans="1:7" x14ac:dyDescent="0.25">
      <c r="A60" s="1" t="s">
        <v>10</v>
      </c>
      <c r="B60" s="1" t="s">
        <v>11</v>
      </c>
      <c r="C60">
        <v>2013</v>
      </c>
      <c r="D60" s="2">
        <f>VLOOKUP($B60,[5]Math_4th!$B$2:$C$54,2,FALSE)</f>
        <v>239.89052210004999</v>
      </c>
      <c r="E60" s="2">
        <f>VLOOKUP($B60,[5]Math_8th!$B$2:$C$53,2,FALSE)</f>
        <v>277.91480245625797</v>
      </c>
      <c r="F60" s="2">
        <f>VLOOKUP($B60,[5]Reading_4th!$B$2:$C$54,2,FALSE)</f>
        <v>218.523885266815</v>
      </c>
      <c r="G60" s="2">
        <f>VLOOKUP($B60,[5]Reading_8th!$B$2:$C$54,2,FALSE)</f>
        <v>261.964490796451</v>
      </c>
    </row>
    <row r="61" spans="1:7" x14ac:dyDescent="0.25">
      <c r="A61" s="1" t="s">
        <v>40</v>
      </c>
      <c r="B61" s="1" t="s">
        <v>41</v>
      </c>
      <c r="C61">
        <v>2013</v>
      </c>
      <c r="D61" s="2">
        <f>VLOOKUP($B61,[5]Math_4th!$B$2:$C$54,2,FALSE)</f>
        <v>231.36630864379001</v>
      </c>
      <c r="E61" s="2">
        <f>VLOOKUP($B61,[5]Math_8th!$B$2:$C$53,2,FALSE)</f>
        <v>272.76096647842598</v>
      </c>
      <c r="F61" s="2">
        <f>VLOOKUP($B61,[5]Reading_4th!$B$2:$C$54,2,FALSE)</f>
        <v>210.45496322432101</v>
      </c>
      <c r="G61" s="2">
        <f>VLOOKUP($B61,[5]Reading_8th!$B$2:$C$54,2,FALSE)</f>
        <v>257.35124273739399</v>
      </c>
    </row>
    <row r="62" spans="1:7" x14ac:dyDescent="0.25">
      <c r="A62" s="1" t="s">
        <v>36</v>
      </c>
      <c r="B62" s="1" t="s">
        <v>37</v>
      </c>
      <c r="C62">
        <v>2013</v>
      </c>
      <c r="D62" s="2">
        <f>VLOOKUP($B62,[5]Math_4th!$B$2:$C$54,2,FALSE)</f>
        <v>246.185701870944</v>
      </c>
      <c r="E62" s="2">
        <f>VLOOKUP($B62,[5]Math_8th!$B$2:$C$53,2,FALSE)</f>
        <v>289.51825607813498</v>
      </c>
      <c r="F62" s="2">
        <f>VLOOKUP($B62,[5]Reading_4th!$B$2:$C$54,2,FALSE)</f>
        <v>223.386368779104</v>
      </c>
      <c r="G62" s="2">
        <f>VLOOKUP($B62,[5]Reading_8th!$B$2:$C$54,2,FALSE)</f>
        <v>266.88752360985501</v>
      </c>
    </row>
    <row r="63" spans="1:7" x14ac:dyDescent="0.25">
      <c r="A63" s="1" t="s">
        <v>22</v>
      </c>
      <c r="B63" s="1" t="s">
        <v>23</v>
      </c>
      <c r="C63">
        <v>2013</v>
      </c>
      <c r="D63" s="2">
        <f>VLOOKUP($B63,[5]Math_4th!$B$2:$C$54,2,FALSE)</f>
        <v>241.67580956684299</v>
      </c>
      <c r="E63" s="2">
        <f>VLOOKUP($B63,[5]Math_8th!$B$2:$C$53,2,FALSE)</f>
        <v>280.85583955400801</v>
      </c>
      <c r="F63" s="2">
        <f>VLOOKUP($B63,[5]Reading_4th!$B$2:$C$54,2,FALSE)</f>
        <v>227.46317661052001</v>
      </c>
      <c r="G63" s="2">
        <f>VLOOKUP($B63,[5]Reading_8th!$B$2:$C$54,2,FALSE)</f>
        <v>265.828297127322</v>
      </c>
    </row>
    <row r="64" spans="1:7" x14ac:dyDescent="0.25">
      <c r="A64" s="1" t="s">
        <v>4</v>
      </c>
      <c r="B64" s="1" t="s">
        <v>5</v>
      </c>
      <c r="C64">
        <v>2013</v>
      </c>
      <c r="D64" s="2">
        <f>VLOOKUP($B64,[5]Math_4th!$B$2:$C$54,2,FALSE)</f>
        <v>232.86133246614801</v>
      </c>
      <c r="E64" s="2">
        <f>VLOOKUP($B64,[5]Math_8th!$B$2:$C$53,2,FALSE)</f>
        <v>269.194280616502</v>
      </c>
      <c r="F64" s="2">
        <f>VLOOKUP($B64,[5]Reading_4th!$B$2:$C$54,2,FALSE)</f>
        <v>218.57595339188001</v>
      </c>
      <c r="G64" s="2">
        <f>VLOOKUP($B64,[5]Reading_8th!$B$2:$C$54,2,FALSE)</f>
        <v>257.42783822760799</v>
      </c>
    </row>
    <row r="65" spans="1:7" x14ac:dyDescent="0.25">
      <c r="A65" s="1" t="s">
        <v>70</v>
      </c>
      <c r="B65" s="1" t="s">
        <v>71</v>
      </c>
      <c r="C65">
        <v>2013</v>
      </c>
      <c r="D65" s="2">
        <f>VLOOKUP($B65,[5]Math_4th!$B$2:$C$54,2,FALSE)</f>
        <v>244.80173289298301</v>
      </c>
      <c r="E65" s="2">
        <f>VLOOKUP($B65,[5]Math_8th!$B$2:$C$53,2,FALSE)</f>
        <v>285.64538842486701</v>
      </c>
      <c r="F65" s="2">
        <f>VLOOKUP($B65,[5]Reading_4th!$B$2:$C$54,2,FALSE)</f>
        <v>222.227715159886</v>
      </c>
      <c r="G65" s="2">
        <f>VLOOKUP($B65,[5]Reading_8th!$B$2:$C$54,2,FALSE)</f>
        <v>264.54099971083201</v>
      </c>
    </row>
    <row r="66" spans="1:7" x14ac:dyDescent="0.25">
      <c r="A66" s="1" t="s">
        <v>66</v>
      </c>
      <c r="B66" s="1" t="s">
        <v>67</v>
      </c>
      <c r="C66">
        <v>2013</v>
      </c>
      <c r="D66" s="2">
        <f>VLOOKUP($B66,[5]Math_4th!$B$2:$C$54,2,FALSE)</f>
        <v>232.78143293135599</v>
      </c>
      <c r="E66" s="2">
        <f>VLOOKUP($B66,[5]Math_8th!$B$2:$C$53,2,FALSE)</f>
        <v>272.76180889422898</v>
      </c>
      <c r="F66" s="2">
        <f>VLOOKUP($B66,[5]Reading_4th!$B$2:$C$54,2,FALSE)</f>
        <v>205.75640535420399</v>
      </c>
      <c r="G66" s="2">
        <f>VLOOKUP($B66,[5]Reading_8th!$B$2:$C$54,2,FALSE)</f>
        <v>255.87007704604201</v>
      </c>
    </row>
    <row r="67" spans="1:7" x14ac:dyDescent="0.25">
      <c r="A67" s="1" t="s">
        <v>84</v>
      </c>
      <c r="B67" s="1" t="s">
        <v>85</v>
      </c>
      <c r="C67">
        <v>2013</v>
      </c>
      <c r="D67" s="2">
        <f>VLOOKUP($B67,[5]Math_4th!$B$2:$C$54,2,FALSE)</f>
        <v>236.62589974270401</v>
      </c>
      <c r="E67" s="2">
        <f>VLOOKUP($B67,[5]Math_8th!$B$2:$C$53,2,FALSE)</f>
        <v>279.82460857853698</v>
      </c>
      <c r="F67" s="2">
        <f>VLOOKUP($B67,[5]Reading_4th!$B$2:$C$54,2,FALSE)</f>
        <v>213.64654387011001</v>
      </c>
      <c r="G67" s="2">
        <f>VLOOKUP($B67,[5]Reading_8th!$B$2:$C$54,2,FALSE)</f>
        <v>261.449050699613</v>
      </c>
    </row>
    <row r="68" spans="1:7" x14ac:dyDescent="0.25">
      <c r="A68" s="1" t="s">
        <v>8</v>
      </c>
      <c r="B68" s="1" t="s">
        <v>9</v>
      </c>
      <c r="C68">
        <v>2013</v>
      </c>
      <c r="D68" s="2">
        <f>VLOOKUP($B68,[5]Math_4th!$B$2:$C$54,2,FALSE)</f>
        <v>240.304911470576</v>
      </c>
      <c r="E68" s="2">
        <f>VLOOKUP($B68,[5]Math_8th!$B$2:$C$53,2,FALSE)</f>
        <v>279.72226796250499</v>
      </c>
      <c r="F68" s="2">
        <f>VLOOKUP($B68,[5]Reading_4th!$B$2:$C$54,2,FALSE)</f>
        <v>213.13413148086599</v>
      </c>
      <c r="G68" s="2">
        <f>VLOOKUP($B68,[5]Reading_8th!$B$2:$C$54,2,FALSE)</f>
        <v>260.44828723662698</v>
      </c>
    </row>
    <row r="69" spans="1:7" x14ac:dyDescent="0.25">
      <c r="A69" s="1" t="s">
        <v>54</v>
      </c>
      <c r="B69" s="1" t="s">
        <v>55</v>
      </c>
      <c r="C69">
        <v>2013</v>
      </c>
      <c r="D69" s="2">
        <f>VLOOKUP($B69,[5]Math_4th!$B$2:$C$54,2,FALSE)</f>
        <v>239.54836193005499</v>
      </c>
      <c r="E69" s="2">
        <f>VLOOKUP($B69,[5]Math_8th!$B$2:$C$53,2,FALSE)</f>
        <v>282.98845791170203</v>
      </c>
      <c r="F69" s="2">
        <f>VLOOKUP($B69,[5]Reading_4th!$B$2:$C$54,2,FALSE)</f>
        <v>222.33418590941599</v>
      </c>
      <c r="G69" s="2">
        <f>VLOOKUP($B69,[5]Reading_8th!$B$2:$C$54,2,FALSE)</f>
        <v>267.215011778953</v>
      </c>
    </row>
    <row r="70" spans="1:7" x14ac:dyDescent="0.25">
      <c r="A70" s="1" t="s">
        <v>42</v>
      </c>
      <c r="B70" s="1" t="s">
        <v>43</v>
      </c>
      <c r="C70">
        <v>2013</v>
      </c>
      <c r="D70" s="2">
        <f>VLOOKUP($B70,[5]Math_4th!$B$2:$C$54,2,FALSE)</f>
        <v>245.84700179867201</v>
      </c>
      <c r="E70" s="2">
        <f>VLOOKUP($B70,[5]Math_8th!$B$2:$C$53,2,FALSE)</f>
        <v>288.73115973795598</v>
      </c>
      <c r="F70" s="2">
        <f>VLOOKUP($B70,[5]Reading_4th!$B$2:$C$54,2,FALSE)</f>
        <v>224.833289019918</v>
      </c>
      <c r="G70" s="2">
        <f>VLOOKUP($B70,[5]Reading_8th!$B$2:$C$54,2,FALSE)</f>
        <v>269.19376401632599</v>
      </c>
    </row>
    <row r="71" spans="1:7" x14ac:dyDescent="0.25">
      <c r="A71" s="1" t="s">
        <v>90</v>
      </c>
      <c r="B71" s="1" t="s">
        <v>91</v>
      </c>
      <c r="C71">
        <v>2013</v>
      </c>
      <c r="D71" s="2">
        <f>VLOOKUP($B71,[5]Math_4th!$B$2:$C$54,2,FALSE)</f>
        <v>241.92628874050499</v>
      </c>
      <c r="E71" s="2">
        <f>VLOOKUP($B71,[5]Math_8th!$B$2:$C$53,2,FALSE)</f>
        <v>288.19896759918799</v>
      </c>
      <c r="F71" s="2">
        <f>VLOOKUP($B71,[5]Reading_4th!$B$2:$C$54,2,FALSE)</f>
        <v>216.90959707647099</v>
      </c>
      <c r="G71" s="2">
        <f>VLOOKUP($B71,[5]Reading_8th!$B$2:$C$54,2,FALSE)</f>
        <v>263.68413773127799</v>
      </c>
    </row>
    <row r="72" spans="1:7" x14ac:dyDescent="0.25">
      <c r="A72" s="1" t="s">
        <v>100</v>
      </c>
      <c r="B72" s="1" t="s">
        <v>101</v>
      </c>
      <c r="C72">
        <v>2013</v>
      </c>
      <c r="D72" s="2">
        <f>VLOOKUP($B72,[5]Math_4th!$B$2:$C$54,2,FALSE)</f>
        <v>237.44063266434199</v>
      </c>
      <c r="E72" s="2">
        <f>VLOOKUP($B72,[5]Math_8th!$B$2:$C$53,2,FALSE)</f>
        <v>274.43013469789901</v>
      </c>
      <c r="F72" s="2">
        <f>VLOOKUP($B72,[5]Reading_4th!$B$2:$C$54,2,FALSE)</f>
        <v>214.663401291545</v>
      </c>
      <c r="G72" s="2">
        <f>VLOOKUP($B72,[5]Reading_8th!$B$2:$C$54,2,FALSE)</f>
        <v>257.38350931236198</v>
      </c>
    </row>
    <row r="73" spans="1:7" x14ac:dyDescent="0.25">
      <c r="A73" s="1" t="s">
        <v>24</v>
      </c>
      <c r="B73" s="1" t="s">
        <v>25</v>
      </c>
      <c r="C73">
        <v>2013</v>
      </c>
      <c r="D73" s="2">
        <f>VLOOKUP($B73,[5]Math_4th!$B$2:$C$54,2,FALSE)</f>
        <v>240.04723664593001</v>
      </c>
      <c r="E73" s="2">
        <f>VLOOKUP($B73,[5]Math_8th!$B$2:$C$53,2,FALSE)</f>
        <v>279.17911091245401</v>
      </c>
      <c r="F73" s="2">
        <f>VLOOKUP($B73,[5]Reading_4th!$B$2:$C$54,2,FALSE)</f>
        <v>221.83671251456801</v>
      </c>
      <c r="G73" s="2">
        <f>VLOOKUP($B73,[5]Reading_8th!$B$2:$C$54,2,FALSE)</f>
        <v>264.61571346369902</v>
      </c>
    </row>
    <row r="74" spans="1:7" x14ac:dyDescent="0.25">
      <c r="A74" s="1" t="s">
        <v>92</v>
      </c>
      <c r="B74" s="1" t="s">
        <v>93</v>
      </c>
      <c r="C74">
        <v>2013</v>
      </c>
      <c r="D74" s="2">
        <f>VLOOKUP($B74,[5]Math_4th!$B$2:$C$54,2,FALSE)</f>
        <v>242.82068873480799</v>
      </c>
      <c r="E74" s="2">
        <f>VLOOKUP($B74,[5]Math_8th!$B$2:$C$53,2,FALSE)</f>
        <v>284.33148624683798</v>
      </c>
      <c r="F74" s="2">
        <f>VLOOKUP($B74,[5]Reading_4th!$B$2:$C$54,2,FALSE)</f>
        <v>222.76763553158901</v>
      </c>
      <c r="G74" s="2">
        <f>VLOOKUP($B74,[5]Reading_8th!$B$2:$C$54,2,FALSE)</f>
        <v>270.04192576587297</v>
      </c>
    </row>
    <row r="75" spans="1:7" x14ac:dyDescent="0.25">
      <c r="A75" s="1" t="s">
        <v>32</v>
      </c>
      <c r="B75" s="1" t="s">
        <v>33</v>
      </c>
      <c r="C75">
        <v>2013</v>
      </c>
      <c r="D75" s="2">
        <f>VLOOKUP($B75,[5]Math_4th!$B$2:$C$54,2,FALSE)</f>
        <v>248.59677735800199</v>
      </c>
      <c r="E75" s="2">
        <f>VLOOKUP($B75,[5]Math_8th!$B$2:$C$53,2,FALSE)</f>
        <v>287.76765383302302</v>
      </c>
      <c r="F75" s="2">
        <f>VLOOKUP($B75,[5]Reading_4th!$B$2:$C$54,2,FALSE)</f>
        <v>225.33234084693899</v>
      </c>
      <c r="G75" s="2">
        <f>VLOOKUP($B75,[5]Reading_8th!$B$2:$C$54,2,FALSE)</f>
        <v>267.27297465776502</v>
      </c>
    </row>
    <row r="76" spans="1:7" x14ac:dyDescent="0.25">
      <c r="A76" s="1" t="s">
        <v>34</v>
      </c>
      <c r="B76" s="1" t="s">
        <v>35</v>
      </c>
      <c r="C76">
        <v>2013</v>
      </c>
      <c r="D76" s="2">
        <f>VLOOKUP($B76,[5]Math_4th!$B$2:$C$54,2,FALSE)</f>
        <v>245.79350554684299</v>
      </c>
      <c r="E76" s="2">
        <f>VLOOKUP($B76,[5]Math_8th!$B$2:$C$53,2,FALSE)</f>
        <v>285.07013777479</v>
      </c>
      <c r="F76" s="2">
        <f>VLOOKUP($B76,[5]Reading_4th!$B$2:$C$54,2,FALSE)</f>
        <v>223.815804634611</v>
      </c>
      <c r="G76" s="2">
        <f>VLOOKUP($B76,[5]Reading_8th!$B$2:$C$54,2,FALSE)</f>
        <v>269.00344961932501</v>
      </c>
    </row>
    <row r="77" spans="1:7" x14ac:dyDescent="0.25">
      <c r="A77" s="1" t="s">
        <v>58</v>
      </c>
      <c r="B77" s="1" t="s">
        <v>59</v>
      </c>
      <c r="C77">
        <v>2013</v>
      </c>
      <c r="D77" s="2">
        <f>VLOOKUP($B77,[5]Math_4th!$B$2:$C$54,2,FALSE)</f>
        <v>243.157929125431</v>
      </c>
      <c r="E77" s="2">
        <f>VLOOKUP($B77,[5]Math_8th!$B$2:$C$53,2,FALSE)</f>
        <v>285.06134847345402</v>
      </c>
      <c r="F77" s="2">
        <f>VLOOKUP($B77,[5]Reading_4th!$B$2:$C$54,2,FALSE)</f>
        <v>223.252785111637</v>
      </c>
      <c r="G77" s="2">
        <f>VLOOKUP($B77,[5]Reading_8th!$B$2:$C$54,2,FALSE)</f>
        <v>269.22191463586802</v>
      </c>
    </row>
    <row r="78" spans="1:7" x14ac:dyDescent="0.25">
      <c r="A78" s="1" t="s">
        <v>14</v>
      </c>
      <c r="B78" s="1" t="s">
        <v>15</v>
      </c>
      <c r="C78">
        <v>2013</v>
      </c>
      <c r="D78" s="2">
        <f>VLOOKUP($B78,[5]Math_4th!$B$2:$C$54,2,FALSE)</f>
        <v>246.975708032011</v>
      </c>
      <c r="E78" s="2">
        <f>VLOOKUP($B78,[5]Math_8th!$B$2:$C$53,2,FALSE)</f>
        <v>289.68180010958002</v>
      </c>
      <c r="F78" s="2">
        <f>VLOOKUP($B78,[5]Reading_4th!$B$2:$C$54,2,FALSE)</f>
        <v>226.663219629357</v>
      </c>
      <c r="G78" s="2">
        <f>VLOOKUP($B78,[5]Reading_8th!$B$2:$C$54,2,FALSE)</f>
        <v>271.00908694257203</v>
      </c>
    </row>
    <row r="79" spans="1:7" x14ac:dyDescent="0.25">
      <c r="A79" s="1" t="s">
        <v>56</v>
      </c>
      <c r="B79" s="1" t="s">
        <v>57</v>
      </c>
      <c r="C79">
        <v>2013</v>
      </c>
      <c r="D79" s="2">
        <f>VLOOKUP($B79,[5]Math_4th!$B$2:$C$54,2,FALSE)</f>
        <v>243.69888459472</v>
      </c>
      <c r="E79" s="2">
        <f>VLOOKUP($B79,[5]Math_8th!$B$2:$C$53,2,FALSE)</f>
        <v>289.228453008852</v>
      </c>
      <c r="F79" s="2">
        <f>VLOOKUP($B79,[5]Reading_4th!$B$2:$C$54,2,FALSE)</f>
        <v>222.982749322942</v>
      </c>
      <c r="G79" s="2">
        <f>VLOOKUP($B79,[5]Reading_8th!$B$2:$C$54,2,FALSE)</f>
        <v>271.76578248069598</v>
      </c>
    </row>
    <row r="80" spans="1:7" x14ac:dyDescent="0.25">
      <c r="A80" s="1" t="s">
        <v>96</v>
      </c>
      <c r="B80" s="1" t="s">
        <v>97</v>
      </c>
      <c r="C80">
        <v>2013</v>
      </c>
      <c r="D80" s="2">
        <f>VLOOKUP($B80,[5]Math_4th!$B$2:$C$54,2,FALSE)</f>
        <v>246.177456938875</v>
      </c>
      <c r="E80" s="2">
        <f>VLOOKUP($B80,[5]Math_8th!$B$2:$C$53,2,FALSE)</f>
        <v>288.14295951769901</v>
      </c>
      <c r="F80" s="2">
        <f>VLOOKUP($B80,[5]Reading_4th!$B$2:$C$54,2,FALSE)</f>
        <v>228.55573766933699</v>
      </c>
      <c r="G80" s="2">
        <f>VLOOKUP($B80,[5]Reading_8th!$B$2:$C$54,2,FALSE)</f>
        <v>267.58986430910898</v>
      </c>
    </row>
    <row r="81" spans="1:7" x14ac:dyDescent="0.25">
      <c r="A81" s="1" t="s">
        <v>72</v>
      </c>
      <c r="B81" s="1" t="s">
        <v>73</v>
      </c>
      <c r="C81">
        <v>2013</v>
      </c>
      <c r="D81" s="2">
        <f>VLOOKUP($B81,[5]Math_4th!$B$2:$C$54,2,FALSE)</f>
        <v>246.42479488949601</v>
      </c>
      <c r="E81" s="2">
        <f>VLOOKUP($B81,[5]Math_8th!$B$2:$C$53,2,FALSE)</f>
        <v>290.51511126098097</v>
      </c>
      <c r="F81" s="2">
        <f>VLOOKUP($B81,[5]Reading_4th!$B$2:$C$54,2,FALSE)</f>
        <v>224.083385001522</v>
      </c>
      <c r="G81" s="2">
        <f>VLOOKUP($B81,[5]Reading_8th!$B$2:$C$54,2,FALSE)</f>
        <v>267.779199654396</v>
      </c>
    </row>
    <row r="82" spans="1:7" x14ac:dyDescent="0.25">
      <c r="A82" s="1" t="s">
        <v>94</v>
      </c>
      <c r="B82" s="1" t="s">
        <v>95</v>
      </c>
      <c r="C82">
        <v>2013</v>
      </c>
      <c r="D82" s="2">
        <f>VLOOKUP($B82,[5]Math_4th!$B$2:$C$54,2,FALSE)</f>
        <v>247.80329473820899</v>
      </c>
      <c r="E82" s="2">
        <f>VLOOKUP($B82,[5]Math_8th!$B$2:$C$53,2,FALSE)</f>
        <v>295.46956235746302</v>
      </c>
      <c r="F82" s="2">
        <f>VLOOKUP($B82,[5]Reading_4th!$B$2:$C$54,2,FALSE)</f>
        <v>227.986519076527</v>
      </c>
      <c r="G82" s="2">
        <f>VLOOKUP($B82,[5]Reading_8th!$B$2:$C$54,2,FALSE)</f>
        <v>274.36854773373801</v>
      </c>
    </row>
    <row r="83" spans="1:7" x14ac:dyDescent="0.25">
      <c r="A83" s="1" t="s">
        <v>62</v>
      </c>
      <c r="B83" s="1" t="s">
        <v>63</v>
      </c>
      <c r="C83">
        <v>2013</v>
      </c>
      <c r="D83" s="2">
        <f>VLOOKUP($B83,[5]Math_4th!$B$2:$C$54,2,FALSE)</f>
        <v>252.993525166642</v>
      </c>
      <c r="E83" s="2">
        <f>VLOOKUP($B83,[5]Math_8th!$B$2:$C$53,2,FALSE)</f>
        <v>295.665123344221</v>
      </c>
      <c r="F83" s="2">
        <f>VLOOKUP($B83,[5]Reading_4th!$B$2:$C$54,2,FALSE)</f>
        <v>231.998366395397</v>
      </c>
      <c r="G83" s="2">
        <f>VLOOKUP($B83,[5]Reading_8th!$B$2:$C$54,2,FALSE)</f>
        <v>274.30773174877902</v>
      </c>
    </row>
    <row r="84" spans="1:7" x14ac:dyDescent="0.25">
      <c r="A84" s="1" t="s">
        <v>104</v>
      </c>
      <c r="B84" s="1" t="s">
        <v>105</v>
      </c>
      <c r="C84">
        <v>2013</v>
      </c>
      <c r="D84" s="2">
        <f>VLOOKUP($B84,[5]Math_4th!$B$2:$C$54,2,FALSE)</f>
        <v>246.52240092011499</v>
      </c>
      <c r="E84" s="2">
        <f>VLOOKUP($B84,[5]Math_8th!$B$2:$C$53,2,FALSE)</f>
        <v>288.11913726357801</v>
      </c>
      <c r="F84" s="2">
        <f>VLOOKUP($B84,[5]Reading_4th!$B$2:$C$54,2,FALSE)</f>
        <v>225.84897495660201</v>
      </c>
      <c r="G84" s="2">
        <f>VLOOKUP($B84,[5]Reading_8th!$B$2:$C$54,2,FALSE)</f>
        <v>270.96617222190599</v>
      </c>
    </row>
    <row r="85" spans="1:7" x14ac:dyDescent="0.25">
      <c r="A85" s="1" t="s">
        <v>78</v>
      </c>
      <c r="B85" s="1" t="s">
        <v>79</v>
      </c>
      <c r="C85">
        <v>2013</v>
      </c>
      <c r="D85" s="2">
        <f>VLOOKUP($B85,[5]Math_4th!$B$2:$C$54,2,FALSE)</f>
        <v>240.09925201800601</v>
      </c>
      <c r="E85" s="2">
        <f>VLOOKUP($B85,[5]Math_8th!$B$2:$C$53,2,FALSE)</f>
        <v>283.52458906402398</v>
      </c>
      <c r="F85" s="2">
        <f>VLOOKUP($B85,[5]Reading_4th!$B$2:$C$54,2,FALSE)</f>
        <v>219.13267423773701</v>
      </c>
      <c r="G85" s="2">
        <f>VLOOKUP($B85,[5]Reading_8th!$B$2:$C$54,2,FALSE)</f>
        <v>268.28266271566599</v>
      </c>
    </row>
    <row r="86" spans="1:7" x14ac:dyDescent="0.25">
      <c r="A86" s="1" t="s">
        <v>26</v>
      </c>
      <c r="B86" s="1" t="s">
        <v>27</v>
      </c>
      <c r="C86">
        <v>2013</v>
      </c>
      <c r="D86" s="2">
        <f>VLOOKUP($B86,[5]Math_4th!$B$2:$C$54,2,FALSE)</f>
        <v>243.30861894116299</v>
      </c>
      <c r="E86" s="2">
        <f>VLOOKUP($B86,[5]Math_8th!$B$2:$C$53,2,FALSE)</f>
        <v>281.41292228842502</v>
      </c>
      <c r="F86" s="2">
        <f>VLOOKUP($B86,[5]Reading_4th!$B$2:$C$54,2,FALSE)</f>
        <v>214.843879930676</v>
      </c>
      <c r="G86" s="2">
        <f>VLOOKUP($B86,[5]Reading_8th!$B$2:$C$54,2,FALSE)</f>
        <v>259.96056954683502</v>
      </c>
    </row>
    <row r="87" spans="1:7" x14ac:dyDescent="0.25">
      <c r="A87" s="1" t="s">
        <v>74</v>
      </c>
      <c r="B87" s="1" t="s">
        <v>75</v>
      </c>
      <c r="C87">
        <v>2013</v>
      </c>
      <c r="D87" s="2">
        <f>VLOOKUP($B87,[5]Math_4th!$B$2:$C$54,2,FALSE)</f>
        <v>245.54979690511399</v>
      </c>
      <c r="E87" s="2">
        <f>VLOOKUP($B87,[5]Math_8th!$B$2:$C$53,2,FALSE)</f>
        <v>289.52809675218498</v>
      </c>
      <c r="F87" s="2">
        <f>VLOOKUP($B87,[5]Reading_4th!$B$2:$C$54,2,FALSE)</f>
        <v>223.88774613674201</v>
      </c>
      <c r="G87" s="2">
        <f>VLOOKUP($B87,[5]Reading_8th!$B$2:$C$54,2,FALSE)</f>
        <v>269.08697344210299</v>
      </c>
    </row>
    <row r="88" spans="1:7" x14ac:dyDescent="0.25">
      <c r="A88" s="1" t="s">
        <v>2</v>
      </c>
      <c r="B88" s="1" t="s">
        <v>3</v>
      </c>
      <c r="C88">
        <v>2013</v>
      </c>
      <c r="D88" s="2">
        <f>VLOOKUP($B88,[5]Math_4th!$B$2:$C$54,2,FALSE)</f>
        <v>241.550783175736</v>
      </c>
      <c r="E88" s="2" t="e">
        <f>VLOOKUP($B88,[5]Math_8th!$B$2:$C$53,2,FALSE)</f>
        <v>#N/A</v>
      </c>
      <c r="F88" s="2">
        <f>VLOOKUP($B88,[5]Reading_4th!$B$2:$C$54,2,FALSE)</f>
        <v>221.83216804437299</v>
      </c>
      <c r="G88" s="2" t="e">
        <f>VLOOKUP($B88,[5]Reading_8th!$B$2:$C$54,2,FALSE)</f>
        <v>#N/A</v>
      </c>
    </row>
    <row r="89" spans="1:7" x14ac:dyDescent="0.25">
      <c r="A89" s="1" t="s">
        <v>102</v>
      </c>
      <c r="B89" s="1" t="s">
        <v>103</v>
      </c>
      <c r="C89">
        <v>2013</v>
      </c>
      <c r="D89" s="2">
        <f>VLOOKUP($B89,[5]Math_4th!$B$2:$C$54,2,FALSE)</f>
        <v>244.706291648161</v>
      </c>
      <c r="E89" s="2">
        <f>VLOOKUP($B89,[5]Math_8th!$B$2:$C$53,2,FALSE)</f>
        <v>288.74578084165398</v>
      </c>
      <c r="F89" s="2">
        <f>VLOOKUP($B89,[5]Reading_4th!$B$2:$C$54,2,FALSE)</f>
        <v>220.818103448031</v>
      </c>
      <c r="G89" s="2">
        <f>VLOOKUP($B89,[5]Reading_8th!$B$2:$C$54,2,FALSE)</f>
        <v>267.54299418783302</v>
      </c>
    </row>
    <row r="90" spans="1:7" x14ac:dyDescent="0.25">
      <c r="A90" s="1" t="s">
        <v>48</v>
      </c>
      <c r="B90" s="1" t="s">
        <v>49</v>
      </c>
      <c r="C90">
        <v>2013</v>
      </c>
      <c r="D90" s="2">
        <f>VLOOKUP($B90,[5]Math_4th!$B$2:$C$54,2,FALSE)</f>
        <v>236.819778402754</v>
      </c>
      <c r="E90" s="2">
        <f>VLOOKUP($B90,[5]Math_8th!$B$2:$C$53,2,FALSE)</f>
        <v>280.13359709375197</v>
      </c>
      <c r="F90" s="2">
        <f>VLOOKUP($B90,[5]Reading_4th!$B$2:$C$54,2,FALSE)</f>
        <v>217.36516772932001</v>
      </c>
      <c r="G90" s="2">
        <f>VLOOKUP($B90,[5]Reading_8th!$B$2:$C$54,2,FALSE)</f>
        <v>265.94296306738801</v>
      </c>
    </row>
    <row r="91" spans="1:7" x14ac:dyDescent="0.25">
      <c r="A91" s="1" t="s">
        <v>80</v>
      </c>
      <c r="B91" s="1" t="s">
        <v>81</v>
      </c>
      <c r="C91">
        <v>2013</v>
      </c>
      <c r="D91" s="2">
        <f>VLOOKUP($B91,[5]Math_4th!$B$2:$C$54,2,FALSE)</f>
        <v>244.01261996429699</v>
      </c>
      <c r="E91" s="2">
        <f>VLOOKUP($B91,[5]Math_8th!$B$2:$C$53,2,FALSE)</f>
        <v>289.62365163333902</v>
      </c>
      <c r="F91" s="2">
        <f>VLOOKUP($B91,[5]Reading_4th!$B$2:$C$54,2,FALSE)</f>
        <v>226.40232361222101</v>
      </c>
      <c r="G91" s="2">
        <f>VLOOKUP($B91,[5]Reading_8th!$B$2:$C$54,2,FALSE)</f>
        <v>272.08536534242501</v>
      </c>
    </row>
    <row r="92" spans="1:7" x14ac:dyDescent="0.25">
      <c r="A92" s="1" t="s">
        <v>30</v>
      </c>
      <c r="B92" s="1" t="s">
        <v>31</v>
      </c>
      <c r="C92">
        <v>2013</v>
      </c>
      <c r="D92" s="2">
        <f>VLOOKUP($B92,[5]Math_4th!$B$2:$C$54,2,FALSE)</f>
        <v>239.000204017003</v>
      </c>
      <c r="E92" s="2">
        <f>VLOOKUP($B92,[5]Math_8th!$B$2:$C$53,2,FALSE)</f>
        <v>284.89764716416897</v>
      </c>
      <c r="F92" s="2">
        <f>VLOOKUP($B92,[5]Reading_4th!$B$2:$C$54,2,FALSE)</f>
        <v>218.540183872207</v>
      </c>
      <c r="G92" s="2">
        <f>VLOOKUP($B92,[5]Reading_8th!$B$2:$C$54,2,FALSE)</f>
        <v>266.898720958132</v>
      </c>
    </row>
    <row r="93" spans="1:7" x14ac:dyDescent="0.25">
      <c r="A93" s="1" t="s">
        <v>18</v>
      </c>
      <c r="B93" s="1" t="s">
        <v>19</v>
      </c>
      <c r="C93">
        <v>2013</v>
      </c>
      <c r="D93" s="2">
        <f>VLOOKUP($B93,[5]Math_4th!$B$2:$C$54,2,FALSE)</f>
        <v>243.10775818267601</v>
      </c>
      <c r="E93" s="2">
        <f>VLOOKUP($B93,[5]Math_8th!$B$2:$C$53,2,FALSE)</f>
        <v>282.33829859654799</v>
      </c>
      <c r="F93" s="2">
        <f>VLOOKUP($B93,[5]Reading_4th!$B$2:$C$54,2,FALSE)</f>
        <v>225.77165116251999</v>
      </c>
      <c r="G93" s="2">
        <f>VLOOKUP($B93,[5]Reading_8th!$B$2:$C$54,2,FALSE)</f>
        <v>265.98498149856198</v>
      </c>
    </row>
    <row r="94" spans="1:7" x14ac:dyDescent="0.25">
      <c r="A94" s="1" t="s">
        <v>6</v>
      </c>
      <c r="B94" s="1" t="s">
        <v>7</v>
      </c>
      <c r="C94">
        <v>2013</v>
      </c>
      <c r="D94" s="2">
        <f>VLOOKUP($B94,[5]Math_4th!$B$2:$C$54,2,FALSE)</f>
        <v>236.122004416339</v>
      </c>
      <c r="E94" s="2">
        <f>VLOOKUP($B94,[5]Math_8th!$B$2:$C$53,2,FALSE)</f>
        <v>281.559572836526</v>
      </c>
      <c r="F94" s="2">
        <f>VLOOKUP($B94,[5]Reading_4th!$B$2:$C$54,2,FALSE)</f>
        <v>209.34728817395401</v>
      </c>
      <c r="G94" s="2">
        <f>VLOOKUP($B94,[5]Reading_8th!$B$2:$C$54,2,FALSE)</f>
        <v>261.25609262558402</v>
      </c>
    </row>
    <row r="95" spans="1:7" x14ac:dyDescent="0.25">
      <c r="A95" s="1" t="s">
        <v>46</v>
      </c>
      <c r="B95" s="1" t="s">
        <v>47</v>
      </c>
      <c r="C95">
        <v>2013</v>
      </c>
      <c r="D95" s="2">
        <f>VLOOKUP($B95,[5]Math_4th!$B$2:$C$54,2,FALSE)</f>
        <v>253.03378520177901</v>
      </c>
      <c r="E95" s="2">
        <f>VLOOKUP($B95,[5]Math_8th!$B$2:$C$53,2,FALSE)</f>
        <v>300.56823501114701</v>
      </c>
      <c r="F95" s="2">
        <f>VLOOKUP($B95,[5]Reading_4th!$B$2:$C$54,2,FALSE)</f>
        <v>232.37315597277299</v>
      </c>
      <c r="G95" s="2">
        <f>VLOOKUP($B95,[5]Reading_8th!$B$2:$C$54,2,FALSE)</f>
        <v>277.009559086016</v>
      </c>
    </row>
    <row r="96" spans="1:7" x14ac:dyDescent="0.25">
      <c r="A96" s="1" t="s">
        <v>98</v>
      </c>
      <c r="B96" s="1" t="s">
        <v>99</v>
      </c>
      <c r="C96">
        <v>2013</v>
      </c>
      <c r="D96" s="2">
        <f>VLOOKUP($B96,[5]Math_4th!$B$2:$C$54,2,FALSE)</f>
        <v>246.288338069866</v>
      </c>
      <c r="E96" s="2">
        <f>VLOOKUP($B96,[5]Math_8th!$B$2:$C$53,2,FALSE)</f>
        <v>289.95698874383498</v>
      </c>
      <c r="F96" s="2">
        <f>VLOOKUP($B96,[5]Reading_4th!$B$2:$C$54,2,FALSE)</f>
        <v>225.048863335833</v>
      </c>
      <c r="G96" s="2">
        <f>VLOOKUP($B96,[5]Reading_8th!$B$2:$C$54,2,FALSE)</f>
        <v>272.03612441081901</v>
      </c>
    </row>
    <row r="97" spans="1:7" x14ac:dyDescent="0.25">
      <c r="A97" s="1" t="s">
        <v>60</v>
      </c>
      <c r="B97" s="1" t="s">
        <v>61</v>
      </c>
      <c r="C97">
        <v>2013</v>
      </c>
      <c r="D97" s="2">
        <f>VLOOKUP($B97,[5]Math_4th!$B$2:$C$54,2,FALSE)</f>
        <v>236.262899387868</v>
      </c>
      <c r="E97" s="2">
        <f>VLOOKUP($B97,[5]Math_8th!$B$2:$C$53,2,FALSE)</f>
        <v>278.28668090861999</v>
      </c>
      <c r="F97" s="2">
        <f>VLOOKUP($B97,[5]Reading_4th!$B$2:$C$54,2,FALSE)</f>
        <v>213.75531361813799</v>
      </c>
      <c r="G97" s="2">
        <f>VLOOKUP($B97,[5]Reading_8th!$B$2:$C$54,2,FALSE)</f>
        <v>261.69598223577202</v>
      </c>
    </row>
    <row r="98" spans="1:7" x14ac:dyDescent="0.25">
      <c r="A98" s="1" t="s">
        <v>12</v>
      </c>
      <c r="B98" s="1" t="s">
        <v>13</v>
      </c>
      <c r="C98">
        <v>2013</v>
      </c>
      <c r="D98" s="2">
        <f>VLOOKUP($B98,[5]Math_4th!$B$2:$C$54,2,FALSE)</f>
        <v>233.65446462441301</v>
      </c>
      <c r="E98" s="2">
        <f>VLOOKUP($B98,[5]Math_8th!$B$2:$C$53,2,FALSE)</f>
        <v>275.90135065219698</v>
      </c>
      <c r="F98" s="2">
        <f>VLOOKUP($B98,[5]Reading_4th!$B$2:$C$54,2,FALSE)</f>
        <v>212.54596789306299</v>
      </c>
      <c r="G98" s="2">
        <f>VLOOKUP($B98,[5]Reading_8th!$B$2:$C$54,2,FALSE)</f>
        <v>261.50245565870102</v>
      </c>
    </row>
    <row r="99" spans="1:7" x14ac:dyDescent="0.25">
      <c r="A99" s="1" t="s">
        <v>16</v>
      </c>
      <c r="B99" s="1" t="s">
        <v>17</v>
      </c>
      <c r="C99">
        <v>2013</v>
      </c>
      <c r="D99" s="2">
        <f>VLOOKUP($B99,[5]Math_4th!$B$2:$C$54,2,FALSE)</f>
        <v>243.44029739420199</v>
      </c>
      <c r="E99" s="2">
        <f>VLOOKUP($B99,[5]Math_8th!$B$2:$C$53,2,FALSE)</f>
        <v>285.24397227411902</v>
      </c>
      <c r="F99" s="2">
        <f>VLOOKUP($B99,[5]Reading_4th!$B$2:$C$54,2,FALSE)</f>
        <v>229.58159936534</v>
      </c>
      <c r="G99" s="2">
        <f>VLOOKUP($B99,[5]Reading_8th!$B$2:$C$54,2,FALSE)</f>
        <v>274.45954247453699</v>
      </c>
    </row>
    <row r="100" spans="1:7" x14ac:dyDescent="0.25">
      <c r="A100" s="1" t="s">
        <v>68</v>
      </c>
      <c r="B100" s="1" t="s">
        <v>69</v>
      </c>
      <c r="C100">
        <v>2013</v>
      </c>
      <c r="D100" s="2">
        <f>VLOOKUP($B100,[5]Math_4th!$B$2:$C$54,2,FALSE)</f>
        <v>240.34981686683901</v>
      </c>
      <c r="E100" s="2">
        <f>VLOOKUP($B100,[5]Math_8th!$B$2:$C$53,2,FALSE)</f>
        <v>281.80778783165101</v>
      </c>
      <c r="F100" s="2">
        <f>VLOOKUP($B100,[5]Reading_4th!$B$2:$C$54,2,FALSE)</f>
        <v>223.81336257734</v>
      </c>
      <c r="G100" s="2">
        <f>VLOOKUP($B100,[5]Reading_8th!$B$2:$C$54,2,FALSE)</f>
        <v>266.34606323540697</v>
      </c>
    </row>
    <row r="101" spans="1:7" x14ac:dyDescent="0.25">
      <c r="A101" s="1" t="s">
        <v>82</v>
      </c>
      <c r="B101" s="1" t="s">
        <v>83</v>
      </c>
      <c r="C101">
        <v>2013</v>
      </c>
      <c r="D101" s="2">
        <f>VLOOKUP($B101,[5]Math_4th!$B$2:$C$54,2,FALSE)</f>
        <v>241.41673523663499</v>
      </c>
      <c r="E101" s="2">
        <f>VLOOKUP($B101,[5]Math_8th!$B$2:$C$53,2,FALSE)</f>
        <v>284.09221221480499</v>
      </c>
      <c r="F101" s="2">
        <f>VLOOKUP($B101,[5]Reading_4th!$B$2:$C$54,2,FALSE)</f>
        <v>222.80223975373201</v>
      </c>
      <c r="G101" s="2">
        <f>VLOOKUP($B101,[5]Reading_8th!$B$2:$C$54,2,FALSE)</f>
        <v>266.67705238878898</v>
      </c>
    </row>
    <row r="102" spans="1:7" x14ac:dyDescent="0.25">
      <c r="A102" s="1" t="s">
        <v>44</v>
      </c>
      <c r="B102" s="1" t="s">
        <v>45</v>
      </c>
      <c r="C102">
        <v>2013</v>
      </c>
      <c r="D102" s="2">
        <f>VLOOKUP($B102,[5]Math_4th!$B$2:$C$54,2,FALSE)</f>
        <v>245.16937954677499</v>
      </c>
      <c r="E102" s="2">
        <f>VLOOKUP($B102,[5]Math_8th!$B$2:$C$53,2,FALSE)</f>
        <v>286.64138110295698</v>
      </c>
      <c r="F102" s="2">
        <f>VLOOKUP($B102,[5]Reading_4th!$B$2:$C$54,2,FALSE)</f>
        <v>232.05597314742201</v>
      </c>
      <c r="G102" s="2">
        <f>VLOOKUP($B102,[5]Reading_8th!$B$2:$C$54,2,FALSE)</f>
        <v>273.801903090503</v>
      </c>
    </row>
    <row r="103" spans="1:7" x14ac:dyDescent="0.25">
      <c r="A103" s="1" t="s">
        <v>50</v>
      </c>
      <c r="B103" s="1" t="s">
        <v>51</v>
      </c>
      <c r="C103">
        <v>2013</v>
      </c>
      <c r="D103" s="2">
        <f>VLOOKUP($B103,[5]Math_4th!$B$2:$C$54,2,FALSE)</f>
        <v>253.42096113320201</v>
      </c>
      <c r="E103" s="2">
        <f>VLOOKUP($B103,[5]Math_8th!$B$2:$C$53,2,FALSE)</f>
        <v>294.59297260350701</v>
      </c>
      <c r="F103" s="2">
        <f>VLOOKUP($B103,[5]Reading_4th!$B$2:$C$54,2,FALSE)</f>
        <v>227.03074177201199</v>
      </c>
      <c r="G103" s="2">
        <f>VLOOKUP($B103,[5]Reading_8th!$B$2:$C$54,2,FALSE)</f>
        <v>271.019654579448</v>
      </c>
    </row>
    <row r="104" spans="1:7" x14ac:dyDescent="0.25">
      <c r="A104" s="1" t="s">
        <v>64</v>
      </c>
      <c r="B104" s="1" t="s">
        <v>65</v>
      </c>
      <c r="C104">
        <v>2013</v>
      </c>
      <c r="D104" s="2">
        <f>VLOOKUP($B104,[5]Math_4th!$B$2:$C$54,2,FALSE)</f>
        <v>246.87090919859301</v>
      </c>
      <c r="E104" s="2">
        <f>VLOOKUP($B104,[5]Math_8th!$B$2:$C$53,2,FALSE)</f>
        <v>296.053351131027</v>
      </c>
      <c r="F104" s="2">
        <f>VLOOKUP($B104,[5]Reading_4th!$B$2:$C$54,2,FALSE)</f>
        <v>228.71974406764201</v>
      </c>
      <c r="G104" s="2">
        <f>VLOOKUP($B104,[5]Reading_8th!$B$2:$C$54,2,FALSE)</f>
        <v>276.37798779341</v>
      </c>
    </row>
    <row r="105" spans="1:7" x14ac:dyDescent="0.25">
      <c r="A105" s="17" t="s">
        <v>20</v>
      </c>
      <c r="B105" s="17" t="s">
        <v>21</v>
      </c>
      <c r="C105">
        <v>2013</v>
      </c>
      <c r="D105" s="2">
        <f>VLOOKUP($B105,[5]Math_4th!$B$2:$C$54,2,FALSE)</f>
        <v>228.567253872576</v>
      </c>
      <c r="E105" s="2">
        <f>VLOOKUP($B105,[5]Math_8th!$B$2:$C$53,2,FALSE)</f>
        <v>265.25936571250799</v>
      </c>
      <c r="F105" s="2">
        <f>VLOOKUP($B105,[5]Reading_4th!$B$2:$C$54,2,FALSE)</f>
        <v>205.613936927868</v>
      </c>
      <c r="G105" s="2">
        <f>VLOOKUP($B105,[5]Reading_8th!$B$2:$C$54,2,FALSE)</f>
        <v>247.739153738325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6" sqref="C6"/>
    </sheetView>
  </sheetViews>
  <sheetFormatPr defaultRowHeight="15" x14ac:dyDescent="0.25"/>
  <cols>
    <col min="1" max="1" width="28.85546875" bestFit="1" customWidth="1"/>
    <col min="2" max="2" width="36.42578125" bestFit="1" customWidth="1"/>
    <col min="3" max="3" width="86.5703125" customWidth="1"/>
    <col min="4" max="4" width="33.42578125" bestFit="1" customWidth="1"/>
  </cols>
  <sheetData>
    <row r="1" spans="1:4" x14ac:dyDescent="0.25">
      <c r="A1" t="s">
        <v>115</v>
      </c>
      <c r="B1" t="s">
        <v>151</v>
      </c>
      <c r="C1" t="s">
        <v>116</v>
      </c>
      <c r="D1" t="s">
        <v>124</v>
      </c>
    </row>
    <row r="2" spans="1:4" ht="45" x14ac:dyDescent="0.25">
      <c r="A2" t="s">
        <v>106</v>
      </c>
      <c r="B2" s="3" t="s">
        <v>127</v>
      </c>
      <c r="C2" s="3" t="s">
        <v>168</v>
      </c>
    </row>
    <row r="3" spans="1:4" ht="75" x14ac:dyDescent="0.25">
      <c r="A3" t="s">
        <v>128</v>
      </c>
      <c r="B3" s="3" t="s">
        <v>117</v>
      </c>
      <c r="C3" s="3" t="s">
        <v>126</v>
      </c>
    </row>
    <row r="4" spans="1:4" x14ac:dyDescent="0.25">
      <c r="A4" t="s">
        <v>129</v>
      </c>
      <c r="B4" s="3" t="s">
        <v>118</v>
      </c>
      <c r="C4" t="s">
        <v>118</v>
      </c>
    </row>
    <row r="5" spans="1:4" ht="30" x14ac:dyDescent="0.25">
      <c r="A5" t="s">
        <v>107</v>
      </c>
      <c r="B5" s="3" t="s">
        <v>119</v>
      </c>
      <c r="C5" s="3" t="s">
        <v>125</v>
      </c>
    </row>
    <row r="6" spans="1:4" ht="45" x14ac:dyDescent="0.25">
      <c r="A6" t="s">
        <v>110</v>
      </c>
      <c r="B6" s="3" t="s">
        <v>120</v>
      </c>
      <c r="C6" s="3" t="s">
        <v>158</v>
      </c>
    </row>
    <row r="7" spans="1:4" ht="30" x14ac:dyDescent="0.25">
      <c r="A7" t="s">
        <v>108</v>
      </c>
      <c r="B7" s="3" t="s">
        <v>122</v>
      </c>
      <c r="C7" s="3" t="s">
        <v>159</v>
      </c>
      <c r="D7" t="s">
        <v>161</v>
      </c>
    </row>
    <row r="8" spans="1:4" ht="30" x14ac:dyDescent="0.25">
      <c r="A8" t="s">
        <v>152</v>
      </c>
      <c r="B8" s="3" t="s">
        <v>123</v>
      </c>
      <c r="C8" s="3" t="s">
        <v>160</v>
      </c>
      <c r="D8" t="s">
        <v>161</v>
      </c>
    </row>
    <row r="9" spans="1:4" x14ac:dyDescent="0.25">
      <c r="A9" t="s">
        <v>169</v>
      </c>
      <c r="B9" s="3" t="s">
        <v>170</v>
      </c>
      <c r="C9" t="s">
        <v>171</v>
      </c>
    </row>
    <row r="10" spans="1:4" ht="30" x14ac:dyDescent="0.25">
      <c r="C10" s="3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 Expend Catagories</vt:lpstr>
      <vt:lpstr>Data</vt:lpstr>
      <vt:lpstr>Ratios - Total</vt:lpstr>
      <vt:lpstr>Ratios - Current</vt:lpstr>
      <vt:lpstr>Ratios - Current (Instruct)</vt:lpstr>
      <vt:lpstr>Ratios - Capital</vt:lpstr>
      <vt:lpstr>Outcomes</vt:lpstr>
      <vt:lpstr>Documentation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2015-06-09T17:34:08Z</dcterms:created>
  <dcterms:modified xsi:type="dcterms:W3CDTF">2015-10-11T18:45:00Z</dcterms:modified>
</cp:coreProperties>
</file>