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9405" activeTab="1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14" r:id="rId7"/>
  </sheets>
  <externalReferences>
    <externalReference r:id="rId8"/>
    <externalReference r:id="rId9"/>
    <externalReference r:id="rId10"/>
  </externalReferences>
  <calcPr calcId="145621"/>
</workbook>
</file>

<file path=xl/calcChain.xml><?xml version="1.0" encoding="utf-8"?>
<calcChain xmlns="http://schemas.openxmlformats.org/spreadsheetml/2006/main">
  <c r="G3" i="7" l="1" a="1"/>
  <c r="G3" i="7" s="1"/>
  <c r="G4" i="7" a="1"/>
  <c r="G4" i="7" s="1"/>
  <c r="I4" i="7" s="1"/>
  <c r="G5" i="7" a="1"/>
  <c r="G5" i="7" s="1"/>
  <c r="I5" i="7" s="1"/>
  <c r="G6" i="7" a="1"/>
  <c r="G6" i="7"/>
  <c r="G7" i="7" a="1"/>
  <c r="G7" i="7" s="1"/>
  <c r="G8" i="7" a="1"/>
  <c r="G8" i="7"/>
  <c r="I8" i="7" s="1"/>
  <c r="G9" i="7" a="1"/>
  <c r="G9" i="7"/>
  <c r="G10" i="7" a="1"/>
  <c r="G10" i="7"/>
  <c r="G11" i="7" a="1"/>
  <c r="G11" i="7" s="1"/>
  <c r="G12" i="7" a="1"/>
  <c r="G12" i="7"/>
  <c r="G13" i="7" a="1"/>
  <c r="G13" i="7" s="1"/>
  <c r="I13" i="7" s="1"/>
  <c r="G14" i="7" a="1"/>
  <c r="G14" i="7" s="1"/>
  <c r="G15" i="7" a="1"/>
  <c r="G15" i="7" s="1"/>
  <c r="G16" i="7" a="1"/>
  <c r="G16" i="7"/>
  <c r="I16" i="7" s="1"/>
  <c r="G17" i="7" a="1"/>
  <c r="G17" i="7"/>
  <c r="G18" i="7" a="1"/>
  <c r="G18" i="7"/>
  <c r="G19" i="7" a="1"/>
  <c r="G19" i="7" s="1"/>
  <c r="G20" i="7" a="1"/>
  <c r="G20" i="7"/>
  <c r="I20" i="7" s="1"/>
  <c r="G21" i="7" a="1"/>
  <c r="G21" i="7"/>
  <c r="G22" i="7" a="1"/>
  <c r="G22" i="7" s="1"/>
  <c r="G23" i="7" a="1"/>
  <c r="G23" i="7" s="1"/>
  <c r="G24" i="7" a="1"/>
  <c r="G24" i="7"/>
  <c r="G25" i="7" a="1"/>
  <c r="G25" i="7"/>
  <c r="G26" i="7" a="1"/>
  <c r="G26" i="7"/>
  <c r="G27" i="7" a="1"/>
  <c r="G27" i="7" s="1"/>
  <c r="G28" i="7" a="1"/>
  <c r="G28" i="7" s="1"/>
  <c r="I28" i="7" s="1"/>
  <c r="G29" i="7" a="1"/>
  <c r="G29" i="7"/>
  <c r="G30" i="7" a="1"/>
  <c r="G30" i="7"/>
  <c r="G31" i="7" a="1"/>
  <c r="G31" i="7" s="1"/>
  <c r="G32" i="7" a="1"/>
  <c r="G32" i="7" s="1"/>
  <c r="I32" i="7" s="1"/>
  <c r="G33" i="7" a="1"/>
  <c r="G33" i="7"/>
  <c r="G34" i="7" a="1"/>
  <c r="G34" i="7"/>
  <c r="G35" i="7" a="1"/>
  <c r="G35" i="7" s="1"/>
  <c r="G36" i="7" a="1"/>
  <c r="G36" i="7" s="1"/>
  <c r="I36" i="7" s="1"/>
  <c r="G37" i="7" a="1"/>
  <c r="G37" i="7" s="1"/>
  <c r="I37" i="7" s="1"/>
  <c r="G38" i="7" a="1"/>
  <c r="G38" i="7"/>
  <c r="G39" i="7" a="1"/>
  <c r="G39" i="7" s="1"/>
  <c r="G40" i="7" a="1"/>
  <c r="G40" i="7"/>
  <c r="G41" i="7" a="1"/>
  <c r="G41" i="7" s="1"/>
  <c r="G42" i="7" a="1"/>
  <c r="G42" i="7"/>
  <c r="G43" i="7" a="1"/>
  <c r="G43" i="7" s="1"/>
  <c r="G44" i="7" a="1"/>
  <c r="G44" i="7"/>
  <c r="G45" i="7" a="1"/>
  <c r="G45" i="7" s="1"/>
  <c r="I45" i="7" s="1"/>
  <c r="G46" i="7" a="1"/>
  <c r="G46" i="7" s="1"/>
  <c r="G47" i="7" a="1"/>
  <c r="G47" i="7" s="1"/>
  <c r="G48" i="7" a="1"/>
  <c r="G48" i="7"/>
  <c r="I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H3" i="7" a="1"/>
  <c r="H3" i="7" s="1"/>
  <c r="H4" i="7" a="1"/>
  <c r="H4" i="7"/>
  <c r="H5" i="7" a="1"/>
  <c r="H5" i="7"/>
  <c r="H6" i="7" a="1"/>
  <c r="H6" i="7" s="1"/>
  <c r="H7" i="7" a="1"/>
  <c r="H7" i="7" s="1"/>
  <c r="H8" i="7" a="1"/>
  <c r="H8" i="7"/>
  <c r="H9" i="7" a="1"/>
  <c r="H9" i="7"/>
  <c r="H10" i="7" a="1"/>
  <c r="H10" i="7"/>
  <c r="H11" i="7" a="1"/>
  <c r="H11" i="7" s="1"/>
  <c r="H12" i="7" a="1"/>
  <c r="H12" i="7" s="1"/>
  <c r="I12" i="7" s="1"/>
  <c r="H13" i="7" a="1"/>
  <c r="H13" i="7"/>
  <c r="H14" i="7" a="1"/>
  <c r="H14" i="7"/>
  <c r="H15" i="7" a="1"/>
  <c r="H15" i="7" s="1"/>
  <c r="H16" i="7" a="1"/>
  <c r="H16" i="7"/>
  <c r="H17" i="7" a="1"/>
  <c r="H17" i="7"/>
  <c r="H18" i="7" a="1"/>
  <c r="H18" i="7"/>
  <c r="H19" i="7" a="1"/>
  <c r="H19" i="7" s="1"/>
  <c r="H20" i="7" a="1"/>
  <c r="H20" i="7" s="1"/>
  <c r="H21" i="7" a="1"/>
  <c r="H21" i="7" s="1"/>
  <c r="H22" i="7" a="1"/>
  <c r="H22" i="7"/>
  <c r="H23" i="7" a="1"/>
  <c r="H23" i="7" s="1"/>
  <c r="H24" i="7" a="1"/>
  <c r="H24" i="7"/>
  <c r="H25" i="7" a="1"/>
  <c r="H25" i="7"/>
  <c r="H26" i="7" a="1"/>
  <c r="H26" i="7"/>
  <c r="H27" i="7" a="1"/>
  <c r="H27" i="7" s="1"/>
  <c r="H28" i="7" a="1"/>
  <c r="H28" i="7"/>
  <c r="H29" i="7" a="1"/>
  <c r="H29" i="7" s="1"/>
  <c r="H30" i="7" a="1"/>
  <c r="H30" i="7" s="1"/>
  <c r="H31" i="7" a="1"/>
  <c r="H31" i="7" s="1"/>
  <c r="H32" i="7" a="1"/>
  <c r="H32" i="7"/>
  <c r="H33" i="7" a="1"/>
  <c r="H33" i="7"/>
  <c r="H34" i="7" a="1"/>
  <c r="H34" i="7"/>
  <c r="H35" i="7" a="1"/>
  <c r="H35" i="7" s="1"/>
  <c r="H36" i="7" a="1"/>
  <c r="H36" i="7"/>
  <c r="H37" i="7" a="1"/>
  <c r="H37" i="7"/>
  <c r="H38" i="7" a="1"/>
  <c r="H38" i="7" s="1"/>
  <c r="H39" i="7" a="1"/>
  <c r="H39" i="7" s="1"/>
  <c r="H40" i="7" a="1"/>
  <c r="H40" i="7"/>
  <c r="H41" i="7" a="1"/>
  <c r="H41" i="7"/>
  <c r="H42" i="7" a="1"/>
  <c r="H42" i="7"/>
  <c r="H43" i="7" a="1"/>
  <c r="H43" i="7" s="1"/>
  <c r="H44" i="7" a="1"/>
  <c r="H44" i="7" s="1"/>
  <c r="H45" i="7" a="1"/>
  <c r="H45" i="7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I40" i="7"/>
  <c r="C7" i="7" a="1"/>
  <c r="C7" i="7" s="1"/>
  <c r="C53" i="7" a="1"/>
  <c r="C53" i="7"/>
  <c r="C52" i="7" a="1"/>
  <c r="C52" i="7"/>
  <c r="C51" i="7" a="1"/>
  <c r="C51" i="7"/>
  <c r="C50" i="7" a="1"/>
  <c r="C50" i="7" s="1"/>
  <c r="C49" i="7" a="1"/>
  <c r="C49" i="7" s="1"/>
  <c r="C48" i="7" a="1"/>
  <c r="C48" i="7"/>
  <c r="C47" i="7" a="1"/>
  <c r="C47" i="7"/>
  <c r="C46" i="7" a="1"/>
  <c r="C46" i="7" s="1"/>
  <c r="C45" i="7" a="1"/>
  <c r="C45" i="7"/>
  <c r="C44" i="7" a="1"/>
  <c r="C44" i="7"/>
  <c r="C43" i="7" a="1"/>
  <c r="C43" i="7"/>
  <c r="C42" i="7" a="1"/>
  <c r="C42" i="7" s="1"/>
  <c r="C41" i="7" a="1"/>
  <c r="C41" i="7" s="1"/>
  <c r="C40" i="7" a="1"/>
  <c r="C40" i="7" s="1"/>
  <c r="C39" i="7" a="1"/>
  <c r="C39" i="7"/>
  <c r="C38" i="7" a="1"/>
  <c r="C38" i="7" s="1"/>
  <c r="C37" i="7" a="1"/>
  <c r="C37" i="7"/>
  <c r="C36" i="7" a="1"/>
  <c r="C36" i="7"/>
  <c r="C35" i="7" a="1"/>
  <c r="C35" i="7"/>
  <c r="C34" i="7" a="1"/>
  <c r="C34" i="7" s="1"/>
  <c r="C33" i="7" a="1"/>
  <c r="C33" i="7"/>
  <c r="C32" i="7" a="1"/>
  <c r="C32" i="7" s="1"/>
  <c r="C31" i="7" a="1"/>
  <c r="C31" i="7" s="1"/>
  <c r="C30" i="7" a="1"/>
  <c r="C30" i="7" s="1"/>
  <c r="C29" i="7" a="1"/>
  <c r="C29" i="7"/>
  <c r="C28" i="7" a="1"/>
  <c r="C28" i="7"/>
  <c r="C27" i="7" a="1"/>
  <c r="C27" i="7"/>
  <c r="C26" i="7" a="1"/>
  <c r="C26" i="7" s="1"/>
  <c r="C25" i="7" a="1"/>
  <c r="C25" i="7"/>
  <c r="C24" i="7" a="1"/>
  <c r="C24" i="7"/>
  <c r="C23" i="7" a="1"/>
  <c r="C23" i="7" s="1"/>
  <c r="C22" i="7" a="1"/>
  <c r="C22" i="7" s="1"/>
  <c r="C21" i="7" a="1"/>
  <c r="C21" i="7"/>
  <c r="C20" i="7" a="1"/>
  <c r="C20" i="7"/>
  <c r="C19" i="7" a="1"/>
  <c r="C19" i="7"/>
  <c r="C18" i="7" a="1"/>
  <c r="C18" i="7" s="1"/>
  <c r="C17" i="7" a="1"/>
  <c r="C17" i="7" s="1"/>
  <c r="C16" i="7" a="1"/>
  <c r="C16" i="7"/>
  <c r="C15" i="7" a="1"/>
  <c r="C15" i="7"/>
  <c r="C14" i="7" a="1"/>
  <c r="C14" i="7" s="1"/>
  <c r="C13" i="7" a="1"/>
  <c r="C13" i="7"/>
  <c r="C12" i="7" a="1"/>
  <c r="C12" i="7"/>
  <c r="C11" i="7" a="1"/>
  <c r="C11" i="7"/>
  <c r="C10" i="7" a="1"/>
  <c r="C10" i="7" s="1"/>
  <c r="C9" i="7" a="1"/>
  <c r="C9" i="7" s="1"/>
  <c r="C8" i="7" a="1"/>
  <c r="C8" i="7" s="1"/>
  <c r="C6" i="7" a="1"/>
  <c r="C6" i="7" s="1"/>
  <c r="C5" i="7" a="1"/>
  <c r="C5" i="7" s="1"/>
  <c r="C4" i="7" a="1"/>
  <c r="C4" i="7" s="1"/>
  <c r="C3" i="7" a="1"/>
  <c r="C3" i="7" s="1"/>
  <c r="C2" i="7" a="1"/>
  <c r="C2" i="7" s="1"/>
  <c r="H2" i="7" a="1"/>
  <c r="H2" i="7" s="1"/>
  <c r="G2" i="7" a="1"/>
  <c r="G2" i="7" s="1"/>
  <c r="C53" i="12" a="1"/>
  <c r="C53" i="12" s="1"/>
  <c r="C52" i="12" a="1"/>
  <c r="C52" i="12"/>
  <c r="C51" i="12" a="1"/>
  <c r="C51" i="12"/>
  <c r="C50" i="12" a="1"/>
  <c r="C50" i="12"/>
  <c r="C49" i="12" a="1"/>
  <c r="C49" i="12" s="1"/>
  <c r="C48" i="12" a="1"/>
  <c r="C48" i="12"/>
  <c r="C47" i="12" a="1"/>
  <c r="C47" i="12"/>
  <c r="C46" i="12" a="1"/>
  <c r="C46" i="12" s="1"/>
  <c r="C45" i="12" a="1"/>
  <c r="C45" i="12" s="1"/>
  <c r="C44" i="12" a="1"/>
  <c r="C44" i="12"/>
  <c r="C43" i="12" a="1"/>
  <c r="C43" i="12"/>
  <c r="C42" i="12" a="1"/>
  <c r="C42" i="12"/>
  <c r="C41" i="12" a="1"/>
  <c r="C41" i="12" s="1"/>
  <c r="C40" i="12" a="1"/>
  <c r="C40" i="12" s="1"/>
  <c r="C39" i="12" a="1"/>
  <c r="C39" i="12"/>
  <c r="C38" i="12" a="1"/>
  <c r="C38" i="12"/>
  <c r="C37" i="12" a="1"/>
  <c r="C37" i="12" s="1"/>
  <c r="C25" i="12" a="1"/>
  <c r="C25" i="12"/>
  <c r="C24" i="12" a="1"/>
  <c r="C24" i="12"/>
  <c r="C23" i="12" a="1"/>
  <c r="C23" i="12"/>
  <c r="C22" i="12" a="1"/>
  <c r="C22" i="12" s="1"/>
  <c r="C21" i="12" a="1"/>
  <c r="C21" i="12" s="1"/>
  <c r="C20" i="12" a="1"/>
  <c r="C20" i="12" s="1"/>
  <c r="C19" i="12" a="1"/>
  <c r="C19" i="12"/>
  <c r="C18" i="12" a="1"/>
  <c r="C18" i="12" s="1"/>
  <c r="C17" i="12" a="1"/>
  <c r="C17" i="12"/>
  <c r="C16" i="12" a="1"/>
  <c r="C16" i="12"/>
  <c r="C15" i="12" a="1"/>
  <c r="C15" i="12"/>
  <c r="C14" i="12" a="1"/>
  <c r="C14" i="12" s="1"/>
  <c r="C13" i="12" a="1"/>
  <c r="C13" i="12"/>
  <c r="C12" i="12" a="1"/>
  <c r="C12" i="12" s="1"/>
  <c r="C11" i="12" a="1"/>
  <c r="C11" i="12" s="1"/>
  <c r="C10" i="12" a="1"/>
  <c r="C10" i="12" s="1"/>
  <c r="C9" i="12" a="1"/>
  <c r="C9" i="12"/>
  <c r="C8" i="12" a="1"/>
  <c r="C8" i="12"/>
  <c r="C7" i="12" a="1"/>
  <c r="C7" i="12"/>
  <c r="C6" i="12" a="1"/>
  <c r="C6" i="12" s="1"/>
  <c r="C5" i="12" a="1"/>
  <c r="C5" i="12"/>
  <c r="C4" i="12" a="1"/>
  <c r="C4" i="12"/>
  <c r="C3" i="12" a="1"/>
  <c r="C3" i="12" s="1"/>
  <c r="C2" i="12" a="1"/>
  <c r="C2" i="12" s="1"/>
  <c r="C31" i="12" a="1"/>
  <c r="C31" i="12"/>
  <c r="C29" i="12" a="1"/>
  <c r="C29" i="12"/>
  <c r="C28" i="12" a="1"/>
  <c r="C28" i="12"/>
  <c r="C30" i="12" a="1"/>
  <c r="C30" i="12" s="1"/>
  <c r="C26" i="12" a="1"/>
  <c r="C26" i="12" s="1"/>
  <c r="C27" i="12" a="1"/>
  <c r="C27" i="12"/>
  <c r="C36" i="12" a="1"/>
  <c r="C36" i="12" s="1"/>
  <c r="C35" i="12" a="1"/>
  <c r="C35" i="12" s="1"/>
  <c r="C34" i="12" a="1"/>
  <c r="C34" i="12"/>
  <c r="C33" i="12" a="1"/>
  <c r="C33" i="12" s="1"/>
  <c r="C32" i="12" a="1"/>
  <c r="C32" i="12" s="1"/>
  <c r="J6" i="7" a="1"/>
  <c r="J6" i="7" s="1"/>
  <c r="K6" i="7" a="1"/>
  <c r="K6" i="7" s="1"/>
  <c r="K53" i="7" a="1"/>
  <c r="K53" i="7" s="1"/>
  <c r="J53" i="7" a="1"/>
  <c r="J53" i="7"/>
  <c r="K52" i="7" a="1"/>
  <c r="K52" i="7" s="1"/>
  <c r="J52" i="7" a="1"/>
  <c r="J52" i="7" s="1"/>
  <c r="K51" i="7" a="1"/>
  <c r="K51" i="7" s="1"/>
  <c r="J51" i="7" a="1"/>
  <c r="J51" i="7"/>
  <c r="K50" i="7" a="1"/>
  <c r="K50" i="7" s="1"/>
  <c r="J50" i="7" a="1"/>
  <c r="J50" i="7" s="1"/>
  <c r="K49" i="7" a="1"/>
  <c r="K49" i="7" s="1"/>
  <c r="J49" i="7" a="1"/>
  <c r="J49" i="7" s="1"/>
  <c r="K48" i="7" a="1"/>
  <c r="K48" i="7" s="1"/>
  <c r="J48" i="7" a="1"/>
  <c r="J48" i="7" s="1"/>
  <c r="K47" i="7" a="1"/>
  <c r="K47" i="7" s="1"/>
  <c r="J47" i="7" a="1"/>
  <c r="J47" i="7"/>
  <c r="K46" i="7" a="1"/>
  <c r="K46" i="7" s="1"/>
  <c r="J46" i="7" a="1"/>
  <c r="J46" i="7" s="1"/>
  <c r="K45" i="7" a="1"/>
  <c r="K45" i="7" s="1"/>
  <c r="J45" i="7" a="1"/>
  <c r="J45" i="7" s="1"/>
  <c r="K44" i="7" a="1"/>
  <c r="K44" i="7" s="1"/>
  <c r="J44" i="7" a="1"/>
  <c r="J44" i="7" s="1"/>
  <c r="K43" i="7" a="1"/>
  <c r="K43" i="7" s="1"/>
  <c r="J43" i="7" a="1"/>
  <c r="J43" i="7"/>
  <c r="K42" i="7" a="1"/>
  <c r="K42" i="7" s="1"/>
  <c r="J42" i="7" a="1"/>
  <c r="J42" i="7" s="1"/>
  <c r="K41" i="7" a="1"/>
  <c r="K41" i="7" s="1"/>
  <c r="J41" i="7" a="1"/>
  <c r="J41" i="7"/>
  <c r="K40" i="7" a="1"/>
  <c r="K40" i="7" s="1"/>
  <c r="J40" i="7" a="1"/>
  <c r="J40" i="7" s="1"/>
  <c r="K39" i="7" a="1"/>
  <c r="K39" i="7" s="1"/>
  <c r="J39" i="7" a="1"/>
  <c r="J39" i="7"/>
  <c r="K38" i="7" a="1"/>
  <c r="K38" i="7" s="1"/>
  <c r="J38" i="7" a="1"/>
  <c r="J38" i="7" s="1"/>
  <c r="K37" i="7" a="1"/>
  <c r="K37" i="7" s="1"/>
  <c r="J37" i="7" a="1"/>
  <c r="J37" i="7"/>
  <c r="K36" i="7" a="1"/>
  <c r="K36" i="7" s="1"/>
  <c r="J36" i="7" a="1"/>
  <c r="J36" i="7" s="1"/>
  <c r="K35" i="7" a="1"/>
  <c r="K35" i="7" s="1"/>
  <c r="J35" i="7" a="1"/>
  <c r="J35" i="7"/>
  <c r="K34" i="7" a="1"/>
  <c r="K34" i="7" s="1"/>
  <c r="J34" i="7" a="1"/>
  <c r="J34" i="7" s="1"/>
  <c r="K33" i="7" a="1"/>
  <c r="K33" i="7" s="1"/>
  <c r="J33" i="7" a="1"/>
  <c r="J33" i="7" s="1"/>
  <c r="K32" i="7" a="1"/>
  <c r="K32" i="7" s="1"/>
  <c r="J32" i="7" a="1"/>
  <c r="J32" i="7" s="1"/>
  <c r="K31" i="7" a="1"/>
  <c r="K31" i="7" s="1"/>
  <c r="J31" i="7" a="1"/>
  <c r="J31" i="7"/>
  <c r="K30" i="7" a="1"/>
  <c r="K30" i="7" s="1"/>
  <c r="J30" i="7" a="1"/>
  <c r="J30" i="7" s="1"/>
  <c r="K29" i="7" a="1"/>
  <c r="K29" i="7" s="1"/>
  <c r="J29" i="7" a="1"/>
  <c r="J29" i="7" s="1"/>
  <c r="K28" i="7" a="1"/>
  <c r="K28" i="7" s="1"/>
  <c r="J28" i="7" a="1"/>
  <c r="J28" i="7" s="1"/>
  <c r="K27" i="7" a="1"/>
  <c r="K27" i="7" s="1"/>
  <c r="J27" i="7" a="1"/>
  <c r="J27" i="7"/>
  <c r="K26" i="7" a="1"/>
  <c r="K26" i="7" s="1"/>
  <c r="J26" i="7" a="1"/>
  <c r="J26" i="7" s="1"/>
  <c r="K25" i="7" a="1"/>
  <c r="K25" i="7" s="1"/>
  <c r="J25" i="7" a="1"/>
  <c r="J25" i="7"/>
  <c r="K24" i="7" a="1"/>
  <c r="K24" i="7" s="1"/>
  <c r="J24" i="7" a="1"/>
  <c r="J24" i="7" s="1"/>
  <c r="K23" i="7" a="1"/>
  <c r="K23" i="7" s="1"/>
  <c r="J23" i="7" a="1"/>
  <c r="J23" i="7"/>
  <c r="K22" i="7" a="1"/>
  <c r="K22" i="7" s="1"/>
  <c r="J22" i="7" a="1"/>
  <c r="J22" i="7" s="1"/>
  <c r="K21" i="7" a="1"/>
  <c r="K21" i="7" s="1"/>
  <c r="J21" i="7" a="1"/>
  <c r="J21" i="7"/>
  <c r="K20" i="7" a="1"/>
  <c r="K20" i="7" s="1"/>
  <c r="J20" i="7" a="1"/>
  <c r="J20" i="7" s="1"/>
  <c r="K19" i="7" a="1"/>
  <c r="K19" i="7" s="1"/>
  <c r="J19" i="7" a="1"/>
  <c r="J19" i="7"/>
  <c r="K18" i="7" a="1"/>
  <c r="K18" i="7" s="1"/>
  <c r="J18" i="7" a="1"/>
  <c r="J18" i="7" s="1"/>
  <c r="K17" i="7" a="1"/>
  <c r="K17" i="7" s="1"/>
  <c r="J17" i="7" a="1"/>
  <c r="J17" i="7" s="1"/>
  <c r="K16" i="7" a="1"/>
  <c r="K16" i="7" s="1"/>
  <c r="J16" i="7" a="1"/>
  <c r="J16" i="7" s="1"/>
  <c r="K15" i="7" a="1"/>
  <c r="K15" i="7" s="1"/>
  <c r="J15" i="7" a="1"/>
  <c r="J15" i="7"/>
  <c r="K14" i="7" a="1"/>
  <c r="K14" i="7" s="1"/>
  <c r="J14" i="7" a="1"/>
  <c r="J14" i="7" s="1"/>
  <c r="K13" i="7" a="1"/>
  <c r="K13" i="7" s="1"/>
  <c r="J13" i="7" a="1"/>
  <c r="J13" i="7" s="1"/>
  <c r="K12" i="7" a="1"/>
  <c r="K12" i="7" s="1"/>
  <c r="J12" i="7" a="1"/>
  <c r="J12" i="7" s="1"/>
  <c r="K11" i="7" a="1"/>
  <c r="K11" i="7" s="1"/>
  <c r="J11" i="7" a="1"/>
  <c r="J11" i="7"/>
  <c r="K10" i="7" a="1"/>
  <c r="K10" i="7" s="1"/>
  <c r="J10" i="7" a="1"/>
  <c r="J10" i="7" s="1"/>
  <c r="K9" i="7" a="1"/>
  <c r="K9" i="7" s="1"/>
  <c r="J9" i="7" a="1"/>
  <c r="J9" i="7"/>
  <c r="K8" i="7" a="1"/>
  <c r="K8" i="7" s="1"/>
  <c r="J8" i="7" a="1"/>
  <c r="J8" i="7" s="1"/>
  <c r="K7" i="7" a="1"/>
  <c r="K7" i="7" s="1"/>
  <c r="J7" i="7" a="1"/>
  <c r="J7" i="7"/>
  <c r="K5" i="7" a="1"/>
  <c r="K5" i="7" s="1"/>
  <c r="J5" i="7" a="1"/>
  <c r="J5" i="7" s="1"/>
  <c r="K4" i="7" a="1"/>
  <c r="K4" i="7" s="1"/>
  <c r="J4" i="7" a="1"/>
  <c r="J4" i="7"/>
  <c r="K3" i="7" a="1"/>
  <c r="K3" i="7" s="1"/>
  <c r="J3" i="7" a="1"/>
  <c r="J3" i="7" s="1"/>
  <c r="K2" i="7" a="1"/>
  <c r="K2" i="7" s="1"/>
  <c r="J2" i="7" a="1"/>
  <c r="J2" i="7" s="1"/>
  <c r="I26" i="7" l="1"/>
  <c r="I17" i="7"/>
  <c r="I24" i="7"/>
  <c r="I22" i="7"/>
  <c r="I29" i="7"/>
  <c r="I25" i="7"/>
  <c r="I44" i="7"/>
  <c r="I21" i="7"/>
  <c r="I52" i="7"/>
  <c r="I27" i="7"/>
  <c r="I51" i="7"/>
  <c r="I31" i="7"/>
  <c r="I50" i="7"/>
  <c r="I35" i="7"/>
  <c r="I30" i="7"/>
  <c r="I3" i="7"/>
  <c r="I49" i="7"/>
  <c r="I39" i="7"/>
  <c r="I34" i="7"/>
  <c r="I7" i="7"/>
  <c r="I43" i="7"/>
  <c r="I38" i="7"/>
  <c r="I11" i="7"/>
  <c r="I6" i="7"/>
  <c r="I42" i="7"/>
  <c r="I33" i="7"/>
  <c r="I15" i="7"/>
  <c r="I10" i="7"/>
  <c r="I47" i="7"/>
  <c r="I19" i="7"/>
  <c r="I14" i="7"/>
  <c r="I53" i="7"/>
  <c r="I46" i="7"/>
  <c r="I41" i="7"/>
  <c r="I23" i="7"/>
  <c r="I18" i="7"/>
  <c r="I9" i="7"/>
  <c r="I2" i="7"/>
  <c r="U35" i="8"/>
  <c r="U5" i="10"/>
  <c r="U14" i="8"/>
  <c r="U17" i="10"/>
  <c r="U26" i="10"/>
  <c r="U51" i="8"/>
  <c r="U21" i="10"/>
  <c r="W38" i="8"/>
  <c r="U38" i="8"/>
  <c r="U50" i="10"/>
  <c r="U50" i="8"/>
  <c r="Q6" i="10"/>
  <c r="Q10" i="8"/>
  <c r="Q49" i="10"/>
  <c r="Q17" i="8"/>
  <c r="U9" i="10"/>
  <c r="U42" i="8"/>
  <c r="U8" i="10"/>
  <c r="U27" i="8"/>
  <c r="Q39" i="10"/>
  <c r="Q40" i="8"/>
  <c r="U30" i="10"/>
  <c r="U39" i="8"/>
  <c r="Q52" i="10"/>
  <c r="Q13" i="8"/>
  <c r="U13" i="8"/>
  <c r="W52" i="10"/>
  <c r="U52" i="10"/>
  <c r="U4" i="10"/>
  <c r="U5" i="8"/>
  <c r="W4" i="10"/>
  <c r="U25" i="10"/>
  <c r="W25" i="10"/>
  <c r="U24" i="8"/>
  <c r="U32" i="8"/>
  <c r="U33" i="10"/>
  <c r="Q37" i="8"/>
  <c r="Q41" i="10"/>
  <c r="Q41" i="8"/>
  <c r="U28" i="10"/>
  <c r="U16" i="8"/>
  <c r="Q29" i="10"/>
  <c r="Q25" i="8"/>
  <c r="U14" i="10"/>
  <c r="U37" i="8"/>
  <c r="W14" i="10"/>
  <c r="U6" i="8"/>
  <c r="U53" i="10"/>
  <c r="W53" i="10"/>
  <c r="U3" i="10"/>
  <c r="U46" i="8"/>
  <c r="W12" i="10"/>
  <c r="U12" i="10"/>
  <c r="U26" i="8"/>
  <c r="U54" i="10"/>
  <c r="W54" i="10"/>
  <c r="U3" i="8"/>
  <c r="U11" i="10"/>
  <c r="U43" i="8"/>
  <c r="Q49" i="8"/>
  <c r="U41" i="10"/>
  <c r="W41" i="8"/>
  <c r="W41" i="10"/>
  <c r="U41" i="8"/>
  <c r="U39" i="10"/>
  <c r="W40" i="8"/>
  <c r="U40" i="8"/>
  <c r="Q45" i="8"/>
  <c r="W11" i="8"/>
  <c r="U11" i="8"/>
  <c r="U44" i="10"/>
  <c r="Q48" i="10"/>
  <c r="Q12" i="8"/>
  <c r="Q21" i="10"/>
  <c r="Q38" i="8"/>
  <c r="U18" i="10"/>
  <c r="U18" i="8"/>
  <c r="W18" i="10"/>
  <c r="W18" i="8"/>
  <c r="Q51" i="10"/>
  <c r="Q28" i="8"/>
  <c r="U10" i="10"/>
  <c r="W47" i="8"/>
  <c r="W10" i="10"/>
  <c r="U47" i="8"/>
  <c r="W12" i="8"/>
  <c r="U12" i="8"/>
  <c r="U48" i="10"/>
  <c r="W48" i="10"/>
  <c r="U7" i="10"/>
  <c r="U54" i="8"/>
  <c r="W51" i="10"/>
  <c r="U28" i="8"/>
  <c r="U51" i="10"/>
  <c r="U29" i="10"/>
  <c r="W25" i="8"/>
  <c r="W29" i="10"/>
  <c r="U25" i="8"/>
  <c r="W9" i="8"/>
  <c r="W20" i="10"/>
  <c r="U9" i="8"/>
  <c r="U20" i="10"/>
  <c r="W17" i="8"/>
  <c r="W49" i="10"/>
  <c r="U17" i="8"/>
  <c r="U49" i="10"/>
  <c r="W19" i="10"/>
  <c r="U19" i="10"/>
  <c r="U31" i="8"/>
  <c r="Q34" i="10"/>
  <c r="Q48" i="8"/>
  <c r="U21" i="8"/>
  <c r="W16" i="10"/>
  <c r="U16" i="10"/>
  <c r="Q7" i="10"/>
  <c r="Q54" i="8"/>
  <c r="Q35" i="10"/>
  <c r="Q52" i="8"/>
  <c r="U45" i="10"/>
  <c r="U15" i="8"/>
  <c r="U40" i="10"/>
  <c r="U23" i="8"/>
  <c r="U36" i="10"/>
  <c r="U45" i="8"/>
  <c r="U34" i="10"/>
  <c r="U48" i="8"/>
  <c r="W34" i="10"/>
  <c r="W48" i="8"/>
  <c r="Q23" i="8"/>
  <c r="U47" i="10"/>
  <c r="U33" i="8"/>
  <c r="Q42" i="10"/>
  <c r="Q20" i="8"/>
  <c r="Q29" i="8"/>
  <c r="Q15" i="10"/>
  <c r="Q44" i="8"/>
  <c r="Q50" i="8"/>
  <c r="U35" i="10"/>
  <c r="U52" i="8"/>
  <c r="Q43" i="10"/>
  <c r="Q8" i="8"/>
  <c r="U38" i="10"/>
  <c r="U4" i="8"/>
  <c r="W10" i="8"/>
  <c r="U10" i="8"/>
  <c r="U6" i="10"/>
  <c r="U24" i="10"/>
  <c r="U49" i="8"/>
  <c r="U22" i="8"/>
  <c r="U13" i="10"/>
  <c r="U36" i="8"/>
  <c r="U22" i="10"/>
  <c r="W23" i="10"/>
  <c r="U19" i="8"/>
  <c r="U23" i="10"/>
  <c r="U27" i="10"/>
  <c r="W30" i="8"/>
  <c r="U30" i="8"/>
  <c r="U37" i="10"/>
  <c r="U53" i="8"/>
  <c r="W53" i="8"/>
  <c r="Q10" i="10"/>
  <c r="Q47" i="8"/>
  <c r="Q26" i="10"/>
  <c r="U32" i="10"/>
  <c r="U34" i="8"/>
  <c r="W34" i="8"/>
  <c r="Q4" i="10"/>
  <c r="U20" i="8"/>
  <c r="U42" i="10"/>
  <c r="W42" i="10"/>
  <c r="W46" i="10"/>
  <c r="U46" i="10"/>
  <c r="U7" i="8"/>
  <c r="U31" i="10"/>
  <c r="U29" i="8"/>
  <c r="W29" i="8"/>
  <c r="U15" i="10"/>
  <c r="W15" i="10"/>
  <c r="U44" i="8"/>
  <c r="W8" i="8"/>
  <c r="U43" i="10"/>
  <c r="W43" i="10"/>
  <c r="U8" i="8"/>
  <c r="Q12" i="10"/>
  <c r="Q26" i="8"/>
  <c r="Q54" i="10"/>
  <c r="Q11" i="10"/>
  <c r="Q4" i="8"/>
  <c r="W37" i="10"/>
  <c r="Q45" i="10"/>
  <c r="W3" i="8"/>
  <c r="Q27" i="10"/>
  <c r="W54" i="8"/>
  <c r="Q18" i="10"/>
  <c r="W21" i="8"/>
  <c r="W46" i="8"/>
  <c r="W39" i="8"/>
  <c r="Q36" i="8"/>
  <c r="Q7" i="8"/>
  <c r="Q32" i="10"/>
  <c r="W6" i="8"/>
  <c r="W26" i="10"/>
  <c r="Q11" i="8"/>
  <c r="W42" i="8"/>
  <c r="W45" i="8"/>
  <c r="W24" i="8"/>
  <c r="Q47" i="10"/>
  <c r="Q19" i="10"/>
  <c r="N33" i="10" l="1"/>
  <c r="N32" i="8"/>
  <c r="Q33" i="10"/>
  <c r="Q32" i="8"/>
  <c r="W32" i="8"/>
  <c r="W33" i="10"/>
  <c r="N27" i="8"/>
  <c r="N8" i="10"/>
  <c r="Q27" i="8"/>
  <c r="Q8" i="10"/>
  <c r="W27" i="8"/>
  <c r="W8" i="10"/>
  <c r="N40" i="10"/>
  <c r="N23" i="8"/>
  <c r="W40" i="10"/>
  <c r="W23" i="8"/>
  <c r="Q40" i="10"/>
  <c r="N17" i="10"/>
  <c r="N14" i="8"/>
  <c r="Q17" i="10"/>
  <c r="W17" i="10"/>
  <c r="Q14" i="8"/>
  <c r="W14" i="8"/>
  <c r="N35" i="8"/>
  <c r="N5" i="10"/>
  <c r="Q35" i="8"/>
  <c r="W35" i="8"/>
  <c r="W5" i="10"/>
  <c r="Q5" i="10"/>
  <c r="L43" i="10"/>
  <c r="L8" i="8"/>
  <c r="L31" i="10"/>
  <c r="L29" i="8"/>
  <c r="L46" i="10"/>
  <c r="L7" i="8"/>
  <c r="L25" i="10"/>
  <c r="L24" i="8"/>
  <c r="L15" i="10"/>
  <c r="L44" i="8"/>
  <c r="L42" i="10"/>
  <c r="L20" i="8"/>
  <c r="N28" i="10"/>
  <c r="N16" i="8"/>
  <c r="Q28" i="10"/>
  <c r="W28" i="10"/>
  <c r="Q16" i="8"/>
  <c r="W16" i="8"/>
  <c r="N50" i="10"/>
  <c r="N50" i="8"/>
  <c r="W50" i="10"/>
  <c r="Q50" i="10"/>
  <c r="W50" i="8"/>
  <c r="N4" i="10"/>
  <c r="N5" i="8"/>
  <c r="N13" i="10"/>
  <c r="N22" i="8"/>
  <c r="N23" i="10"/>
  <c r="N19" i="8"/>
  <c r="L40" i="10"/>
  <c r="L23" i="8"/>
  <c r="L45" i="10"/>
  <c r="L15" i="8"/>
  <c r="L32" i="10"/>
  <c r="L34" i="8"/>
  <c r="G44" i="11"/>
  <c r="L23" i="10"/>
  <c r="L19" i="8"/>
  <c r="L13" i="10"/>
  <c r="L22" i="8"/>
  <c r="L4" i="10"/>
  <c r="L5" i="8"/>
  <c r="W19" i="8"/>
  <c r="Q53" i="8"/>
  <c r="W45" i="10"/>
  <c r="Q15" i="8"/>
  <c r="Q21" i="8"/>
  <c r="N42" i="10"/>
  <c r="N20" i="8"/>
  <c r="N31" i="10"/>
  <c r="N29" i="8"/>
  <c r="N15" i="10"/>
  <c r="N44" i="8"/>
  <c r="N43" i="10"/>
  <c r="N8" i="8"/>
  <c r="L5" i="10"/>
  <c r="L35" i="8"/>
  <c r="L17" i="10"/>
  <c r="L14" i="8"/>
  <c r="L33" i="10"/>
  <c r="L32" i="8"/>
  <c r="Q43" i="8"/>
  <c r="W32" i="10"/>
  <c r="W36" i="8"/>
  <c r="Q31" i="10"/>
  <c r="W33" i="8"/>
  <c r="Q36" i="10"/>
  <c r="W11" i="10"/>
  <c r="Q16" i="10"/>
  <c r="W30" i="10"/>
  <c r="N20" i="10"/>
  <c r="N9" i="8"/>
  <c r="N41" i="10"/>
  <c r="N41" i="8"/>
  <c r="N6" i="10"/>
  <c r="N10" i="8"/>
  <c r="N52" i="10"/>
  <c r="N13" i="8"/>
  <c r="N49" i="10"/>
  <c r="N17" i="8"/>
  <c r="N40" i="8"/>
  <c r="N39" i="10"/>
  <c r="L51" i="10"/>
  <c r="L28" i="8"/>
  <c r="L7" i="10"/>
  <c r="L54" i="8"/>
  <c r="L48" i="10"/>
  <c r="L12" i="8"/>
  <c r="L48" i="8"/>
  <c r="L34" i="10"/>
  <c r="L10" i="10"/>
  <c r="L47" i="8"/>
  <c r="L36" i="10"/>
  <c r="L45" i="8"/>
  <c r="Q53" i="10"/>
  <c r="W44" i="8"/>
  <c r="W31" i="10"/>
  <c r="W7" i="8"/>
  <c r="Q25" i="10"/>
  <c r="W6" i="10"/>
  <c r="Q22" i="8"/>
  <c r="Q19" i="8"/>
  <c r="W44" i="10"/>
  <c r="W39" i="10"/>
  <c r="Q9" i="8"/>
  <c r="N24" i="10"/>
  <c r="N49" i="8"/>
  <c r="N22" i="10"/>
  <c r="N36" i="8"/>
  <c r="N27" i="10"/>
  <c r="N30" i="8"/>
  <c r="N37" i="10"/>
  <c r="N53" i="8"/>
  <c r="L18" i="10"/>
  <c r="L18" i="8"/>
  <c r="L16" i="10"/>
  <c r="L21" i="8"/>
  <c r="L44" i="10"/>
  <c r="L11" i="8"/>
  <c r="L47" i="10"/>
  <c r="L33" i="8"/>
  <c r="W13" i="10"/>
  <c r="W49" i="8"/>
  <c r="Q24" i="10"/>
  <c r="N29" i="10"/>
  <c r="N25" i="8"/>
  <c r="N9" i="10"/>
  <c r="N42" i="8"/>
  <c r="N51" i="8"/>
  <c r="N26" i="10"/>
  <c r="N30" i="10"/>
  <c r="N39" i="8"/>
  <c r="N21" i="10"/>
  <c r="N38" i="8"/>
  <c r="N35" i="10"/>
  <c r="N52" i="8"/>
  <c r="N38" i="10"/>
  <c r="N4" i="8"/>
  <c r="L11" i="10"/>
  <c r="L43" i="8"/>
  <c r="L54" i="10"/>
  <c r="L3" i="8"/>
  <c r="L12" i="10"/>
  <c r="L26" i="8"/>
  <c r="L3" i="10"/>
  <c r="L46" i="8"/>
  <c r="L53" i="10"/>
  <c r="L6" i="8"/>
  <c r="L14" i="10"/>
  <c r="L37" i="8"/>
  <c r="L19" i="10"/>
  <c r="L31" i="8"/>
  <c r="W4" i="8"/>
  <c r="Q39" i="8"/>
  <c r="Q42" i="8"/>
  <c r="N31" i="8"/>
  <c r="N19" i="10"/>
  <c r="N14" i="10"/>
  <c r="N37" i="8"/>
  <c r="N53" i="10"/>
  <c r="N6" i="8"/>
  <c r="N3" i="10"/>
  <c r="N46" i="8"/>
  <c r="N26" i="8"/>
  <c r="N12" i="10"/>
  <c r="N54" i="10"/>
  <c r="N3" i="8"/>
  <c r="N43" i="8"/>
  <c r="N11" i="10"/>
  <c r="L38" i="10"/>
  <c r="L4" i="8"/>
  <c r="L35" i="10"/>
  <c r="L52" i="8"/>
  <c r="L38" i="8"/>
  <c r="L21" i="10"/>
  <c r="L39" i="8"/>
  <c r="L30" i="10"/>
  <c r="L26" i="10"/>
  <c r="L51" i="8"/>
  <c r="L9" i="10"/>
  <c r="L42" i="8"/>
  <c r="L29" i="10"/>
  <c r="L25" i="8"/>
  <c r="Q46" i="8"/>
  <c r="W27" i="10"/>
  <c r="W38" i="10"/>
  <c r="W52" i="8"/>
  <c r="Q30" i="10"/>
  <c r="W31" i="8"/>
  <c r="Q9" i="10"/>
  <c r="W43" i="8"/>
  <c r="W37" i="8"/>
  <c r="Q14" i="10"/>
  <c r="W5" i="8"/>
  <c r="W21" i="10"/>
  <c r="N47" i="10"/>
  <c r="N33" i="8"/>
  <c r="N44" i="10"/>
  <c r="N11" i="8"/>
  <c r="N34" i="8"/>
  <c r="N32" i="10"/>
  <c r="N16" i="10"/>
  <c r="N21" i="8"/>
  <c r="N18" i="10"/>
  <c r="N18" i="8"/>
  <c r="N45" i="10"/>
  <c r="N15" i="8"/>
  <c r="L37" i="10"/>
  <c r="L53" i="8"/>
  <c r="L27" i="10"/>
  <c r="L30" i="8"/>
  <c r="L22" i="10"/>
  <c r="L36" i="8"/>
  <c r="L24" i="10"/>
  <c r="L49" i="8"/>
  <c r="Q3" i="10"/>
  <c r="Q34" i="8"/>
  <c r="W47" i="10"/>
  <c r="Q31" i="8"/>
  <c r="Q18" i="8"/>
  <c r="Q33" i="8"/>
  <c r="N25" i="10"/>
  <c r="N24" i="8"/>
  <c r="N46" i="10"/>
  <c r="N7" i="8"/>
  <c r="L50" i="10"/>
  <c r="L50" i="8"/>
  <c r="L8" i="10"/>
  <c r="L27" i="8"/>
  <c r="L28" i="10"/>
  <c r="L16" i="8"/>
  <c r="Q6" i="8"/>
  <c r="Q24" i="8"/>
  <c r="W22" i="8"/>
  <c r="Q37" i="10"/>
  <c r="N36" i="10"/>
  <c r="N45" i="8"/>
  <c r="N10" i="10"/>
  <c r="N47" i="8"/>
  <c r="N34" i="10"/>
  <c r="N48" i="8"/>
  <c r="N48" i="10"/>
  <c r="N12" i="8"/>
  <c r="N7" i="10"/>
  <c r="N54" i="8"/>
  <c r="N51" i="10"/>
  <c r="N28" i="8"/>
  <c r="L40" i="8"/>
  <c r="L39" i="10"/>
  <c r="L49" i="10"/>
  <c r="L17" i="8"/>
  <c r="L52" i="10"/>
  <c r="L13" i="8"/>
  <c r="L6" i="10"/>
  <c r="L10" i="8"/>
  <c r="L41" i="10"/>
  <c r="L41" i="8"/>
  <c r="L20" i="10"/>
  <c r="L9" i="8"/>
  <c r="Q3" i="8"/>
  <c r="W20" i="8"/>
  <c r="Q5" i="8"/>
  <c r="Q51" i="8"/>
  <c r="W22" i="10"/>
  <c r="W24" i="10"/>
  <c r="Q13" i="10"/>
  <c r="W35" i="10"/>
  <c r="Q46" i="10"/>
  <c r="W36" i="10"/>
  <c r="W15" i="8"/>
  <c r="Q23" i="10"/>
  <c r="W28" i="8"/>
  <c r="W7" i="10"/>
  <c r="Q38" i="10"/>
  <c r="Q30" i="8"/>
  <c r="Q44" i="10"/>
  <c r="W26" i="8"/>
  <c r="W3" i="10"/>
  <c r="Q20" i="10"/>
  <c r="W13" i="8"/>
  <c r="Q22" i="10"/>
  <c r="W9" i="10"/>
  <c r="W51" i="8"/>
  <c r="S3" i="8"/>
  <c r="H11" i="10"/>
  <c r="E4" i="8"/>
  <c r="J5" i="10"/>
  <c r="E51" i="10"/>
  <c r="H39" i="10"/>
  <c r="E49" i="11"/>
  <c r="J54" i="10"/>
  <c r="H52" i="8"/>
  <c r="J27" i="10"/>
  <c r="E7" i="10"/>
  <c r="H49" i="10"/>
  <c r="H15" i="10"/>
  <c r="J26" i="8"/>
  <c r="H21" i="10"/>
  <c r="E23" i="10"/>
  <c r="H27" i="8"/>
  <c r="J48" i="10"/>
  <c r="H13" i="8"/>
  <c r="E21" i="8"/>
  <c r="H3" i="10"/>
  <c r="H30" i="10"/>
  <c r="E36" i="8"/>
  <c r="J34" i="10"/>
  <c r="E6" i="10"/>
  <c r="J7" i="8"/>
  <c r="E6" i="8"/>
  <c r="E26" i="10"/>
  <c r="H28" i="10"/>
  <c r="H10" i="10"/>
  <c r="E41" i="8"/>
  <c r="J11" i="8"/>
  <c r="H37" i="8"/>
  <c r="J9" i="10"/>
  <c r="H33" i="10"/>
  <c r="J45" i="8"/>
  <c r="H20" i="10"/>
  <c r="H24" i="8"/>
  <c r="E47" i="10"/>
  <c r="H31" i="8"/>
  <c r="E29" i="10"/>
  <c r="H5" i="8"/>
  <c r="H40" i="10"/>
  <c r="J33" i="10" l="1"/>
  <c r="E32" i="8"/>
  <c r="E12" i="8"/>
  <c r="H28" i="8"/>
  <c r="J20" i="10"/>
  <c r="E19" i="10"/>
  <c r="E21" i="10"/>
  <c r="H53" i="10"/>
  <c r="H9" i="10"/>
  <c r="E30" i="8"/>
  <c r="H32" i="8"/>
  <c r="E49" i="10"/>
  <c r="E31" i="10"/>
  <c r="E29" i="8"/>
  <c r="E13" i="11"/>
  <c r="E14" i="8"/>
  <c r="J17" i="10"/>
  <c r="E17" i="10"/>
  <c r="E9" i="11"/>
  <c r="E13" i="10"/>
  <c r="J50" i="8"/>
  <c r="H50" i="10"/>
  <c r="E39" i="11"/>
  <c r="E20" i="8"/>
  <c r="J42" i="10"/>
  <c r="H20" i="8"/>
  <c r="J20" i="8"/>
  <c r="J8" i="8"/>
  <c r="E51" i="8"/>
  <c r="J5" i="8"/>
  <c r="E3" i="11"/>
  <c r="E8" i="10"/>
  <c r="H36" i="10"/>
  <c r="E25" i="10"/>
  <c r="H47" i="10"/>
  <c r="H51" i="8"/>
  <c r="E52" i="10"/>
  <c r="H41" i="10"/>
  <c r="C44" i="11"/>
  <c r="J53" i="10"/>
  <c r="E5" i="10"/>
  <c r="E36" i="10"/>
  <c r="H25" i="10"/>
  <c r="E3" i="8"/>
  <c r="E11" i="11"/>
  <c r="E18" i="11"/>
  <c r="E48" i="11"/>
  <c r="H9" i="8"/>
  <c r="H44" i="8"/>
  <c r="J14" i="10"/>
  <c r="H5" i="10"/>
  <c r="E54" i="10"/>
  <c r="J24" i="8"/>
  <c r="E22" i="10"/>
  <c r="E23" i="11"/>
  <c r="J21" i="10"/>
  <c r="E41" i="11"/>
  <c r="E11" i="8"/>
  <c r="J49" i="10"/>
  <c r="E39" i="8"/>
  <c r="H17" i="8"/>
  <c r="E27" i="11"/>
  <c r="E26" i="11"/>
  <c r="J39" i="8"/>
  <c r="J8" i="10"/>
  <c r="J13" i="8"/>
  <c r="E19" i="11"/>
  <c r="J30" i="10"/>
  <c r="H12" i="8"/>
  <c r="H16" i="10"/>
  <c r="E22" i="11"/>
  <c r="J52" i="10"/>
  <c r="H26" i="8"/>
  <c r="H6" i="8"/>
  <c r="J36" i="8"/>
  <c r="J32" i="8"/>
  <c r="E23" i="8"/>
  <c r="E28" i="8"/>
  <c r="E48" i="10"/>
  <c r="E26" i="8"/>
  <c r="J44" i="8"/>
  <c r="E35" i="10"/>
  <c r="E27" i="10"/>
  <c r="J4" i="10"/>
  <c r="H52" i="10"/>
  <c r="E6" i="11"/>
  <c r="S47" i="10"/>
  <c r="V47" i="10" s="1"/>
  <c r="G47" i="10"/>
  <c r="C47" i="10"/>
  <c r="O47" i="10"/>
  <c r="T47" i="10"/>
  <c r="C52" i="11"/>
  <c r="G52" i="11"/>
  <c r="E37" i="11"/>
  <c r="J45" i="10"/>
  <c r="E15" i="8"/>
  <c r="H15" i="8"/>
  <c r="J15" i="8"/>
  <c r="H45" i="10"/>
  <c r="E45" i="10"/>
  <c r="E32" i="10"/>
  <c r="H34" i="8"/>
  <c r="J34" i="8"/>
  <c r="J32" i="10"/>
  <c r="E34" i="8"/>
  <c r="H32" i="10"/>
  <c r="E31" i="11"/>
  <c r="O40" i="8"/>
  <c r="S40" i="8"/>
  <c r="V40" i="8" s="1"/>
  <c r="C40" i="8"/>
  <c r="G40" i="8"/>
  <c r="T40" i="8"/>
  <c r="E28" i="11"/>
  <c r="J18" i="8"/>
  <c r="E18" i="8"/>
  <c r="J18" i="10"/>
  <c r="H18" i="10"/>
  <c r="H18" i="8"/>
  <c r="E18" i="10"/>
  <c r="E38" i="11"/>
  <c r="E53" i="8"/>
  <c r="J37" i="10"/>
  <c r="E37" i="10"/>
  <c r="J53" i="8"/>
  <c r="H37" i="10"/>
  <c r="H53" i="8"/>
  <c r="C13" i="8"/>
  <c r="S13" i="8"/>
  <c r="V13" i="8" s="1"/>
  <c r="G13" i="8"/>
  <c r="O13" i="8"/>
  <c r="T13" i="8"/>
  <c r="C43" i="11"/>
  <c r="G43" i="11"/>
  <c r="J49" i="8"/>
  <c r="E49" i="8"/>
  <c r="H49" i="8"/>
  <c r="E24" i="10"/>
  <c r="E14" i="11"/>
  <c r="J24" i="10"/>
  <c r="H24" i="10"/>
  <c r="O31" i="10"/>
  <c r="C31" i="10"/>
  <c r="G31" i="10"/>
  <c r="S31" i="10"/>
  <c r="V31" i="10" s="1"/>
  <c r="T31" i="10"/>
  <c r="C30" i="8"/>
  <c r="S30" i="8"/>
  <c r="V30" i="8" s="1"/>
  <c r="O30" i="8"/>
  <c r="G30" i="8"/>
  <c r="T30" i="8"/>
  <c r="G44" i="8"/>
  <c r="C44" i="8"/>
  <c r="S44" i="8"/>
  <c r="V44" i="8" s="1"/>
  <c r="O44" i="8"/>
  <c r="T44" i="8"/>
  <c r="G31" i="11"/>
  <c r="C31" i="11"/>
  <c r="G8" i="11"/>
  <c r="C8" i="11"/>
  <c r="S29" i="10"/>
  <c r="V29" i="10" s="1"/>
  <c r="G29" i="10"/>
  <c r="O29" i="10"/>
  <c r="C29" i="10"/>
  <c r="T29" i="10"/>
  <c r="C26" i="11"/>
  <c r="G26" i="11"/>
  <c r="G17" i="11"/>
  <c r="C17" i="11"/>
  <c r="S18" i="10"/>
  <c r="V18" i="10" s="1"/>
  <c r="G18" i="10"/>
  <c r="O18" i="10"/>
  <c r="C18" i="10"/>
  <c r="T18" i="10"/>
  <c r="G52" i="8"/>
  <c r="C52" i="8"/>
  <c r="O52" i="8"/>
  <c r="S52" i="8"/>
  <c r="V52" i="8" s="1"/>
  <c r="T52" i="8"/>
  <c r="G29" i="8"/>
  <c r="C29" i="8"/>
  <c r="O29" i="8"/>
  <c r="S29" i="8"/>
  <c r="V29" i="8" s="1"/>
  <c r="T29" i="8"/>
  <c r="G35" i="11"/>
  <c r="C35" i="11"/>
  <c r="O38" i="10"/>
  <c r="C38" i="10"/>
  <c r="S38" i="10"/>
  <c r="V38" i="10" s="1"/>
  <c r="G38" i="10"/>
  <c r="T38" i="10"/>
  <c r="H7" i="8"/>
  <c r="E43" i="8"/>
  <c r="H46" i="8"/>
  <c r="H19" i="10"/>
  <c r="J43" i="10"/>
  <c r="S25" i="10"/>
  <c r="V25" i="10" s="1"/>
  <c r="G25" i="10"/>
  <c r="O25" i="10"/>
  <c r="C25" i="10"/>
  <c r="T25" i="10"/>
  <c r="S34" i="10"/>
  <c r="V34" i="10" s="1"/>
  <c r="G34" i="10"/>
  <c r="C34" i="10"/>
  <c r="O34" i="10"/>
  <c r="T34" i="10"/>
  <c r="G36" i="8"/>
  <c r="C36" i="8"/>
  <c r="O36" i="8"/>
  <c r="S36" i="8"/>
  <c r="V36" i="8" s="1"/>
  <c r="T36" i="8"/>
  <c r="S38" i="8"/>
  <c r="V38" i="8" s="1"/>
  <c r="O38" i="8"/>
  <c r="C38" i="8"/>
  <c r="G38" i="8"/>
  <c r="T38" i="8"/>
  <c r="O54" i="10"/>
  <c r="C54" i="10"/>
  <c r="G54" i="10"/>
  <c r="S54" i="10"/>
  <c r="V54" i="10" s="1"/>
  <c r="T54" i="10"/>
  <c r="H54" i="8"/>
  <c r="E20" i="11"/>
  <c r="E42" i="11"/>
  <c r="J54" i="8"/>
  <c r="H14" i="10"/>
  <c r="E10" i="8"/>
  <c r="G21" i="11"/>
  <c r="C21" i="11"/>
  <c r="G9" i="8"/>
  <c r="S9" i="8"/>
  <c r="V9" i="8" s="1"/>
  <c r="O9" i="8"/>
  <c r="C9" i="8"/>
  <c r="T9" i="8"/>
  <c r="G14" i="11"/>
  <c r="C14" i="11"/>
  <c r="G11" i="11"/>
  <c r="C11" i="11"/>
  <c r="C20" i="8"/>
  <c r="O20" i="8"/>
  <c r="S20" i="8"/>
  <c r="V20" i="8" s="1"/>
  <c r="G20" i="8"/>
  <c r="T20" i="8"/>
  <c r="C47" i="8"/>
  <c r="S47" i="8"/>
  <c r="V47" i="8" s="1"/>
  <c r="O47" i="8"/>
  <c r="G47" i="8"/>
  <c r="T47" i="8"/>
  <c r="G29" i="11"/>
  <c r="C29" i="11"/>
  <c r="S6" i="10"/>
  <c r="V6" i="10" s="1"/>
  <c r="G6" i="10"/>
  <c r="C6" i="10"/>
  <c r="O6" i="10"/>
  <c r="T6" i="10"/>
  <c r="C18" i="11"/>
  <c r="G18" i="11"/>
  <c r="G19" i="8"/>
  <c r="O19" i="8"/>
  <c r="S19" i="8"/>
  <c r="V19" i="8" s="1"/>
  <c r="C19" i="8"/>
  <c r="T19" i="8"/>
  <c r="C45" i="11"/>
  <c r="G45" i="11"/>
  <c r="S50" i="10"/>
  <c r="V50" i="10" s="1"/>
  <c r="G50" i="10"/>
  <c r="O50" i="10"/>
  <c r="C50" i="10"/>
  <c r="T50" i="10"/>
  <c r="O35" i="10"/>
  <c r="C35" i="10"/>
  <c r="S35" i="10"/>
  <c r="V35" i="10" s="1"/>
  <c r="G35" i="10"/>
  <c r="T35" i="10"/>
  <c r="G49" i="11"/>
  <c r="C49" i="11"/>
  <c r="O51" i="10"/>
  <c r="C51" i="10"/>
  <c r="G51" i="10"/>
  <c r="S51" i="10"/>
  <c r="V51" i="10" s="1"/>
  <c r="T51" i="10"/>
  <c r="C53" i="8"/>
  <c r="G53" i="8"/>
  <c r="S53" i="8"/>
  <c r="V53" i="8" s="1"/>
  <c r="O53" i="8"/>
  <c r="T53" i="8"/>
  <c r="J38" i="8"/>
  <c r="J29" i="10"/>
  <c r="H51" i="10"/>
  <c r="E48" i="8"/>
  <c r="E47" i="8"/>
  <c r="E50" i="11"/>
  <c r="J27" i="8"/>
  <c r="H46" i="10"/>
  <c r="E34" i="11"/>
  <c r="J36" i="10"/>
  <c r="E16" i="10"/>
  <c r="H44" i="10"/>
  <c r="J17" i="8"/>
  <c r="J9" i="8"/>
  <c r="E11" i="10"/>
  <c r="E12" i="10"/>
  <c r="E53" i="10"/>
  <c r="E14" i="10"/>
  <c r="E16" i="11"/>
  <c r="J46" i="10"/>
  <c r="E38" i="10"/>
  <c r="H38" i="8"/>
  <c r="E33" i="11"/>
  <c r="H42" i="8"/>
  <c r="E25" i="8"/>
  <c r="J44" i="10"/>
  <c r="H36" i="8"/>
  <c r="J30" i="8"/>
  <c r="E39" i="10"/>
  <c r="E45" i="11"/>
  <c r="H10" i="8"/>
  <c r="H41" i="8"/>
  <c r="E9" i="8"/>
  <c r="J14" i="8"/>
  <c r="H43" i="10"/>
  <c r="E15" i="10"/>
  <c r="H31" i="10"/>
  <c r="J47" i="8"/>
  <c r="H23" i="10"/>
  <c r="H22" i="8"/>
  <c r="H50" i="8"/>
  <c r="J6" i="8"/>
  <c r="J37" i="8"/>
  <c r="E35" i="8"/>
  <c r="E44" i="11"/>
  <c r="E27" i="8"/>
  <c r="C33" i="8"/>
  <c r="O33" i="8"/>
  <c r="S33" i="8"/>
  <c r="V33" i="8" s="1"/>
  <c r="G33" i="8"/>
  <c r="T33" i="8"/>
  <c r="O14" i="10"/>
  <c r="C14" i="10"/>
  <c r="S14" i="10"/>
  <c r="V14" i="10" s="1"/>
  <c r="G14" i="10"/>
  <c r="T14" i="10"/>
  <c r="S26" i="10"/>
  <c r="V26" i="10" s="1"/>
  <c r="G26" i="10"/>
  <c r="O26" i="10"/>
  <c r="C26" i="10"/>
  <c r="T26" i="10"/>
  <c r="S32" i="10"/>
  <c r="V32" i="10" s="1"/>
  <c r="G32" i="10"/>
  <c r="O32" i="10"/>
  <c r="C32" i="10"/>
  <c r="T32" i="10"/>
  <c r="C50" i="8"/>
  <c r="G50" i="8"/>
  <c r="S50" i="8"/>
  <c r="V50" i="8" s="1"/>
  <c r="O50" i="8"/>
  <c r="T50" i="8"/>
  <c r="G28" i="8"/>
  <c r="C28" i="8"/>
  <c r="O28" i="8"/>
  <c r="S28" i="8"/>
  <c r="V28" i="8" s="1"/>
  <c r="T28" i="8"/>
  <c r="G25" i="8"/>
  <c r="O25" i="8"/>
  <c r="C25" i="8"/>
  <c r="S25" i="8"/>
  <c r="V25" i="8" s="1"/>
  <c r="T25" i="8"/>
  <c r="G41" i="11"/>
  <c r="C41" i="11"/>
  <c r="C12" i="8"/>
  <c r="G12" i="8"/>
  <c r="S12" i="8"/>
  <c r="V12" i="8" s="1"/>
  <c r="O12" i="8"/>
  <c r="T12" i="8"/>
  <c r="G54" i="11"/>
  <c r="C54" i="11"/>
  <c r="G22" i="11"/>
  <c r="C22" i="11"/>
  <c r="C41" i="8"/>
  <c r="S41" i="8"/>
  <c r="V41" i="8" s="1"/>
  <c r="O41" i="8"/>
  <c r="G41" i="8"/>
  <c r="T41" i="8"/>
  <c r="C48" i="11"/>
  <c r="G48" i="11"/>
  <c r="C23" i="11"/>
  <c r="G23" i="11"/>
  <c r="S5" i="10"/>
  <c r="V5" i="10" s="1"/>
  <c r="G5" i="10"/>
  <c r="O5" i="10"/>
  <c r="C5" i="10"/>
  <c r="T5" i="10"/>
  <c r="C4" i="8"/>
  <c r="S4" i="8"/>
  <c r="V4" i="8" s="1"/>
  <c r="O4" i="8"/>
  <c r="G4" i="8"/>
  <c r="T4" i="8"/>
  <c r="E15" i="11"/>
  <c r="E17" i="11"/>
  <c r="O40" i="10"/>
  <c r="G40" i="10"/>
  <c r="C40" i="10"/>
  <c r="S40" i="10"/>
  <c r="V40" i="10" s="1"/>
  <c r="T40" i="10"/>
  <c r="G53" i="11"/>
  <c r="C53" i="11"/>
  <c r="C42" i="11"/>
  <c r="G42" i="11"/>
  <c r="S48" i="8"/>
  <c r="V48" i="8" s="1"/>
  <c r="O48" i="8"/>
  <c r="G48" i="8"/>
  <c r="C48" i="8"/>
  <c r="T48" i="8"/>
  <c r="C32" i="11"/>
  <c r="G32" i="11"/>
  <c r="O52" i="10"/>
  <c r="C52" i="10"/>
  <c r="G52" i="10"/>
  <c r="S52" i="10"/>
  <c r="V52" i="10" s="1"/>
  <c r="T52" i="10"/>
  <c r="S8" i="10"/>
  <c r="V8" i="10" s="1"/>
  <c r="G8" i="10"/>
  <c r="O8" i="10"/>
  <c r="C8" i="10"/>
  <c r="T8" i="10"/>
  <c r="C12" i="11"/>
  <c r="G12" i="11"/>
  <c r="G19" i="11"/>
  <c r="C19" i="11"/>
  <c r="O7" i="10"/>
  <c r="C7" i="10"/>
  <c r="S7" i="10"/>
  <c r="V7" i="10" s="1"/>
  <c r="G7" i="10"/>
  <c r="T7" i="10"/>
  <c r="C3" i="8"/>
  <c r="V3" i="8"/>
  <c r="O3" i="8"/>
  <c r="G3" i="8"/>
  <c r="T3" i="8"/>
  <c r="S39" i="10"/>
  <c r="V39" i="10" s="1"/>
  <c r="G39" i="10"/>
  <c r="O39" i="10"/>
  <c r="C39" i="10"/>
  <c r="T39" i="10"/>
  <c r="J4" i="8"/>
  <c r="J51" i="8"/>
  <c r="H7" i="10"/>
  <c r="H48" i="10"/>
  <c r="H34" i="10"/>
  <c r="E10" i="10"/>
  <c r="J23" i="8"/>
  <c r="J7" i="10"/>
  <c r="H33" i="8"/>
  <c r="J10" i="8"/>
  <c r="H54" i="10"/>
  <c r="E3" i="10"/>
  <c r="E53" i="11"/>
  <c r="J15" i="10"/>
  <c r="J25" i="10"/>
  <c r="E36" i="11"/>
  <c r="E38" i="8"/>
  <c r="H39" i="8"/>
  <c r="E29" i="11"/>
  <c r="E21" i="11"/>
  <c r="H30" i="8"/>
  <c r="J22" i="10"/>
  <c r="E40" i="8"/>
  <c r="E17" i="8"/>
  <c r="E13" i="8"/>
  <c r="H6" i="10"/>
  <c r="E41" i="10"/>
  <c r="E8" i="8"/>
  <c r="E44" i="8"/>
  <c r="E24" i="11"/>
  <c r="E42" i="10"/>
  <c r="J28" i="8"/>
  <c r="J47" i="10"/>
  <c r="E30" i="11"/>
  <c r="H4" i="10"/>
  <c r="J46" i="8"/>
  <c r="J11" i="10"/>
  <c r="E10" i="11"/>
  <c r="H14" i="8"/>
  <c r="H8" i="10"/>
  <c r="E33" i="10"/>
  <c r="G47" i="11"/>
  <c r="C47" i="11"/>
  <c r="G10" i="8"/>
  <c r="C10" i="8"/>
  <c r="S10" i="8"/>
  <c r="V10" i="8" s="1"/>
  <c r="O10" i="8"/>
  <c r="T10" i="8"/>
  <c r="O22" i="10"/>
  <c r="C22" i="10"/>
  <c r="S22" i="10"/>
  <c r="V22" i="10" s="1"/>
  <c r="G22" i="10"/>
  <c r="T22" i="10"/>
  <c r="O48" i="10"/>
  <c r="C48" i="10"/>
  <c r="G48" i="10"/>
  <c r="S48" i="10"/>
  <c r="V48" i="10" s="1"/>
  <c r="T48" i="10"/>
  <c r="C25" i="11"/>
  <c r="G25" i="11"/>
  <c r="E54" i="8"/>
  <c r="H47" i="8"/>
  <c r="E46" i="8"/>
  <c r="H38" i="10"/>
  <c r="H25" i="8"/>
  <c r="J10" i="10"/>
  <c r="O36" i="10"/>
  <c r="C36" i="10"/>
  <c r="G36" i="10"/>
  <c r="S36" i="10"/>
  <c r="V36" i="10" s="1"/>
  <c r="T36" i="10"/>
  <c r="S41" i="10"/>
  <c r="V41" i="10" s="1"/>
  <c r="G41" i="10"/>
  <c r="O41" i="10"/>
  <c r="C41" i="10"/>
  <c r="T41" i="10"/>
  <c r="S28" i="10"/>
  <c r="V28" i="10" s="1"/>
  <c r="G28" i="10"/>
  <c r="C28" i="10"/>
  <c r="O28" i="10"/>
  <c r="T28" i="10"/>
  <c r="C51" i="8"/>
  <c r="G51" i="8"/>
  <c r="S51" i="8"/>
  <c r="V51" i="8" s="1"/>
  <c r="O51" i="8"/>
  <c r="T51" i="8"/>
  <c r="O3" i="10"/>
  <c r="C3" i="10"/>
  <c r="G3" i="10"/>
  <c r="S3" i="10"/>
  <c r="V3" i="10" s="1"/>
  <c r="T3" i="10"/>
  <c r="O21" i="10"/>
  <c r="C21" i="10"/>
  <c r="S21" i="10"/>
  <c r="V21" i="10" s="1"/>
  <c r="G21" i="10"/>
  <c r="T21" i="10"/>
  <c r="G17" i="8"/>
  <c r="O17" i="8"/>
  <c r="C17" i="8"/>
  <c r="S17" i="8"/>
  <c r="V17" i="8" s="1"/>
  <c r="T17" i="8"/>
  <c r="C8" i="8"/>
  <c r="G8" i="8"/>
  <c r="S8" i="8"/>
  <c r="V8" i="8" s="1"/>
  <c r="O8" i="8"/>
  <c r="T8" i="8"/>
  <c r="H21" i="8"/>
  <c r="E19" i="8"/>
  <c r="E50" i="8"/>
  <c r="J31" i="8"/>
  <c r="C23" i="8"/>
  <c r="S23" i="8"/>
  <c r="V23" i="8" s="1"/>
  <c r="O23" i="8"/>
  <c r="G23" i="8"/>
  <c r="T23" i="8"/>
  <c r="G45" i="8"/>
  <c r="S45" i="8"/>
  <c r="V45" i="8" s="1"/>
  <c r="O45" i="8"/>
  <c r="C45" i="8"/>
  <c r="T45" i="8"/>
  <c r="O49" i="8"/>
  <c r="S49" i="8"/>
  <c r="V49" i="8" s="1"/>
  <c r="C49" i="8"/>
  <c r="G49" i="8"/>
  <c r="T49" i="8"/>
  <c r="G34" i="8"/>
  <c r="C34" i="8"/>
  <c r="O34" i="8"/>
  <c r="S34" i="8"/>
  <c r="V34" i="8" s="1"/>
  <c r="T34" i="8"/>
  <c r="G46" i="8"/>
  <c r="S46" i="8"/>
  <c r="V46" i="8" s="1"/>
  <c r="O46" i="8"/>
  <c r="C46" i="8"/>
  <c r="T46" i="8"/>
  <c r="C7" i="11"/>
  <c r="G7" i="11"/>
  <c r="O27" i="10"/>
  <c r="C27" i="10"/>
  <c r="G27" i="10"/>
  <c r="S27" i="10"/>
  <c r="V27" i="10" s="1"/>
  <c r="T27" i="10"/>
  <c r="H48" i="8"/>
  <c r="J28" i="10"/>
  <c r="E25" i="11"/>
  <c r="H13" i="10"/>
  <c r="J3" i="10"/>
  <c r="E16" i="8"/>
  <c r="J19" i="10"/>
  <c r="C19" i="10"/>
  <c r="S19" i="10"/>
  <c r="V19" i="10" s="1"/>
  <c r="G19" i="10"/>
  <c r="O19" i="10"/>
  <c r="T19" i="10"/>
  <c r="O24" i="8"/>
  <c r="C24" i="8"/>
  <c r="S24" i="8"/>
  <c r="V24" i="8" s="1"/>
  <c r="G24" i="8"/>
  <c r="T24" i="8"/>
  <c r="C40" i="11"/>
  <c r="G40" i="11"/>
  <c r="S44" i="10"/>
  <c r="V44" i="10" s="1"/>
  <c r="G44" i="10"/>
  <c r="O44" i="10"/>
  <c r="C44" i="10"/>
  <c r="T44" i="10"/>
  <c r="G16" i="8"/>
  <c r="S16" i="8"/>
  <c r="V16" i="8" s="1"/>
  <c r="O16" i="8"/>
  <c r="C16" i="8"/>
  <c r="T16" i="8"/>
  <c r="G3" i="11"/>
  <c r="C3" i="11"/>
  <c r="C31" i="8"/>
  <c r="S31" i="8"/>
  <c r="V31" i="8" s="1"/>
  <c r="O31" i="8"/>
  <c r="G31" i="8"/>
  <c r="T31" i="8"/>
  <c r="G4" i="11"/>
  <c r="C4" i="11"/>
  <c r="G11" i="8"/>
  <c r="C11" i="8"/>
  <c r="S11" i="8"/>
  <c r="V11" i="8" s="1"/>
  <c r="O11" i="8"/>
  <c r="T11" i="8"/>
  <c r="C20" i="11"/>
  <c r="G20" i="11"/>
  <c r="G9" i="11"/>
  <c r="C9" i="11"/>
  <c r="O53" i="10"/>
  <c r="C53" i="10"/>
  <c r="S53" i="10"/>
  <c r="V53" i="10" s="1"/>
  <c r="G53" i="10"/>
  <c r="T53" i="10"/>
  <c r="O46" i="10"/>
  <c r="G46" i="10"/>
  <c r="S46" i="10"/>
  <c r="V46" i="10" s="1"/>
  <c r="C46" i="10"/>
  <c r="T46" i="10"/>
  <c r="C13" i="11"/>
  <c r="G13" i="11"/>
  <c r="G33" i="11"/>
  <c r="C33" i="11"/>
  <c r="O16" i="10"/>
  <c r="C16" i="10"/>
  <c r="S16" i="10"/>
  <c r="V16" i="10" s="1"/>
  <c r="G16" i="10"/>
  <c r="T16" i="10"/>
  <c r="G27" i="8"/>
  <c r="S27" i="8"/>
  <c r="V27" i="8" s="1"/>
  <c r="C27" i="8"/>
  <c r="O27" i="8"/>
  <c r="T27" i="8"/>
  <c r="S12" i="10"/>
  <c r="V12" i="10" s="1"/>
  <c r="G12" i="10"/>
  <c r="C12" i="10"/>
  <c r="O12" i="10"/>
  <c r="T12" i="10"/>
  <c r="O15" i="10"/>
  <c r="C15" i="10"/>
  <c r="G15" i="10"/>
  <c r="S15" i="10"/>
  <c r="V15" i="10" s="1"/>
  <c r="T15" i="10"/>
  <c r="G54" i="8"/>
  <c r="S54" i="8"/>
  <c r="V54" i="8" s="1"/>
  <c r="O54" i="8"/>
  <c r="C54" i="8"/>
  <c r="T54" i="8"/>
  <c r="C37" i="11"/>
  <c r="G37" i="11"/>
  <c r="G35" i="8"/>
  <c r="C35" i="8"/>
  <c r="O35" i="8"/>
  <c r="S35" i="8"/>
  <c r="V35" i="8" s="1"/>
  <c r="T35" i="8"/>
  <c r="C15" i="11"/>
  <c r="G15" i="11"/>
  <c r="J38" i="10"/>
  <c r="J26" i="10"/>
  <c r="E46" i="11"/>
  <c r="E34" i="10"/>
  <c r="H45" i="8"/>
  <c r="J40" i="10"/>
  <c r="J48" i="8"/>
  <c r="E32" i="11"/>
  <c r="E33" i="8"/>
  <c r="J6" i="10"/>
  <c r="H43" i="8"/>
  <c r="H3" i="8"/>
  <c r="E12" i="11"/>
  <c r="E8" i="11"/>
  <c r="E37" i="8"/>
  <c r="E31" i="8"/>
  <c r="J29" i="8"/>
  <c r="H4" i="8"/>
  <c r="E52" i="8"/>
  <c r="E9" i="10"/>
  <c r="H29" i="10"/>
  <c r="J21" i="8"/>
  <c r="E35" i="11"/>
  <c r="H22" i="10"/>
  <c r="J22" i="8"/>
  <c r="E47" i="11"/>
  <c r="H8" i="8"/>
  <c r="H29" i="8"/>
  <c r="H42" i="10"/>
  <c r="J51" i="10"/>
  <c r="J33" i="8"/>
  <c r="E22" i="8"/>
  <c r="E4" i="10"/>
  <c r="E50" i="10"/>
  <c r="H16" i="8"/>
  <c r="J43" i="8"/>
  <c r="H17" i="10"/>
  <c r="E40" i="10"/>
  <c r="C51" i="11"/>
  <c r="G51" i="11"/>
  <c r="G27" i="11"/>
  <c r="C27" i="11"/>
  <c r="S33" i="10"/>
  <c r="V33" i="10" s="1"/>
  <c r="G33" i="10"/>
  <c r="C33" i="10"/>
  <c r="O33" i="10"/>
  <c r="T33" i="10"/>
  <c r="S9" i="10"/>
  <c r="V9" i="10" s="1"/>
  <c r="G9" i="10"/>
  <c r="C9" i="10"/>
  <c r="O9" i="10"/>
  <c r="T9" i="10"/>
  <c r="G39" i="11"/>
  <c r="C39" i="11"/>
  <c r="O13" i="10"/>
  <c r="C13" i="10"/>
  <c r="S13" i="10"/>
  <c r="V13" i="10" s="1"/>
  <c r="G13" i="10"/>
  <c r="T13" i="10"/>
  <c r="C6" i="8"/>
  <c r="G6" i="8"/>
  <c r="S6" i="8"/>
  <c r="V6" i="8" s="1"/>
  <c r="O6" i="8"/>
  <c r="T6" i="8"/>
  <c r="C7" i="8"/>
  <c r="G7" i="8"/>
  <c r="S7" i="8"/>
  <c r="V7" i="8" s="1"/>
  <c r="O7" i="8"/>
  <c r="T7" i="8"/>
  <c r="O17" i="10"/>
  <c r="C17" i="10"/>
  <c r="G17" i="10"/>
  <c r="S17" i="10"/>
  <c r="V17" i="10" s="1"/>
  <c r="T17" i="10"/>
  <c r="O30" i="10"/>
  <c r="G30" i="10"/>
  <c r="S30" i="10"/>
  <c r="V30" i="10" s="1"/>
  <c r="C30" i="10"/>
  <c r="T30" i="10"/>
  <c r="C21" i="8"/>
  <c r="O21" i="8"/>
  <c r="G21" i="8"/>
  <c r="S21" i="8"/>
  <c r="V21" i="8" s="1"/>
  <c r="T21" i="8"/>
  <c r="C30" i="11"/>
  <c r="G30" i="11"/>
  <c r="G26" i="8"/>
  <c r="C26" i="8"/>
  <c r="S26" i="8"/>
  <c r="V26" i="8" s="1"/>
  <c r="O26" i="8"/>
  <c r="T26" i="8"/>
  <c r="C45" i="10"/>
  <c r="S45" i="10"/>
  <c r="V45" i="10" s="1"/>
  <c r="O45" i="10"/>
  <c r="G45" i="10"/>
  <c r="T45" i="10"/>
  <c r="G38" i="11"/>
  <c r="C38" i="11"/>
  <c r="S11" i="10"/>
  <c r="V11" i="10" s="1"/>
  <c r="G11" i="10"/>
  <c r="O11" i="10"/>
  <c r="C11" i="10"/>
  <c r="T11" i="10"/>
  <c r="J52" i="8"/>
  <c r="J42" i="8"/>
  <c r="E7" i="11"/>
  <c r="E43" i="11"/>
  <c r="J35" i="8"/>
  <c r="E7" i="8"/>
  <c r="E24" i="8"/>
  <c r="H11" i="8"/>
  <c r="E51" i="11"/>
  <c r="J40" i="8"/>
  <c r="J41" i="8"/>
  <c r="E54" i="11"/>
  <c r="H12" i="10"/>
  <c r="J31" i="10"/>
  <c r="H35" i="10"/>
  <c r="E30" i="10"/>
  <c r="H26" i="10"/>
  <c r="E4" i="11"/>
  <c r="J16" i="10"/>
  <c r="H27" i="10"/>
  <c r="J13" i="10"/>
  <c r="H40" i="8"/>
  <c r="E5" i="11"/>
  <c r="E20" i="10"/>
  <c r="J50" i="10"/>
  <c r="E43" i="10"/>
  <c r="J12" i="8"/>
  <c r="H19" i="8"/>
  <c r="E5" i="8"/>
  <c r="E52" i="11"/>
  <c r="E28" i="10"/>
  <c r="J3" i="8"/>
  <c r="J12" i="10"/>
  <c r="H35" i="8"/>
  <c r="H23" i="8"/>
  <c r="E40" i="11"/>
  <c r="G50" i="11"/>
  <c r="C50" i="11"/>
  <c r="S24" i="10"/>
  <c r="V24" i="10" s="1"/>
  <c r="G24" i="10"/>
  <c r="C24" i="10"/>
  <c r="O24" i="10"/>
  <c r="T24" i="10"/>
  <c r="S49" i="10"/>
  <c r="V49" i="10" s="1"/>
  <c r="G49" i="10"/>
  <c r="C49" i="10"/>
  <c r="O49" i="10"/>
  <c r="T49" i="10"/>
  <c r="S43" i="10"/>
  <c r="V43" i="10" s="1"/>
  <c r="G43" i="10"/>
  <c r="O43" i="10"/>
  <c r="C43" i="10"/>
  <c r="T43" i="10"/>
  <c r="J25" i="8"/>
  <c r="J19" i="8"/>
  <c r="C34" i="11"/>
  <c r="G34" i="11"/>
  <c r="G37" i="8"/>
  <c r="O37" i="8"/>
  <c r="C37" i="8"/>
  <c r="S37" i="8"/>
  <c r="V37" i="8" s="1"/>
  <c r="T37" i="8"/>
  <c r="C10" i="11"/>
  <c r="G10" i="11"/>
  <c r="J16" i="8"/>
  <c r="E42" i="8"/>
  <c r="J23" i="10"/>
  <c r="C16" i="11"/>
  <c r="G16" i="11"/>
  <c r="C6" i="11"/>
  <c r="G6" i="11"/>
  <c r="G18" i="8"/>
  <c r="S18" i="8"/>
  <c r="V18" i="8" s="1"/>
  <c r="C18" i="8"/>
  <c r="O18" i="8"/>
  <c r="T18" i="8"/>
  <c r="O4" i="10"/>
  <c r="C4" i="10"/>
  <c r="S4" i="10"/>
  <c r="V4" i="10" s="1"/>
  <c r="G4" i="10"/>
  <c r="T4" i="10"/>
  <c r="C5" i="8"/>
  <c r="G5" i="8"/>
  <c r="O5" i="8"/>
  <c r="S5" i="8"/>
  <c r="V5" i="8" s="1"/>
  <c r="T5" i="8"/>
  <c r="S20" i="10"/>
  <c r="V20" i="10" s="1"/>
  <c r="G20" i="10"/>
  <c r="O20" i="10"/>
  <c r="C20" i="10"/>
  <c r="T20" i="10"/>
  <c r="C32" i="8"/>
  <c r="S32" i="8"/>
  <c r="V32" i="8" s="1"/>
  <c r="O32" i="8"/>
  <c r="G32" i="8"/>
  <c r="T32" i="8"/>
  <c r="C42" i="8"/>
  <c r="G42" i="8"/>
  <c r="S42" i="8"/>
  <c r="V42" i="8" s="1"/>
  <c r="O42" i="8"/>
  <c r="T42" i="8"/>
  <c r="O42" i="10"/>
  <c r="C42" i="10"/>
  <c r="S42" i="10"/>
  <c r="V42" i="10" s="1"/>
  <c r="G42" i="10"/>
  <c r="T42" i="10"/>
  <c r="C10" i="10"/>
  <c r="S10" i="10"/>
  <c r="V10" i="10" s="1"/>
  <c r="G10" i="10"/>
  <c r="O10" i="10"/>
  <c r="T10" i="10"/>
  <c r="C22" i="8"/>
  <c r="S22" i="8"/>
  <c r="V22" i="8" s="1"/>
  <c r="O22" i="8"/>
  <c r="G22" i="8"/>
  <c r="T22" i="8"/>
  <c r="G5" i="11"/>
  <c r="C5" i="11"/>
  <c r="C14" i="8"/>
  <c r="S14" i="8"/>
  <c r="V14" i="8" s="1"/>
  <c r="O14" i="8"/>
  <c r="G14" i="8"/>
  <c r="T14" i="8"/>
  <c r="C39" i="8"/>
  <c r="S39" i="8"/>
  <c r="V39" i="8" s="1"/>
  <c r="O39" i="8"/>
  <c r="G39" i="8"/>
  <c r="T39" i="8"/>
  <c r="G24" i="11"/>
  <c r="C24" i="11"/>
  <c r="S23" i="10"/>
  <c r="V23" i="10" s="1"/>
  <c r="G23" i="10"/>
  <c r="O23" i="10"/>
  <c r="C23" i="10"/>
  <c r="T23" i="10"/>
  <c r="C28" i="11"/>
  <c r="G28" i="11"/>
  <c r="C36" i="11"/>
  <c r="G36" i="11"/>
  <c r="C15" i="8"/>
  <c r="S15" i="8"/>
  <c r="V15" i="8" s="1"/>
  <c r="O15" i="8"/>
  <c r="G15" i="8"/>
  <c r="T15" i="8"/>
  <c r="G46" i="11"/>
  <c r="C46" i="11"/>
  <c r="O37" i="10"/>
  <c r="C37" i="10"/>
  <c r="S37" i="10"/>
  <c r="V37" i="10" s="1"/>
  <c r="G37" i="10"/>
  <c r="T37" i="10"/>
  <c r="G43" i="8"/>
  <c r="C43" i="8"/>
  <c r="S43" i="8"/>
  <c r="V43" i="8" s="1"/>
  <c r="O43" i="8"/>
  <c r="T43" i="8"/>
  <c r="J35" i="10"/>
  <c r="E45" i="8"/>
  <c r="E46" i="10"/>
  <c r="E44" i="10"/>
  <c r="J39" i="10"/>
  <c r="J41" i="10"/>
</calcChain>
</file>

<file path=xl/sharedStrings.xml><?xml version="1.0" encoding="utf-8"?>
<sst xmlns="http://schemas.openxmlformats.org/spreadsheetml/2006/main" count="831" uniqueCount="150">
  <si>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</si>
  <si>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</si>
  <si>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</si>
  <si>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</si>
  <si>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</si>
  <si>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</si>
  <si>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</si>
  <si>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</si>
  <si>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</si>
  <si>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</si>
  <si>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</si>
  <si>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</si>
  <si>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</si>
  <si>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</si>
  <si>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</si>
  <si>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</si>
  <si>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</si>
  <si>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</si>
  <si>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</si>
  <si>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</si>
  <si>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</si>
  <si>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</si>
  <si>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</si>
  <si>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</si>
  <si>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</si>
  <si>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</si>
  <si>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</si>
  <si>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</si>
  <si>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</si>
  <si>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</si>
  <si>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</si>
  <si>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</si>
  <si>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</si>
  <si>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</si>
  <si>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</si>
  <si>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</si>
  <si>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</si>
  <si>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</si>
  <si>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</si>
  <si>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</si>
  <si>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</si>
  <si>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</si>
  <si>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</si>
  <si>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</si>
  <si>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</si>
  <si>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</si>
  <si>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</si>
  <si>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</si>
  <si>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</si>
  <si>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</si>
  <si>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</si>
  <si>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</si>
  <si>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</si>
  <si>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</si>
  <si>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</si>
  <si>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</si>
  <si>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</si>
  <si>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</si>
  <si>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</si>
  <si>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</si>
  <si>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</si>
  <si>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</si>
  <si>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</si>
  <si>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</si>
  <si>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</si>
  <si>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</si>
  <si>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</si>
  <si>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</si>
  <si>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</si>
  <si>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</si>
  <si>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</si>
  <si>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</si>
  <si>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</si>
  <si>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</si>
  <si>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</si>
  <si>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</si>
  <si>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</si>
  <si>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</si>
  <si>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</si>
  <si>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</si>
  <si>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</si>
  <si>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</si>
  <si>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</si>
  <si>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</si>
  <si>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</si>
  <si>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</si>
  <si>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</si>
  <si>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</si>
  <si>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</si>
  <si>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</si>
  <si>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</si>
  <si>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</si>
  <si>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</si>
  <si>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</si>
  <si>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</si>
  <si>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</si>
  <si>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</si>
  <si>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</si>
  <si>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</si>
  <si>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</si>
  <si>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</si>
  <si>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</si>
  <si>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</si>
  <si>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</si>
  <si>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</si>
  <si>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</si>
  <si>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</si>
  <si>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</si>
  <si>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</si>
  <si>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</si>
  <si>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Recipients Per Capita</t>
  </si>
  <si>
    <t>Payroll Per Expenditure</t>
  </si>
  <si>
    <t>Payroll Per Recipient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</si>
  <si>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</si>
  <si>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</si>
  <si>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</si>
  <si>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</si>
  <si>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</si>
  <si>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</si>
  <si>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</si>
  <si>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</si>
  <si>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</si>
  <si>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</si>
  <si>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</si>
  <si>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</si>
  <si>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</si>
  <si>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</si>
  <si>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</si>
  <si>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</si>
  <si>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</si>
  <si>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</si>
  <si>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>Employment</t>
  </si>
  <si>
    <t>Payroll Per Employee</t>
  </si>
  <si>
    <t>Non-Payroll Per Employee</t>
  </si>
  <si>
    <t>Units</t>
  </si>
  <si>
    <t xml:space="preserve">Term </t>
  </si>
  <si>
    <t xml:space="preserve">Elementary and Secondary Specific </t>
  </si>
  <si>
    <t>Source</t>
  </si>
  <si>
    <t>Notes</t>
  </si>
  <si>
    <t>U.S. and state population</t>
  </si>
  <si>
    <t>U.S. BEA 1972 - 2012 based on Census Bureau midyear population Estimates. (Last Updated March 25, 2015). Accessed through BEA Regional Data: SA1 Personal Income Summary: Personal Income, Population, Per Capita Personal Income</t>
  </si>
  <si>
    <t>Expenditures</t>
  </si>
  <si>
    <t xml:space="preserve">Elementary and Secondary Education State and Local Expenditure </t>
  </si>
  <si>
    <t>March 2012 Payroll * 10</t>
  </si>
  <si>
    <t>U.S. Census: See payroll and employment 1940 - 2012 data - STATE AND LOCAL GOVERNMENT: EMPLOYMENT AND PAYROLL DATA, BY STATE AND BY FUNCTION: MARCH 2012 Payroll</t>
  </si>
  <si>
    <t xml:space="preserve">March 2012 Full Time Equivalent Employment </t>
  </si>
  <si>
    <t>U.S. Census: See payroll and employment 1940 - 2012 data - STATE AND LOCAL GOVERNMENT: EMPLOYMENT AND PAYROLL DATA, BY STATE AND BY FUNCTION: MARCH 2012 employment</t>
  </si>
  <si>
    <t>NA</t>
  </si>
  <si>
    <t>Local Fire Protection (24)</t>
  </si>
  <si>
    <t xml:space="preserve">U.S. Census - See expenditure 1972 -2012 Data. Census catagories: Local Fire Protection (24). Current expenditures (E), construction (F) and other capital outlays (G).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</si>
</sst>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2" fillId="0" borderId="0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saftey/72-12_expend_safte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saftey/40-12_employ_saft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2-12_expend_saftey"/>
    </sheetNames>
    <sheetDataSet>
      <sheetData sheetId="0">
        <row r="2">
          <cell r="A2">
            <v>1972</v>
          </cell>
          <cell r="C2" t="str">
            <v>AL</v>
          </cell>
          <cell r="F2">
            <v>24124000</v>
          </cell>
          <cell r="U2">
            <v>27081000</v>
          </cell>
        </row>
        <row r="3">
          <cell r="A3">
            <v>1972</v>
          </cell>
          <cell r="C3" t="str">
            <v>AK</v>
          </cell>
          <cell r="F3">
            <v>5668000</v>
          </cell>
          <cell r="U3">
            <v>7435000</v>
          </cell>
        </row>
        <row r="4">
          <cell r="A4">
            <v>1972</v>
          </cell>
          <cell r="C4" t="str">
            <v>AZ</v>
          </cell>
          <cell r="F4">
            <v>17237000</v>
          </cell>
          <cell r="U4">
            <v>18649000</v>
          </cell>
        </row>
        <row r="5">
          <cell r="A5">
            <v>1972</v>
          </cell>
          <cell r="C5" t="str">
            <v>AR</v>
          </cell>
          <cell r="F5">
            <v>8615000</v>
          </cell>
          <cell r="U5">
            <v>9069000</v>
          </cell>
        </row>
        <row r="6">
          <cell r="A6">
            <v>1972</v>
          </cell>
          <cell r="C6" t="str">
            <v>CA</v>
          </cell>
          <cell r="F6">
            <v>358141000</v>
          </cell>
          <cell r="U6">
            <v>386038016</v>
          </cell>
        </row>
        <row r="7">
          <cell r="A7">
            <v>1972</v>
          </cell>
          <cell r="C7" t="str">
            <v>CO</v>
          </cell>
          <cell r="F7">
            <v>22541000</v>
          </cell>
          <cell r="U7">
            <v>25378000</v>
          </cell>
        </row>
        <row r="8">
          <cell r="A8">
            <v>1972</v>
          </cell>
          <cell r="C8" t="str">
            <v>CT</v>
          </cell>
          <cell r="F8">
            <v>55034000</v>
          </cell>
          <cell r="U8">
            <v>61220000</v>
          </cell>
        </row>
        <row r="9">
          <cell r="A9">
            <v>1972</v>
          </cell>
          <cell r="C9" t="str">
            <v>DE</v>
          </cell>
          <cell r="F9">
            <v>3056000</v>
          </cell>
          <cell r="U9">
            <v>4145000</v>
          </cell>
        </row>
        <row r="10">
          <cell r="A10">
            <v>1972</v>
          </cell>
          <cell r="C10" t="str">
            <v>DC</v>
          </cell>
          <cell r="F10">
            <v>21226000</v>
          </cell>
          <cell r="U10">
            <v>22139000</v>
          </cell>
        </row>
        <row r="11">
          <cell r="A11">
            <v>1972</v>
          </cell>
          <cell r="C11" t="str">
            <v>FL</v>
          </cell>
          <cell r="F11">
            <v>61315000</v>
          </cell>
          <cell r="U11">
            <v>66980000</v>
          </cell>
        </row>
        <row r="12">
          <cell r="A12">
            <v>1972</v>
          </cell>
          <cell r="C12" t="str">
            <v>GA</v>
          </cell>
          <cell r="F12">
            <v>33696000</v>
          </cell>
          <cell r="U12">
            <v>37373000</v>
          </cell>
        </row>
        <row r="13">
          <cell r="A13">
            <v>1972</v>
          </cell>
          <cell r="C13" t="str">
            <v>HI</v>
          </cell>
          <cell r="F13">
            <v>13728000</v>
          </cell>
          <cell r="U13">
            <v>16943000</v>
          </cell>
        </row>
        <row r="14">
          <cell r="A14">
            <v>1972</v>
          </cell>
          <cell r="C14" t="str">
            <v>ID</v>
          </cell>
          <cell r="F14">
            <v>4949000</v>
          </cell>
          <cell r="U14">
            <v>5250000</v>
          </cell>
        </row>
        <row r="15">
          <cell r="A15">
            <v>1972</v>
          </cell>
          <cell r="C15" t="str">
            <v>IL</v>
          </cell>
          <cell r="F15">
            <v>132152000</v>
          </cell>
          <cell r="U15">
            <v>144394000</v>
          </cell>
        </row>
        <row r="16">
          <cell r="A16">
            <v>1972</v>
          </cell>
          <cell r="C16" t="str">
            <v>IN</v>
          </cell>
          <cell r="F16">
            <v>46934000</v>
          </cell>
          <cell r="U16">
            <v>54527000</v>
          </cell>
        </row>
        <row r="17">
          <cell r="A17">
            <v>1972</v>
          </cell>
          <cell r="C17" t="str">
            <v>IA</v>
          </cell>
          <cell r="F17">
            <v>17828000</v>
          </cell>
          <cell r="U17">
            <v>20032000</v>
          </cell>
        </row>
        <row r="18">
          <cell r="A18">
            <v>1972</v>
          </cell>
          <cell r="C18" t="str">
            <v>KS</v>
          </cell>
          <cell r="F18">
            <v>16433000</v>
          </cell>
          <cell r="U18">
            <v>19181000</v>
          </cell>
        </row>
        <row r="19">
          <cell r="A19">
            <v>1972</v>
          </cell>
          <cell r="C19" t="str">
            <v>KY</v>
          </cell>
          <cell r="F19">
            <v>17879000</v>
          </cell>
          <cell r="U19">
            <v>19467000</v>
          </cell>
        </row>
        <row r="20">
          <cell r="A20">
            <v>1972</v>
          </cell>
          <cell r="C20" t="str">
            <v>LA</v>
          </cell>
          <cell r="F20">
            <v>27313000</v>
          </cell>
          <cell r="U20">
            <v>30295000</v>
          </cell>
        </row>
        <row r="21">
          <cell r="A21">
            <v>1972</v>
          </cell>
          <cell r="C21" t="str">
            <v>ME</v>
          </cell>
          <cell r="F21">
            <v>9657000</v>
          </cell>
          <cell r="U21">
            <v>11695000</v>
          </cell>
        </row>
        <row r="22">
          <cell r="A22">
            <v>1972</v>
          </cell>
          <cell r="C22" t="str">
            <v>MD</v>
          </cell>
          <cell r="F22">
            <v>56206000</v>
          </cell>
          <cell r="U22">
            <v>61882000</v>
          </cell>
        </row>
        <row r="23">
          <cell r="A23">
            <v>1972</v>
          </cell>
          <cell r="C23" t="str">
            <v>MA</v>
          </cell>
          <cell r="F23">
            <v>141656000</v>
          </cell>
          <cell r="U23">
            <v>149040992</v>
          </cell>
        </row>
        <row r="24">
          <cell r="A24">
            <v>1972</v>
          </cell>
          <cell r="C24" t="str">
            <v>MI</v>
          </cell>
          <cell r="F24">
            <v>102433000</v>
          </cell>
          <cell r="U24">
            <v>109948000</v>
          </cell>
        </row>
        <row r="25">
          <cell r="A25">
            <v>1972</v>
          </cell>
          <cell r="C25" t="str">
            <v>MN</v>
          </cell>
          <cell r="F25">
            <v>25812000</v>
          </cell>
          <cell r="U25">
            <v>29291000</v>
          </cell>
        </row>
        <row r="26">
          <cell r="A26">
            <v>1972</v>
          </cell>
          <cell r="C26" t="str">
            <v>MS</v>
          </cell>
          <cell r="F26">
            <v>9594000</v>
          </cell>
          <cell r="U26">
            <v>10495000</v>
          </cell>
        </row>
        <row r="27">
          <cell r="A27">
            <v>1972</v>
          </cell>
          <cell r="C27" t="str">
            <v>MO</v>
          </cell>
          <cell r="F27">
            <v>42516000</v>
          </cell>
          <cell r="U27">
            <v>45015000</v>
          </cell>
        </row>
        <row r="28">
          <cell r="A28">
            <v>1972</v>
          </cell>
          <cell r="C28" t="str">
            <v>MT</v>
          </cell>
          <cell r="F28">
            <v>3957000</v>
          </cell>
          <cell r="U28">
            <v>5396000</v>
          </cell>
        </row>
        <row r="29">
          <cell r="A29">
            <v>1972</v>
          </cell>
          <cell r="C29" t="str">
            <v>NE</v>
          </cell>
          <cell r="F29">
            <v>11282000</v>
          </cell>
          <cell r="U29">
            <v>13362000</v>
          </cell>
        </row>
        <row r="30">
          <cell r="A30">
            <v>1972</v>
          </cell>
          <cell r="C30" t="str">
            <v>NV</v>
          </cell>
          <cell r="F30">
            <v>11661000</v>
          </cell>
          <cell r="U30">
            <v>12410000</v>
          </cell>
        </row>
        <row r="31">
          <cell r="A31">
            <v>1972</v>
          </cell>
          <cell r="C31" t="str">
            <v>NH</v>
          </cell>
          <cell r="F31">
            <v>9114000</v>
          </cell>
          <cell r="U31">
            <v>11092000</v>
          </cell>
        </row>
        <row r="32">
          <cell r="A32">
            <v>1972</v>
          </cell>
          <cell r="C32" t="str">
            <v>NJ</v>
          </cell>
          <cell r="F32">
            <v>104319000</v>
          </cell>
          <cell r="U32">
            <v>110344000</v>
          </cell>
        </row>
        <row r="33">
          <cell r="A33">
            <v>1972</v>
          </cell>
          <cell r="C33" t="str">
            <v>NM</v>
          </cell>
          <cell r="F33">
            <v>7704000</v>
          </cell>
          <cell r="U33">
            <v>8818000</v>
          </cell>
        </row>
        <row r="34">
          <cell r="A34">
            <v>1972</v>
          </cell>
          <cell r="C34" t="str">
            <v>NY</v>
          </cell>
          <cell r="F34">
            <v>380678000</v>
          </cell>
          <cell r="U34">
            <v>419871008</v>
          </cell>
        </row>
        <row r="35">
          <cell r="A35">
            <v>1972</v>
          </cell>
          <cell r="C35" t="str">
            <v>NC</v>
          </cell>
          <cell r="F35">
            <v>31547000</v>
          </cell>
          <cell r="U35">
            <v>34903000</v>
          </cell>
        </row>
        <row r="36">
          <cell r="A36">
            <v>1972</v>
          </cell>
          <cell r="C36" t="str">
            <v>ND</v>
          </cell>
          <cell r="F36">
            <v>2619000</v>
          </cell>
          <cell r="U36">
            <v>3139000</v>
          </cell>
        </row>
        <row r="37">
          <cell r="A37">
            <v>1972</v>
          </cell>
          <cell r="C37" t="str">
            <v>OH</v>
          </cell>
          <cell r="F37">
            <v>115709000</v>
          </cell>
          <cell r="U37">
            <v>129788000</v>
          </cell>
        </row>
        <row r="38">
          <cell r="A38">
            <v>1972</v>
          </cell>
          <cell r="C38" t="str">
            <v>OK</v>
          </cell>
          <cell r="F38">
            <v>20072000</v>
          </cell>
          <cell r="U38">
            <v>23099000</v>
          </cell>
        </row>
        <row r="39">
          <cell r="A39">
            <v>1972</v>
          </cell>
          <cell r="C39" t="str">
            <v>OR</v>
          </cell>
          <cell r="F39">
            <v>29062000</v>
          </cell>
          <cell r="U39">
            <v>33223000</v>
          </cell>
        </row>
        <row r="40">
          <cell r="A40">
            <v>1972</v>
          </cell>
          <cell r="C40" t="str">
            <v>PA</v>
          </cell>
          <cell r="F40">
            <v>84364000</v>
          </cell>
          <cell r="U40">
            <v>90725000</v>
          </cell>
        </row>
        <row r="41">
          <cell r="A41">
            <v>1972</v>
          </cell>
          <cell r="C41" t="str">
            <v>RI</v>
          </cell>
          <cell r="F41">
            <v>18787000</v>
          </cell>
          <cell r="U41">
            <v>21005000</v>
          </cell>
        </row>
        <row r="42">
          <cell r="A42">
            <v>1972</v>
          </cell>
          <cell r="C42" t="str">
            <v>SC</v>
          </cell>
          <cell r="F42">
            <v>11325000</v>
          </cell>
          <cell r="U42">
            <v>13871000</v>
          </cell>
        </row>
        <row r="43">
          <cell r="A43">
            <v>1972</v>
          </cell>
          <cell r="C43" t="str">
            <v>SD</v>
          </cell>
          <cell r="F43">
            <v>2515000</v>
          </cell>
          <cell r="U43">
            <v>2764000</v>
          </cell>
        </row>
        <row r="44">
          <cell r="A44">
            <v>1972</v>
          </cell>
          <cell r="C44" t="str">
            <v>TN</v>
          </cell>
          <cell r="F44">
            <v>37946000</v>
          </cell>
          <cell r="U44">
            <v>42221000</v>
          </cell>
        </row>
        <row r="45">
          <cell r="A45">
            <v>1972</v>
          </cell>
          <cell r="C45" t="str">
            <v>TX</v>
          </cell>
          <cell r="F45">
            <v>102471000</v>
          </cell>
          <cell r="U45">
            <v>112187000</v>
          </cell>
        </row>
        <row r="46">
          <cell r="A46">
            <v>1972</v>
          </cell>
          <cell r="C46" t="str">
            <v>US</v>
          </cell>
          <cell r="F46">
            <v>2412875000</v>
          </cell>
          <cell r="U46">
            <v>2649180928</v>
          </cell>
        </row>
        <row r="47">
          <cell r="A47">
            <v>1972</v>
          </cell>
          <cell r="C47" t="str">
            <v>UT</v>
          </cell>
          <cell r="F47">
            <v>7188000</v>
          </cell>
          <cell r="U47">
            <v>7737000</v>
          </cell>
        </row>
        <row r="48">
          <cell r="A48">
            <v>1972</v>
          </cell>
          <cell r="C48" t="str">
            <v>VT</v>
          </cell>
          <cell r="F48">
            <v>2889000</v>
          </cell>
          <cell r="U48">
            <v>3099000</v>
          </cell>
        </row>
        <row r="49">
          <cell r="A49">
            <v>1972</v>
          </cell>
          <cell r="C49" t="str">
            <v>VA</v>
          </cell>
          <cell r="F49">
            <v>37556000</v>
          </cell>
          <cell r="U49">
            <v>40940000</v>
          </cell>
        </row>
        <row r="50">
          <cell r="A50">
            <v>1972</v>
          </cell>
          <cell r="C50" t="str">
            <v>WA</v>
          </cell>
          <cell r="F50">
            <v>43272000</v>
          </cell>
          <cell r="U50">
            <v>49292000</v>
          </cell>
        </row>
        <row r="51">
          <cell r="A51">
            <v>1972</v>
          </cell>
          <cell r="C51" t="str">
            <v>WV</v>
          </cell>
          <cell r="F51">
            <v>8123000</v>
          </cell>
          <cell r="U51">
            <v>9322000</v>
          </cell>
        </row>
        <row r="52">
          <cell r="A52">
            <v>1972</v>
          </cell>
          <cell r="C52" t="str">
            <v>WI</v>
          </cell>
          <cell r="F52">
            <v>50935000</v>
          </cell>
          <cell r="U52">
            <v>55425000</v>
          </cell>
        </row>
        <row r="53">
          <cell r="A53">
            <v>1972</v>
          </cell>
          <cell r="C53" t="str">
            <v>WY</v>
          </cell>
          <cell r="F53">
            <v>2037000</v>
          </cell>
          <cell r="U53">
            <v>2185000</v>
          </cell>
        </row>
        <row r="54">
          <cell r="A54">
            <v>1977</v>
          </cell>
          <cell r="C54" t="str">
            <v>AL</v>
          </cell>
          <cell r="F54">
            <v>45167000</v>
          </cell>
          <cell r="U54">
            <v>48394000</v>
          </cell>
        </row>
        <row r="55">
          <cell r="A55">
            <v>1977</v>
          </cell>
          <cell r="C55" t="str">
            <v>AK</v>
          </cell>
          <cell r="F55">
            <v>14122000</v>
          </cell>
          <cell r="U55">
            <v>16377000</v>
          </cell>
        </row>
        <row r="56">
          <cell r="A56">
            <v>1977</v>
          </cell>
          <cell r="C56" t="str">
            <v>AZ</v>
          </cell>
          <cell r="F56">
            <v>38399000</v>
          </cell>
          <cell r="U56">
            <v>42546000</v>
          </cell>
        </row>
        <row r="57">
          <cell r="A57">
            <v>1977</v>
          </cell>
          <cell r="C57" t="str">
            <v>AR</v>
          </cell>
          <cell r="F57">
            <v>16216000</v>
          </cell>
          <cell r="U57">
            <v>20295000</v>
          </cell>
        </row>
        <row r="58">
          <cell r="A58">
            <v>1977</v>
          </cell>
          <cell r="C58" t="str">
            <v>CA</v>
          </cell>
          <cell r="F58">
            <v>628265000</v>
          </cell>
          <cell r="U58">
            <v>679198976</v>
          </cell>
        </row>
        <row r="59">
          <cell r="A59">
            <v>1977</v>
          </cell>
          <cell r="C59" t="str">
            <v>CO</v>
          </cell>
          <cell r="F59">
            <v>47392000</v>
          </cell>
          <cell r="U59">
            <v>60921000</v>
          </cell>
        </row>
        <row r="60">
          <cell r="A60">
            <v>1977</v>
          </cell>
          <cell r="C60" t="str">
            <v>CT</v>
          </cell>
          <cell r="F60">
            <v>80904000</v>
          </cell>
          <cell r="U60">
            <v>87237000</v>
          </cell>
        </row>
        <row r="61">
          <cell r="A61">
            <v>1977</v>
          </cell>
          <cell r="C61" t="str">
            <v>DE</v>
          </cell>
          <cell r="F61">
            <v>4922000</v>
          </cell>
          <cell r="U61">
            <v>6949000</v>
          </cell>
        </row>
        <row r="62">
          <cell r="A62">
            <v>1977</v>
          </cell>
          <cell r="C62" t="str">
            <v>DC</v>
          </cell>
          <cell r="F62">
            <v>50026000</v>
          </cell>
          <cell r="U62">
            <v>50490000</v>
          </cell>
        </row>
        <row r="63">
          <cell r="A63">
            <v>1977</v>
          </cell>
          <cell r="C63" t="str">
            <v>FL</v>
          </cell>
          <cell r="F63">
            <v>159607000</v>
          </cell>
          <cell r="U63">
            <v>173810000</v>
          </cell>
        </row>
        <row r="64">
          <cell r="A64">
            <v>1977</v>
          </cell>
          <cell r="C64" t="str">
            <v>GA</v>
          </cell>
          <cell r="F64">
            <v>64681000</v>
          </cell>
          <cell r="U64">
            <v>70524000</v>
          </cell>
        </row>
        <row r="65">
          <cell r="A65">
            <v>1977</v>
          </cell>
          <cell r="C65" t="str">
            <v>HI</v>
          </cell>
          <cell r="F65">
            <v>23169000</v>
          </cell>
          <cell r="U65">
            <v>26017000</v>
          </cell>
        </row>
        <row r="66">
          <cell r="A66">
            <v>1977</v>
          </cell>
          <cell r="C66" t="str">
            <v>ID</v>
          </cell>
          <cell r="F66">
            <v>10059000</v>
          </cell>
          <cell r="U66">
            <v>11292000</v>
          </cell>
        </row>
        <row r="67">
          <cell r="A67">
            <v>1977</v>
          </cell>
          <cell r="C67" t="str">
            <v>IL</v>
          </cell>
          <cell r="F67">
            <v>225164000</v>
          </cell>
          <cell r="U67">
            <v>276246016</v>
          </cell>
        </row>
        <row r="68">
          <cell r="A68">
            <v>1977</v>
          </cell>
          <cell r="C68" t="str">
            <v>IN</v>
          </cell>
          <cell r="F68">
            <v>80353000</v>
          </cell>
          <cell r="U68">
            <v>86564000</v>
          </cell>
        </row>
        <row r="69">
          <cell r="A69">
            <v>1977</v>
          </cell>
          <cell r="C69" t="str">
            <v>IA</v>
          </cell>
          <cell r="F69">
            <v>30590000</v>
          </cell>
          <cell r="U69">
            <v>34533000</v>
          </cell>
        </row>
        <row r="70">
          <cell r="A70">
            <v>1977</v>
          </cell>
          <cell r="C70" t="str">
            <v>KS</v>
          </cell>
          <cell r="F70">
            <v>30474000</v>
          </cell>
          <cell r="U70">
            <v>34304000</v>
          </cell>
        </row>
        <row r="71">
          <cell r="A71">
            <v>1977</v>
          </cell>
          <cell r="C71" t="str">
            <v>KY</v>
          </cell>
          <cell r="F71">
            <v>37487000</v>
          </cell>
          <cell r="U71">
            <v>43249000</v>
          </cell>
        </row>
        <row r="72">
          <cell r="A72">
            <v>1977</v>
          </cell>
          <cell r="C72" t="str">
            <v>LA</v>
          </cell>
          <cell r="F72">
            <v>48636000</v>
          </cell>
          <cell r="U72">
            <v>54939000</v>
          </cell>
        </row>
        <row r="73">
          <cell r="A73">
            <v>1977</v>
          </cell>
          <cell r="C73" t="str">
            <v>ME</v>
          </cell>
          <cell r="F73">
            <v>18678000</v>
          </cell>
          <cell r="U73">
            <v>21382000</v>
          </cell>
        </row>
        <row r="74">
          <cell r="A74">
            <v>1977</v>
          </cell>
          <cell r="C74" t="str">
            <v>MD</v>
          </cell>
          <cell r="F74">
            <v>94497000</v>
          </cell>
          <cell r="U74">
            <v>101881000</v>
          </cell>
        </row>
        <row r="75">
          <cell r="A75">
            <v>1977</v>
          </cell>
          <cell r="C75" t="str">
            <v>MA</v>
          </cell>
          <cell r="F75">
            <v>229441000</v>
          </cell>
          <cell r="U75">
            <v>246396000</v>
          </cell>
        </row>
        <row r="76">
          <cell r="A76">
            <v>1977</v>
          </cell>
          <cell r="C76" t="str">
            <v>MI</v>
          </cell>
          <cell r="F76">
            <v>174625000</v>
          </cell>
          <cell r="U76">
            <v>186432000</v>
          </cell>
        </row>
        <row r="77">
          <cell r="A77">
            <v>1977</v>
          </cell>
          <cell r="C77" t="str">
            <v>MN</v>
          </cell>
          <cell r="F77">
            <v>49026000</v>
          </cell>
          <cell r="U77">
            <v>58597000</v>
          </cell>
        </row>
        <row r="78">
          <cell r="A78">
            <v>1977</v>
          </cell>
          <cell r="C78" t="str">
            <v>MS</v>
          </cell>
          <cell r="F78">
            <v>20623000</v>
          </cell>
          <cell r="U78">
            <v>25441000</v>
          </cell>
        </row>
        <row r="79">
          <cell r="A79">
            <v>1977</v>
          </cell>
          <cell r="C79" t="str">
            <v>MO</v>
          </cell>
          <cell r="F79">
            <v>63741000</v>
          </cell>
          <cell r="U79">
            <v>72414000</v>
          </cell>
        </row>
        <row r="80">
          <cell r="A80">
            <v>1977</v>
          </cell>
          <cell r="C80" t="str">
            <v>MT</v>
          </cell>
          <cell r="F80">
            <v>7455000</v>
          </cell>
          <cell r="U80">
            <v>8266000</v>
          </cell>
        </row>
        <row r="81">
          <cell r="A81">
            <v>1977</v>
          </cell>
          <cell r="C81" t="str">
            <v>NE</v>
          </cell>
          <cell r="F81">
            <v>18776000</v>
          </cell>
          <cell r="U81">
            <v>20815000</v>
          </cell>
        </row>
        <row r="82">
          <cell r="A82">
            <v>1977</v>
          </cell>
          <cell r="C82" t="str">
            <v>NV</v>
          </cell>
          <cell r="F82">
            <v>22866000</v>
          </cell>
          <cell r="U82">
            <v>24924000</v>
          </cell>
        </row>
        <row r="83">
          <cell r="A83">
            <v>1977</v>
          </cell>
          <cell r="C83" t="str">
            <v>NH</v>
          </cell>
          <cell r="F83">
            <v>16458000</v>
          </cell>
          <cell r="U83">
            <v>19387000</v>
          </cell>
        </row>
        <row r="84">
          <cell r="A84">
            <v>1977</v>
          </cell>
          <cell r="C84" t="str">
            <v>NJ</v>
          </cell>
          <cell r="F84">
            <v>162179000</v>
          </cell>
          <cell r="U84">
            <v>175100992</v>
          </cell>
        </row>
        <row r="85">
          <cell r="A85">
            <v>1977</v>
          </cell>
          <cell r="C85" t="str">
            <v>NM</v>
          </cell>
          <cell r="F85">
            <v>16758000</v>
          </cell>
          <cell r="U85">
            <v>20677000</v>
          </cell>
        </row>
        <row r="86">
          <cell r="A86">
            <v>1977</v>
          </cell>
          <cell r="C86" t="str">
            <v>NY</v>
          </cell>
          <cell r="F86">
            <v>486653000</v>
          </cell>
          <cell r="U86">
            <v>534592000</v>
          </cell>
        </row>
        <row r="87">
          <cell r="A87">
            <v>1977</v>
          </cell>
          <cell r="C87" t="str">
            <v>NC</v>
          </cell>
          <cell r="F87">
            <v>62630000</v>
          </cell>
          <cell r="U87">
            <v>68362000</v>
          </cell>
        </row>
        <row r="88">
          <cell r="A88">
            <v>1977</v>
          </cell>
          <cell r="C88" t="str">
            <v>ND</v>
          </cell>
          <cell r="F88">
            <v>5328000</v>
          </cell>
          <cell r="U88">
            <v>6410000</v>
          </cell>
        </row>
        <row r="89">
          <cell r="A89">
            <v>1977</v>
          </cell>
          <cell r="C89" t="str">
            <v>OH</v>
          </cell>
          <cell r="F89">
            <v>186746000</v>
          </cell>
          <cell r="U89">
            <v>212658000</v>
          </cell>
        </row>
        <row r="90">
          <cell r="A90">
            <v>1977</v>
          </cell>
          <cell r="C90" t="str">
            <v>OK</v>
          </cell>
          <cell r="F90">
            <v>38758000</v>
          </cell>
          <cell r="U90">
            <v>45023000</v>
          </cell>
        </row>
        <row r="91">
          <cell r="A91">
            <v>1977</v>
          </cell>
          <cell r="C91" t="str">
            <v>OR</v>
          </cell>
          <cell r="F91">
            <v>56595000</v>
          </cell>
          <cell r="U91">
            <v>64603000</v>
          </cell>
        </row>
        <row r="92">
          <cell r="A92">
            <v>1977</v>
          </cell>
          <cell r="C92" t="str">
            <v>PA</v>
          </cell>
          <cell r="F92">
            <v>128164000</v>
          </cell>
          <cell r="U92">
            <v>142094000</v>
          </cell>
        </row>
        <row r="93">
          <cell r="A93">
            <v>1977</v>
          </cell>
          <cell r="C93" t="str">
            <v>RI</v>
          </cell>
          <cell r="F93">
            <v>28348000</v>
          </cell>
          <cell r="U93">
            <v>30489000</v>
          </cell>
        </row>
        <row r="94">
          <cell r="A94">
            <v>1977</v>
          </cell>
          <cell r="C94" t="str">
            <v>SC</v>
          </cell>
          <cell r="F94">
            <v>23041000</v>
          </cell>
          <cell r="U94">
            <v>28427000</v>
          </cell>
        </row>
        <row r="95">
          <cell r="A95">
            <v>1977</v>
          </cell>
          <cell r="C95" t="str">
            <v>SD</v>
          </cell>
          <cell r="F95">
            <v>5366000</v>
          </cell>
          <cell r="U95">
            <v>6409000</v>
          </cell>
        </row>
        <row r="96">
          <cell r="A96">
            <v>1977</v>
          </cell>
          <cell r="C96" t="str">
            <v>TN</v>
          </cell>
          <cell r="F96">
            <v>68212000</v>
          </cell>
          <cell r="U96">
            <v>78146000</v>
          </cell>
        </row>
        <row r="97">
          <cell r="A97">
            <v>1977</v>
          </cell>
          <cell r="C97" t="str">
            <v>TX</v>
          </cell>
          <cell r="F97">
            <v>187248000</v>
          </cell>
          <cell r="U97">
            <v>206526000</v>
          </cell>
        </row>
        <row r="98">
          <cell r="A98">
            <v>1977</v>
          </cell>
          <cell r="C98" t="str">
            <v>US</v>
          </cell>
          <cell r="F98">
            <v>4089402000</v>
          </cell>
          <cell r="U98">
            <v>4542810112</v>
          </cell>
        </row>
        <row r="99">
          <cell r="A99">
            <v>1977</v>
          </cell>
          <cell r="C99" t="str">
            <v>UT</v>
          </cell>
          <cell r="F99">
            <v>15554000</v>
          </cell>
          <cell r="U99">
            <v>17078000</v>
          </cell>
        </row>
        <row r="100">
          <cell r="A100">
            <v>1977</v>
          </cell>
          <cell r="C100" t="str">
            <v>VT</v>
          </cell>
          <cell r="F100">
            <v>5513000</v>
          </cell>
          <cell r="U100">
            <v>7131000</v>
          </cell>
        </row>
        <row r="101">
          <cell r="A101">
            <v>1977</v>
          </cell>
          <cell r="C101" t="str">
            <v>VA</v>
          </cell>
          <cell r="F101">
            <v>74029000</v>
          </cell>
          <cell r="U101">
            <v>81045000</v>
          </cell>
        </row>
        <row r="102">
          <cell r="A102">
            <v>1977</v>
          </cell>
          <cell r="C102" t="str">
            <v>WA</v>
          </cell>
          <cell r="F102">
            <v>78000000</v>
          </cell>
          <cell r="U102">
            <v>89172000</v>
          </cell>
        </row>
        <row r="103">
          <cell r="A103">
            <v>1977</v>
          </cell>
          <cell r="C103" t="str">
            <v>WV</v>
          </cell>
          <cell r="F103">
            <v>14743000</v>
          </cell>
          <cell r="U103">
            <v>17056000</v>
          </cell>
        </row>
        <row r="104">
          <cell r="A104">
            <v>1977</v>
          </cell>
          <cell r="C104" t="str">
            <v>WI</v>
          </cell>
          <cell r="F104">
            <v>89330000</v>
          </cell>
          <cell r="U104">
            <v>96090000</v>
          </cell>
        </row>
        <row r="105">
          <cell r="A105">
            <v>1977</v>
          </cell>
          <cell r="C105" t="str">
            <v>WY</v>
          </cell>
          <cell r="F105">
            <v>4388000</v>
          </cell>
          <cell r="U105">
            <v>5900000</v>
          </cell>
        </row>
        <row r="106">
          <cell r="A106">
            <v>1978</v>
          </cell>
          <cell r="C106" t="str">
            <v>AL</v>
          </cell>
          <cell r="F106">
            <v>50110000</v>
          </cell>
          <cell r="U106">
            <v>58205000</v>
          </cell>
        </row>
        <row r="107">
          <cell r="A107">
            <v>1978</v>
          </cell>
          <cell r="C107" t="str">
            <v>AK</v>
          </cell>
          <cell r="F107">
            <v>18609000</v>
          </cell>
          <cell r="U107">
            <v>22708000</v>
          </cell>
        </row>
        <row r="108">
          <cell r="A108">
            <v>1978</v>
          </cell>
          <cell r="C108" t="str">
            <v>AZ</v>
          </cell>
          <cell r="F108">
            <v>47271000</v>
          </cell>
          <cell r="U108">
            <v>53873000</v>
          </cell>
        </row>
        <row r="109">
          <cell r="A109">
            <v>1978</v>
          </cell>
          <cell r="C109" t="str">
            <v>AR</v>
          </cell>
          <cell r="F109">
            <v>18748000</v>
          </cell>
          <cell r="U109">
            <v>23133000</v>
          </cell>
        </row>
        <row r="110">
          <cell r="A110">
            <v>1978</v>
          </cell>
          <cell r="C110" t="str">
            <v>CA</v>
          </cell>
          <cell r="F110">
            <v>682769000</v>
          </cell>
          <cell r="U110">
            <v>737092992</v>
          </cell>
        </row>
        <row r="111">
          <cell r="A111">
            <v>1978</v>
          </cell>
          <cell r="C111" t="str">
            <v>CO</v>
          </cell>
          <cell r="F111">
            <v>50160000</v>
          </cell>
          <cell r="U111">
            <v>58495000</v>
          </cell>
        </row>
        <row r="112">
          <cell r="A112">
            <v>1978</v>
          </cell>
          <cell r="C112" t="str">
            <v>CT</v>
          </cell>
          <cell r="F112">
            <v>81609000</v>
          </cell>
          <cell r="U112">
            <v>88288000</v>
          </cell>
        </row>
        <row r="113">
          <cell r="A113">
            <v>1978</v>
          </cell>
          <cell r="C113" t="str">
            <v>DE</v>
          </cell>
          <cell r="F113">
            <v>5465000</v>
          </cell>
          <cell r="U113">
            <v>5791000</v>
          </cell>
        </row>
        <row r="114">
          <cell r="A114">
            <v>1978</v>
          </cell>
          <cell r="C114" t="str">
            <v>DC</v>
          </cell>
          <cell r="F114">
            <v>53525000</v>
          </cell>
          <cell r="U114">
            <v>55927000</v>
          </cell>
        </row>
        <row r="115">
          <cell r="A115">
            <v>1978</v>
          </cell>
          <cell r="C115" t="str">
            <v>FL</v>
          </cell>
          <cell r="F115">
            <v>172172000</v>
          </cell>
          <cell r="U115">
            <v>190030000</v>
          </cell>
        </row>
        <row r="116">
          <cell r="A116">
            <v>1978</v>
          </cell>
          <cell r="C116" t="str">
            <v>GA</v>
          </cell>
          <cell r="F116">
            <v>73842000</v>
          </cell>
          <cell r="U116">
            <v>83586000</v>
          </cell>
        </row>
        <row r="117">
          <cell r="A117">
            <v>1978</v>
          </cell>
          <cell r="C117" t="str">
            <v>HI</v>
          </cell>
          <cell r="F117">
            <v>21701000</v>
          </cell>
          <cell r="U117">
            <v>29329000</v>
          </cell>
        </row>
        <row r="118">
          <cell r="A118">
            <v>1978</v>
          </cell>
          <cell r="C118" t="str">
            <v>ID</v>
          </cell>
          <cell r="F118">
            <v>9505000</v>
          </cell>
          <cell r="U118">
            <v>10619000</v>
          </cell>
        </row>
        <row r="119">
          <cell r="A119">
            <v>1978</v>
          </cell>
          <cell r="C119" t="str">
            <v>IL</v>
          </cell>
          <cell r="F119">
            <v>231839000</v>
          </cell>
          <cell r="U119">
            <v>262099008</v>
          </cell>
        </row>
        <row r="120">
          <cell r="A120">
            <v>1978</v>
          </cell>
          <cell r="C120" t="str">
            <v>IN</v>
          </cell>
          <cell r="F120">
            <v>74590000</v>
          </cell>
          <cell r="U120">
            <v>78141000</v>
          </cell>
        </row>
        <row r="121">
          <cell r="A121">
            <v>1978</v>
          </cell>
          <cell r="C121" t="str">
            <v>IA</v>
          </cell>
          <cell r="F121">
            <v>30983000</v>
          </cell>
          <cell r="U121">
            <v>36781000</v>
          </cell>
        </row>
        <row r="122">
          <cell r="A122">
            <v>1978</v>
          </cell>
          <cell r="C122" t="str">
            <v>KS</v>
          </cell>
          <cell r="F122">
            <v>34013000</v>
          </cell>
          <cell r="U122">
            <v>39720000</v>
          </cell>
        </row>
        <row r="123">
          <cell r="A123">
            <v>1978</v>
          </cell>
          <cell r="C123" t="str">
            <v>KY</v>
          </cell>
          <cell r="F123">
            <v>37322000</v>
          </cell>
          <cell r="U123">
            <v>41728000</v>
          </cell>
        </row>
        <row r="124">
          <cell r="A124">
            <v>1978</v>
          </cell>
          <cell r="C124" t="str">
            <v>LA</v>
          </cell>
          <cell r="F124">
            <v>52584000</v>
          </cell>
          <cell r="U124">
            <v>60379000</v>
          </cell>
        </row>
        <row r="125">
          <cell r="A125">
            <v>1978</v>
          </cell>
          <cell r="C125" t="str">
            <v>ME</v>
          </cell>
          <cell r="F125">
            <v>20018000</v>
          </cell>
          <cell r="U125">
            <v>25382000</v>
          </cell>
        </row>
        <row r="126">
          <cell r="A126">
            <v>1978</v>
          </cell>
          <cell r="C126" t="str">
            <v>MD</v>
          </cell>
          <cell r="F126">
            <v>101174000</v>
          </cell>
          <cell r="U126">
            <v>108904000</v>
          </cell>
        </row>
        <row r="127">
          <cell r="A127">
            <v>1978</v>
          </cell>
          <cell r="C127" t="str">
            <v>MA</v>
          </cell>
          <cell r="F127">
            <v>252751000</v>
          </cell>
          <cell r="U127">
            <v>267762000</v>
          </cell>
        </row>
        <row r="128">
          <cell r="A128">
            <v>1978</v>
          </cell>
          <cell r="C128" t="str">
            <v>MI</v>
          </cell>
          <cell r="F128">
            <v>212760000</v>
          </cell>
          <cell r="U128">
            <v>241698000</v>
          </cell>
        </row>
        <row r="129">
          <cell r="A129">
            <v>1978</v>
          </cell>
          <cell r="C129" t="str">
            <v>MN</v>
          </cell>
          <cell r="F129">
            <v>50242000</v>
          </cell>
          <cell r="U129">
            <v>59948000</v>
          </cell>
        </row>
        <row r="130">
          <cell r="A130">
            <v>1978</v>
          </cell>
          <cell r="C130" t="str">
            <v>MS</v>
          </cell>
          <cell r="F130">
            <v>22645000</v>
          </cell>
          <cell r="U130">
            <v>27226000</v>
          </cell>
        </row>
        <row r="131">
          <cell r="A131">
            <v>1978</v>
          </cell>
          <cell r="C131" t="str">
            <v>MO</v>
          </cell>
          <cell r="F131">
            <v>74656000</v>
          </cell>
          <cell r="U131">
            <v>85032000</v>
          </cell>
        </row>
        <row r="132">
          <cell r="A132">
            <v>1978</v>
          </cell>
          <cell r="C132" t="str">
            <v>MT</v>
          </cell>
          <cell r="F132">
            <v>9407000</v>
          </cell>
          <cell r="U132">
            <v>11547000</v>
          </cell>
        </row>
        <row r="133">
          <cell r="A133">
            <v>1978</v>
          </cell>
          <cell r="C133" t="str">
            <v>NE</v>
          </cell>
          <cell r="F133">
            <v>22018000</v>
          </cell>
          <cell r="U133">
            <v>26464000</v>
          </cell>
        </row>
        <row r="134">
          <cell r="A134">
            <v>1978</v>
          </cell>
          <cell r="C134" t="str">
            <v>NV</v>
          </cell>
          <cell r="F134">
            <v>24942000</v>
          </cell>
          <cell r="U134">
            <v>25907000</v>
          </cell>
        </row>
        <row r="135">
          <cell r="A135">
            <v>1978</v>
          </cell>
          <cell r="C135" t="str">
            <v>NH</v>
          </cell>
          <cell r="F135">
            <v>22749000</v>
          </cell>
          <cell r="U135">
            <v>26708000</v>
          </cell>
        </row>
        <row r="136">
          <cell r="A136">
            <v>1978</v>
          </cell>
          <cell r="C136" t="str">
            <v>NJ</v>
          </cell>
          <cell r="F136">
            <v>161990000</v>
          </cell>
          <cell r="U136">
            <v>173498000</v>
          </cell>
        </row>
        <row r="137">
          <cell r="A137">
            <v>1978</v>
          </cell>
          <cell r="C137" t="str">
            <v>NM</v>
          </cell>
          <cell r="F137">
            <v>17332000</v>
          </cell>
          <cell r="U137">
            <v>21318000</v>
          </cell>
        </row>
        <row r="138">
          <cell r="A138">
            <v>1978</v>
          </cell>
          <cell r="C138" t="str">
            <v>NY</v>
          </cell>
          <cell r="F138">
            <v>499978000</v>
          </cell>
          <cell r="U138">
            <v>554670016</v>
          </cell>
        </row>
        <row r="139">
          <cell r="A139">
            <v>1978</v>
          </cell>
          <cell r="C139" t="str">
            <v>NC</v>
          </cell>
          <cell r="F139">
            <v>62732000</v>
          </cell>
          <cell r="U139">
            <v>75096000</v>
          </cell>
        </row>
        <row r="140">
          <cell r="A140">
            <v>1978</v>
          </cell>
          <cell r="C140" t="str">
            <v>ND</v>
          </cell>
          <cell r="F140">
            <v>5856000</v>
          </cell>
          <cell r="U140">
            <v>6881000</v>
          </cell>
        </row>
        <row r="141">
          <cell r="A141">
            <v>1978</v>
          </cell>
          <cell r="C141" t="str">
            <v>OH</v>
          </cell>
          <cell r="F141">
            <v>211105000</v>
          </cell>
          <cell r="U141">
            <v>232748992</v>
          </cell>
        </row>
        <row r="142">
          <cell r="A142">
            <v>1978</v>
          </cell>
          <cell r="C142" t="str">
            <v>OK</v>
          </cell>
          <cell r="F142">
            <v>45186000</v>
          </cell>
          <cell r="U142">
            <v>53167000</v>
          </cell>
        </row>
        <row r="143">
          <cell r="A143">
            <v>1978</v>
          </cell>
          <cell r="C143" t="str">
            <v>OR</v>
          </cell>
          <cell r="F143">
            <v>79783000</v>
          </cell>
          <cell r="U143">
            <v>115865000</v>
          </cell>
        </row>
        <row r="144">
          <cell r="A144">
            <v>1978</v>
          </cell>
          <cell r="C144" t="str">
            <v>PA</v>
          </cell>
          <cell r="F144">
            <v>148375000</v>
          </cell>
          <cell r="U144">
            <v>161862000</v>
          </cell>
        </row>
        <row r="145">
          <cell r="A145">
            <v>1978</v>
          </cell>
          <cell r="C145" t="str">
            <v>RI</v>
          </cell>
          <cell r="F145">
            <v>30514000</v>
          </cell>
          <cell r="U145">
            <v>32290000</v>
          </cell>
        </row>
        <row r="146">
          <cell r="A146">
            <v>1978</v>
          </cell>
          <cell r="C146" t="str">
            <v>SC</v>
          </cell>
          <cell r="F146">
            <v>28743000</v>
          </cell>
          <cell r="U146">
            <v>34432000</v>
          </cell>
        </row>
        <row r="147">
          <cell r="A147">
            <v>1978</v>
          </cell>
          <cell r="C147" t="str">
            <v>SD</v>
          </cell>
          <cell r="F147">
            <v>5679000</v>
          </cell>
          <cell r="U147">
            <v>6328000</v>
          </cell>
        </row>
        <row r="148">
          <cell r="A148">
            <v>1978</v>
          </cell>
          <cell r="C148" t="str">
            <v>TN</v>
          </cell>
          <cell r="F148">
            <v>78379000</v>
          </cell>
          <cell r="U148">
            <v>90368000</v>
          </cell>
        </row>
        <row r="149">
          <cell r="A149">
            <v>1978</v>
          </cell>
          <cell r="C149" t="str">
            <v>TX</v>
          </cell>
          <cell r="F149">
            <v>199502000</v>
          </cell>
          <cell r="U149">
            <v>223876000</v>
          </cell>
        </row>
        <row r="150">
          <cell r="A150">
            <v>1978</v>
          </cell>
          <cell r="C150" t="str">
            <v>US</v>
          </cell>
          <cell r="F150">
            <v>4442829000</v>
          </cell>
          <cell r="U150">
            <v>4979836928</v>
          </cell>
        </row>
        <row r="151">
          <cell r="A151">
            <v>1978</v>
          </cell>
          <cell r="C151" t="str">
            <v>UT</v>
          </cell>
          <cell r="F151">
            <v>18850000</v>
          </cell>
          <cell r="U151">
            <v>23619000</v>
          </cell>
        </row>
        <row r="152">
          <cell r="A152">
            <v>1978</v>
          </cell>
          <cell r="C152" t="str">
            <v>VT</v>
          </cell>
          <cell r="F152">
            <v>10997000</v>
          </cell>
          <cell r="U152">
            <v>15508000</v>
          </cell>
        </row>
        <row r="153">
          <cell r="A153">
            <v>1978</v>
          </cell>
          <cell r="C153" t="str">
            <v>VA</v>
          </cell>
          <cell r="F153">
            <v>81825000</v>
          </cell>
          <cell r="U153">
            <v>88730000</v>
          </cell>
        </row>
        <row r="154">
          <cell r="A154">
            <v>1978</v>
          </cell>
          <cell r="C154" t="str">
            <v>WA</v>
          </cell>
          <cell r="F154">
            <v>84374000</v>
          </cell>
          <cell r="U154">
            <v>90656000</v>
          </cell>
        </row>
        <row r="155">
          <cell r="A155">
            <v>1978</v>
          </cell>
          <cell r="C155" t="str">
            <v>WV</v>
          </cell>
          <cell r="F155">
            <v>16812000</v>
          </cell>
          <cell r="U155">
            <v>19519000</v>
          </cell>
        </row>
        <row r="156">
          <cell r="A156">
            <v>1978</v>
          </cell>
          <cell r="C156" t="str">
            <v>WI</v>
          </cell>
          <cell r="F156">
            <v>90722000</v>
          </cell>
          <cell r="U156">
            <v>110441000</v>
          </cell>
        </row>
        <row r="157">
          <cell r="A157">
            <v>1978</v>
          </cell>
          <cell r="C157" t="str">
            <v>WY</v>
          </cell>
          <cell r="F157">
            <v>3916000</v>
          </cell>
          <cell r="U157">
            <v>6461000</v>
          </cell>
        </row>
        <row r="158">
          <cell r="A158">
            <v>1979</v>
          </cell>
          <cell r="C158" t="str">
            <v>AL</v>
          </cell>
          <cell r="F158">
            <v>56609000</v>
          </cell>
          <cell r="U158">
            <v>61621000</v>
          </cell>
        </row>
        <row r="159">
          <cell r="A159">
            <v>1979</v>
          </cell>
          <cell r="C159" t="str">
            <v>AK</v>
          </cell>
          <cell r="F159">
            <v>19566000</v>
          </cell>
          <cell r="U159">
            <v>28907000</v>
          </cell>
        </row>
        <row r="160">
          <cell r="A160">
            <v>1979</v>
          </cell>
          <cell r="C160" t="str">
            <v>AZ</v>
          </cell>
          <cell r="F160">
            <v>48768000</v>
          </cell>
          <cell r="U160">
            <v>57025000</v>
          </cell>
        </row>
        <row r="161">
          <cell r="A161">
            <v>1979</v>
          </cell>
          <cell r="C161" t="str">
            <v>AR</v>
          </cell>
          <cell r="F161">
            <v>20716000</v>
          </cell>
          <cell r="U161">
            <v>23871000</v>
          </cell>
        </row>
        <row r="162">
          <cell r="A162">
            <v>1979</v>
          </cell>
          <cell r="C162" t="str">
            <v>CA</v>
          </cell>
          <cell r="F162">
            <v>706835000</v>
          </cell>
          <cell r="U162">
            <v>756987008</v>
          </cell>
        </row>
        <row r="163">
          <cell r="A163">
            <v>1979</v>
          </cell>
          <cell r="C163" t="str">
            <v>CO</v>
          </cell>
          <cell r="F163">
            <v>57795000</v>
          </cell>
          <cell r="U163">
            <v>67540000</v>
          </cell>
        </row>
        <row r="164">
          <cell r="A164">
            <v>1979</v>
          </cell>
          <cell r="C164" t="str">
            <v>CT</v>
          </cell>
          <cell r="F164">
            <v>91875000</v>
          </cell>
          <cell r="U164">
            <v>104746000</v>
          </cell>
        </row>
        <row r="165">
          <cell r="A165">
            <v>1979</v>
          </cell>
          <cell r="C165" t="str">
            <v>DE</v>
          </cell>
          <cell r="F165">
            <v>7231000</v>
          </cell>
          <cell r="U165">
            <v>7445000</v>
          </cell>
        </row>
        <row r="166">
          <cell r="A166">
            <v>1979</v>
          </cell>
          <cell r="C166" t="str">
            <v>DC</v>
          </cell>
          <cell r="F166">
            <v>56212000</v>
          </cell>
          <cell r="U166">
            <v>56755000</v>
          </cell>
        </row>
        <row r="167">
          <cell r="A167">
            <v>1979</v>
          </cell>
          <cell r="C167" t="str">
            <v>FL</v>
          </cell>
          <cell r="F167">
            <v>204391000</v>
          </cell>
          <cell r="U167">
            <v>225256992</v>
          </cell>
        </row>
        <row r="168">
          <cell r="A168">
            <v>1979</v>
          </cell>
          <cell r="C168" t="str">
            <v>GA</v>
          </cell>
          <cell r="F168">
            <v>85272000</v>
          </cell>
          <cell r="U168">
            <v>98036000</v>
          </cell>
        </row>
        <row r="169">
          <cell r="A169">
            <v>1979</v>
          </cell>
          <cell r="C169" t="str">
            <v>HI</v>
          </cell>
          <cell r="F169">
            <v>25175000</v>
          </cell>
          <cell r="U169">
            <v>26487000</v>
          </cell>
        </row>
        <row r="170">
          <cell r="A170">
            <v>1979</v>
          </cell>
          <cell r="C170" t="str">
            <v>ID</v>
          </cell>
          <cell r="F170">
            <v>12788000</v>
          </cell>
          <cell r="U170">
            <v>15265000</v>
          </cell>
        </row>
        <row r="171">
          <cell r="A171">
            <v>1979</v>
          </cell>
          <cell r="C171" t="str">
            <v>IL</v>
          </cell>
          <cell r="F171">
            <v>265678000</v>
          </cell>
          <cell r="U171">
            <v>300248992</v>
          </cell>
        </row>
        <row r="172">
          <cell r="A172">
            <v>1979</v>
          </cell>
          <cell r="C172" t="str">
            <v>IN</v>
          </cell>
          <cell r="F172">
            <v>88649000</v>
          </cell>
          <cell r="U172">
            <v>97397000</v>
          </cell>
        </row>
        <row r="173">
          <cell r="A173">
            <v>1979</v>
          </cell>
          <cell r="C173" t="str">
            <v>IA</v>
          </cell>
          <cell r="F173">
            <v>32205000</v>
          </cell>
          <cell r="U173">
            <v>37348000</v>
          </cell>
        </row>
        <row r="174">
          <cell r="A174">
            <v>1979</v>
          </cell>
          <cell r="C174" t="str">
            <v>KS</v>
          </cell>
          <cell r="F174">
            <v>35422000</v>
          </cell>
          <cell r="U174">
            <v>39984000</v>
          </cell>
        </row>
        <row r="175">
          <cell r="A175">
            <v>1979</v>
          </cell>
          <cell r="C175" t="str">
            <v>KY</v>
          </cell>
          <cell r="F175">
            <v>42700000</v>
          </cell>
          <cell r="U175">
            <v>48737000</v>
          </cell>
        </row>
        <row r="176">
          <cell r="A176">
            <v>1979</v>
          </cell>
          <cell r="C176" t="str">
            <v>LA</v>
          </cell>
          <cell r="F176">
            <v>54465000</v>
          </cell>
          <cell r="U176">
            <v>62972000</v>
          </cell>
        </row>
        <row r="177">
          <cell r="A177">
            <v>1979</v>
          </cell>
          <cell r="C177" t="str">
            <v>ME</v>
          </cell>
          <cell r="F177">
            <v>21896000</v>
          </cell>
          <cell r="U177">
            <v>25998000</v>
          </cell>
        </row>
        <row r="178">
          <cell r="A178">
            <v>1979</v>
          </cell>
          <cell r="C178" t="str">
            <v>MD</v>
          </cell>
          <cell r="F178">
            <v>108597000</v>
          </cell>
          <cell r="U178">
            <v>113319000</v>
          </cell>
        </row>
        <row r="179">
          <cell r="A179">
            <v>1979</v>
          </cell>
          <cell r="C179" t="str">
            <v>MA</v>
          </cell>
          <cell r="F179">
            <v>274080000</v>
          </cell>
          <cell r="U179">
            <v>290432992</v>
          </cell>
        </row>
        <row r="180">
          <cell r="A180">
            <v>1979</v>
          </cell>
          <cell r="C180" t="str">
            <v>MI</v>
          </cell>
          <cell r="F180">
            <v>207038000</v>
          </cell>
          <cell r="U180">
            <v>235063008</v>
          </cell>
        </row>
        <row r="181">
          <cell r="A181">
            <v>1979</v>
          </cell>
          <cell r="C181" t="str">
            <v>MN</v>
          </cell>
          <cell r="F181">
            <v>54921000</v>
          </cell>
          <cell r="U181">
            <v>64742000</v>
          </cell>
        </row>
        <row r="182">
          <cell r="A182">
            <v>1979</v>
          </cell>
          <cell r="C182" t="str">
            <v>MS</v>
          </cell>
          <cell r="F182">
            <v>26128000</v>
          </cell>
          <cell r="U182">
            <v>28393000</v>
          </cell>
        </row>
        <row r="183">
          <cell r="A183">
            <v>1979</v>
          </cell>
          <cell r="C183" t="str">
            <v>MO</v>
          </cell>
          <cell r="F183">
            <v>76999000</v>
          </cell>
          <cell r="U183">
            <v>89799000</v>
          </cell>
        </row>
        <row r="184">
          <cell r="A184">
            <v>1979</v>
          </cell>
          <cell r="C184" t="str">
            <v>MT</v>
          </cell>
          <cell r="F184">
            <v>9714000</v>
          </cell>
          <cell r="U184">
            <v>11361000</v>
          </cell>
        </row>
        <row r="185">
          <cell r="A185">
            <v>1979</v>
          </cell>
          <cell r="C185" t="str">
            <v>NE</v>
          </cell>
          <cell r="F185">
            <v>22215000</v>
          </cell>
          <cell r="U185">
            <v>25878000</v>
          </cell>
        </row>
        <row r="186">
          <cell r="A186">
            <v>1979</v>
          </cell>
          <cell r="C186" t="str">
            <v>NV</v>
          </cell>
          <cell r="F186">
            <v>29795000</v>
          </cell>
          <cell r="U186">
            <v>32712000</v>
          </cell>
        </row>
        <row r="187">
          <cell r="A187">
            <v>1979</v>
          </cell>
          <cell r="C187" t="str">
            <v>NH</v>
          </cell>
          <cell r="F187">
            <v>19949000</v>
          </cell>
          <cell r="U187">
            <v>22088000</v>
          </cell>
        </row>
        <row r="188">
          <cell r="A188">
            <v>1979</v>
          </cell>
          <cell r="C188" t="str">
            <v>NJ</v>
          </cell>
          <cell r="F188">
            <v>176213000</v>
          </cell>
          <cell r="U188">
            <v>189654000</v>
          </cell>
        </row>
        <row r="189">
          <cell r="A189">
            <v>1979</v>
          </cell>
          <cell r="C189" t="str">
            <v>NM</v>
          </cell>
          <cell r="F189">
            <v>22023000</v>
          </cell>
          <cell r="U189">
            <v>25039000</v>
          </cell>
        </row>
        <row r="190">
          <cell r="A190">
            <v>1979</v>
          </cell>
          <cell r="C190" t="str">
            <v>NY</v>
          </cell>
          <cell r="F190">
            <v>520795000</v>
          </cell>
          <cell r="U190">
            <v>582299008</v>
          </cell>
        </row>
        <row r="191">
          <cell r="A191">
            <v>1979</v>
          </cell>
          <cell r="C191" t="str">
            <v>NC</v>
          </cell>
          <cell r="F191">
            <v>70678000</v>
          </cell>
          <cell r="U191">
            <v>82525000</v>
          </cell>
        </row>
        <row r="192">
          <cell r="A192">
            <v>1979</v>
          </cell>
          <cell r="C192" t="str">
            <v>ND</v>
          </cell>
          <cell r="F192">
            <v>6158000</v>
          </cell>
          <cell r="U192">
            <v>6868000</v>
          </cell>
        </row>
        <row r="193">
          <cell r="A193">
            <v>1979</v>
          </cell>
          <cell r="C193" t="str">
            <v>OH</v>
          </cell>
          <cell r="F193">
            <v>220449000</v>
          </cell>
          <cell r="U193">
            <v>245147008</v>
          </cell>
        </row>
        <row r="194">
          <cell r="A194">
            <v>1979</v>
          </cell>
          <cell r="C194" t="str">
            <v>OK</v>
          </cell>
          <cell r="F194">
            <v>46985000</v>
          </cell>
          <cell r="U194">
            <v>51825000</v>
          </cell>
        </row>
        <row r="195">
          <cell r="A195">
            <v>1979</v>
          </cell>
          <cell r="C195" t="str">
            <v>OR</v>
          </cell>
          <cell r="F195">
            <v>75584000</v>
          </cell>
          <cell r="U195">
            <v>85197000</v>
          </cell>
        </row>
        <row r="196">
          <cell r="A196">
            <v>1979</v>
          </cell>
          <cell r="C196" t="str">
            <v>PA</v>
          </cell>
          <cell r="F196">
            <v>150538000</v>
          </cell>
          <cell r="U196">
            <v>161792000</v>
          </cell>
        </row>
        <row r="197">
          <cell r="A197">
            <v>1979</v>
          </cell>
          <cell r="C197" t="str">
            <v>RI</v>
          </cell>
          <cell r="F197">
            <v>35153000</v>
          </cell>
          <cell r="U197">
            <v>37183000</v>
          </cell>
        </row>
        <row r="198">
          <cell r="A198">
            <v>1979</v>
          </cell>
          <cell r="C198" t="str">
            <v>SC</v>
          </cell>
          <cell r="F198">
            <v>26302000</v>
          </cell>
          <cell r="U198">
            <v>31889000</v>
          </cell>
        </row>
        <row r="199">
          <cell r="A199">
            <v>1979</v>
          </cell>
          <cell r="C199" t="str">
            <v>SD</v>
          </cell>
          <cell r="F199">
            <v>6108000</v>
          </cell>
          <cell r="U199">
            <v>8868000</v>
          </cell>
        </row>
        <row r="200">
          <cell r="A200">
            <v>1979</v>
          </cell>
          <cell r="C200" t="str">
            <v>TN</v>
          </cell>
          <cell r="F200">
            <v>83259000</v>
          </cell>
          <cell r="U200">
            <v>91869000</v>
          </cell>
        </row>
        <row r="201">
          <cell r="A201">
            <v>1979</v>
          </cell>
          <cell r="C201" t="str">
            <v>TX</v>
          </cell>
          <cell r="F201">
            <v>229962000</v>
          </cell>
          <cell r="U201">
            <v>259700000</v>
          </cell>
        </row>
        <row r="202">
          <cell r="A202">
            <v>1979</v>
          </cell>
          <cell r="C202" t="str">
            <v>US</v>
          </cell>
          <cell r="F202">
            <v>4770731000</v>
          </cell>
          <cell r="U202">
            <v>5309808128</v>
          </cell>
        </row>
        <row r="203">
          <cell r="A203">
            <v>1979</v>
          </cell>
          <cell r="C203" t="str">
            <v>UT</v>
          </cell>
          <cell r="F203">
            <v>21193000</v>
          </cell>
          <cell r="U203">
            <v>25631000</v>
          </cell>
        </row>
        <row r="204">
          <cell r="A204">
            <v>1979</v>
          </cell>
          <cell r="C204" t="str">
            <v>VT</v>
          </cell>
          <cell r="F204">
            <v>6052000</v>
          </cell>
          <cell r="U204">
            <v>8000000</v>
          </cell>
        </row>
        <row r="205">
          <cell r="A205">
            <v>1979</v>
          </cell>
          <cell r="C205" t="str">
            <v>VA</v>
          </cell>
          <cell r="F205">
            <v>89949000</v>
          </cell>
          <cell r="U205">
            <v>103350000</v>
          </cell>
        </row>
        <row r="206">
          <cell r="A206">
            <v>1979</v>
          </cell>
          <cell r="C206" t="str">
            <v>WA</v>
          </cell>
          <cell r="F206">
            <v>95957000</v>
          </cell>
          <cell r="U206">
            <v>111825000</v>
          </cell>
        </row>
        <row r="207">
          <cell r="A207">
            <v>1979</v>
          </cell>
          <cell r="C207" t="str">
            <v>WV</v>
          </cell>
          <cell r="F207">
            <v>17148000</v>
          </cell>
          <cell r="U207">
            <v>23922000</v>
          </cell>
        </row>
        <row r="208">
          <cell r="A208">
            <v>1979</v>
          </cell>
          <cell r="C208" t="str">
            <v>WI</v>
          </cell>
          <cell r="F208">
            <v>100853000</v>
          </cell>
          <cell r="U208">
            <v>112896000</v>
          </cell>
        </row>
        <row r="209">
          <cell r="A209">
            <v>1979</v>
          </cell>
          <cell r="C209" t="str">
            <v>WY</v>
          </cell>
          <cell r="F209">
            <v>5688000</v>
          </cell>
          <cell r="U209">
            <v>7914000</v>
          </cell>
        </row>
        <row r="210">
          <cell r="A210">
            <v>1980</v>
          </cell>
          <cell r="C210" t="str">
            <v>AL</v>
          </cell>
          <cell r="F210">
            <v>62265000</v>
          </cell>
          <cell r="U210">
            <v>71440000</v>
          </cell>
        </row>
        <row r="211">
          <cell r="A211">
            <v>1980</v>
          </cell>
          <cell r="C211" t="str">
            <v>AK</v>
          </cell>
          <cell r="F211">
            <v>22182000</v>
          </cell>
          <cell r="U211">
            <v>31349000</v>
          </cell>
        </row>
        <row r="212">
          <cell r="A212">
            <v>1980</v>
          </cell>
          <cell r="C212" t="str">
            <v>AZ</v>
          </cell>
          <cell r="F212">
            <v>56876000</v>
          </cell>
          <cell r="U212">
            <v>66419000</v>
          </cell>
        </row>
        <row r="213">
          <cell r="A213">
            <v>1980</v>
          </cell>
          <cell r="C213" t="str">
            <v>AR</v>
          </cell>
          <cell r="F213">
            <v>21898000</v>
          </cell>
          <cell r="U213">
            <v>24498000</v>
          </cell>
        </row>
        <row r="214">
          <cell r="A214">
            <v>1980</v>
          </cell>
          <cell r="C214" t="str">
            <v>CA</v>
          </cell>
          <cell r="F214">
            <v>781977000</v>
          </cell>
          <cell r="U214">
            <v>853593984</v>
          </cell>
        </row>
        <row r="215">
          <cell r="A215">
            <v>1980</v>
          </cell>
          <cell r="C215" t="str">
            <v>CO</v>
          </cell>
          <cell r="F215">
            <v>62808000</v>
          </cell>
          <cell r="U215">
            <v>72978000</v>
          </cell>
        </row>
        <row r="216">
          <cell r="A216">
            <v>1980</v>
          </cell>
          <cell r="C216" t="str">
            <v>CT</v>
          </cell>
          <cell r="F216">
            <v>99098000</v>
          </cell>
          <cell r="U216">
            <v>115561000</v>
          </cell>
        </row>
        <row r="217">
          <cell r="A217">
            <v>1980</v>
          </cell>
          <cell r="C217" t="str">
            <v>DE</v>
          </cell>
          <cell r="F217">
            <v>6942000</v>
          </cell>
          <cell r="U217">
            <v>8387000</v>
          </cell>
        </row>
        <row r="218">
          <cell r="A218">
            <v>1980</v>
          </cell>
          <cell r="C218" t="str">
            <v>DC</v>
          </cell>
          <cell r="F218">
            <v>59799000</v>
          </cell>
          <cell r="U218">
            <v>69355000</v>
          </cell>
        </row>
        <row r="219">
          <cell r="A219">
            <v>1980</v>
          </cell>
          <cell r="C219" t="str">
            <v>FL</v>
          </cell>
          <cell r="F219">
            <v>216087000</v>
          </cell>
          <cell r="U219">
            <v>244380000</v>
          </cell>
        </row>
        <row r="220">
          <cell r="A220">
            <v>1980</v>
          </cell>
          <cell r="C220" t="str">
            <v>GA</v>
          </cell>
          <cell r="F220">
            <v>96271000</v>
          </cell>
          <cell r="U220">
            <v>106839000</v>
          </cell>
        </row>
        <row r="221">
          <cell r="A221">
            <v>1980</v>
          </cell>
          <cell r="C221" t="str">
            <v>HI</v>
          </cell>
          <cell r="F221">
            <v>26235000</v>
          </cell>
          <cell r="U221">
            <v>26650000</v>
          </cell>
        </row>
        <row r="222">
          <cell r="A222">
            <v>1980</v>
          </cell>
          <cell r="C222" t="str">
            <v>ID</v>
          </cell>
          <cell r="F222">
            <v>14476000</v>
          </cell>
          <cell r="U222">
            <v>16014000</v>
          </cell>
        </row>
        <row r="223">
          <cell r="A223">
            <v>1980</v>
          </cell>
          <cell r="C223" t="str">
            <v>IL</v>
          </cell>
          <cell r="F223">
            <v>292932000</v>
          </cell>
          <cell r="U223">
            <v>345248000</v>
          </cell>
        </row>
        <row r="224">
          <cell r="A224">
            <v>1980</v>
          </cell>
          <cell r="C224" t="str">
            <v>IN</v>
          </cell>
          <cell r="F224">
            <v>94250000</v>
          </cell>
          <cell r="U224">
            <v>104889000</v>
          </cell>
        </row>
        <row r="225">
          <cell r="A225">
            <v>1980</v>
          </cell>
          <cell r="C225" t="str">
            <v>IA</v>
          </cell>
          <cell r="F225">
            <v>35093000</v>
          </cell>
          <cell r="U225">
            <v>43565000</v>
          </cell>
        </row>
        <row r="226">
          <cell r="A226">
            <v>1980</v>
          </cell>
          <cell r="C226" t="str">
            <v>KS</v>
          </cell>
          <cell r="F226">
            <v>39314000</v>
          </cell>
          <cell r="U226">
            <v>42983000</v>
          </cell>
        </row>
        <row r="227">
          <cell r="A227">
            <v>1980</v>
          </cell>
          <cell r="C227" t="str">
            <v>KY</v>
          </cell>
          <cell r="F227">
            <v>46280000</v>
          </cell>
          <cell r="U227">
            <v>52254000</v>
          </cell>
        </row>
        <row r="228">
          <cell r="A228">
            <v>1980</v>
          </cell>
          <cell r="C228" t="str">
            <v>LA</v>
          </cell>
          <cell r="F228">
            <v>62806000</v>
          </cell>
          <cell r="U228">
            <v>74937000</v>
          </cell>
        </row>
        <row r="229">
          <cell r="A229">
            <v>1980</v>
          </cell>
          <cell r="C229" t="str">
            <v>ME</v>
          </cell>
          <cell r="F229">
            <v>23938000</v>
          </cell>
          <cell r="U229">
            <v>30690000</v>
          </cell>
        </row>
        <row r="230">
          <cell r="A230">
            <v>1980</v>
          </cell>
          <cell r="C230" t="str">
            <v>MD</v>
          </cell>
          <cell r="F230">
            <v>116861000</v>
          </cell>
          <cell r="U230">
            <v>125695000</v>
          </cell>
        </row>
        <row r="231">
          <cell r="A231">
            <v>1980</v>
          </cell>
          <cell r="C231" t="str">
            <v>MA</v>
          </cell>
          <cell r="F231">
            <v>294752000</v>
          </cell>
          <cell r="U231">
            <v>312116992</v>
          </cell>
        </row>
        <row r="232">
          <cell r="A232">
            <v>1980</v>
          </cell>
          <cell r="C232" t="str">
            <v>MI</v>
          </cell>
          <cell r="F232">
            <v>225742000</v>
          </cell>
          <cell r="U232">
            <v>244431008</v>
          </cell>
        </row>
        <row r="233">
          <cell r="A233">
            <v>1980</v>
          </cell>
          <cell r="C233" t="str">
            <v>MN</v>
          </cell>
          <cell r="F233">
            <v>60571000</v>
          </cell>
          <cell r="U233">
            <v>74884000</v>
          </cell>
        </row>
        <row r="234">
          <cell r="A234">
            <v>1980</v>
          </cell>
          <cell r="C234" t="str">
            <v>MS</v>
          </cell>
          <cell r="F234">
            <v>28491000</v>
          </cell>
          <cell r="U234">
            <v>30916000</v>
          </cell>
        </row>
        <row r="235">
          <cell r="A235">
            <v>1980</v>
          </cell>
          <cell r="C235" t="str">
            <v>MO</v>
          </cell>
          <cell r="F235">
            <v>83242000</v>
          </cell>
          <cell r="U235">
            <v>97307000</v>
          </cell>
        </row>
        <row r="236">
          <cell r="A236">
            <v>1980</v>
          </cell>
          <cell r="C236" t="str">
            <v>MT</v>
          </cell>
          <cell r="F236">
            <v>10556000</v>
          </cell>
          <cell r="U236">
            <v>13102000</v>
          </cell>
        </row>
        <row r="237">
          <cell r="A237">
            <v>1980</v>
          </cell>
          <cell r="C237" t="str">
            <v>NE</v>
          </cell>
          <cell r="F237">
            <v>24630000</v>
          </cell>
          <cell r="U237">
            <v>33106000</v>
          </cell>
        </row>
        <row r="238">
          <cell r="A238">
            <v>1980</v>
          </cell>
          <cell r="C238" t="str">
            <v>NV</v>
          </cell>
          <cell r="F238">
            <v>33934000</v>
          </cell>
          <cell r="U238">
            <v>36448000</v>
          </cell>
        </row>
        <row r="239">
          <cell r="A239">
            <v>1980</v>
          </cell>
          <cell r="C239" t="str">
            <v>NH</v>
          </cell>
          <cell r="F239">
            <v>22019000</v>
          </cell>
          <cell r="U239">
            <v>25153000</v>
          </cell>
        </row>
        <row r="240">
          <cell r="A240">
            <v>1980</v>
          </cell>
          <cell r="C240" t="str">
            <v>NJ</v>
          </cell>
          <cell r="F240">
            <v>186769000</v>
          </cell>
          <cell r="U240">
            <v>225178000</v>
          </cell>
        </row>
        <row r="241">
          <cell r="A241">
            <v>1980</v>
          </cell>
          <cell r="C241" t="str">
            <v>NM</v>
          </cell>
          <cell r="F241">
            <v>24136000</v>
          </cell>
          <cell r="U241">
            <v>29202000</v>
          </cell>
        </row>
        <row r="242">
          <cell r="A242">
            <v>1980</v>
          </cell>
          <cell r="C242" t="str">
            <v>NY</v>
          </cell>
          <cell r="F242">
            <v>589045000</v>
          </cell>
          <cell r="U242">
            <v>644430976</v>
          </cell>
        </row>
        <row r="243">
          <cell r="A243">
            <v>1980</v>
          </cell>
          <cell r="C243" t="str">
            <v>NC</v>
          </cell>
          <cell r="F243">
            <v>90465000</v>
          </cell>
          <cell r="U243">
            <v>98551000</v>
          </cell>
        </row>
        <row r="244">
          <cell r="A244">
            <v>1980</v>
          </cell>
          <cell r="C244" t="str">
            <v>ND</v>
          </cell>
          <cell r="F244">
            <v>6905000</v>
          </cell>
          <cell r="U244">
            <v>7796000</v>
          </cell>
        </row>
        <row r="245">
          <cell r="A245">
            <v>1980</v>
          </cell>
          <cell r="C245" t="str">
            <v>OH</v>
          </cell>
          <cell r="F245">
            <v>247162000</v>
          </cell>
          <cell r="U245">
            <v>271950016</v>
          </cell>
        </row>
        <row r="246">
          <cell r="A246">
            <v>1980</v>
          </cell>
          <cell r="C246" t="str">
            <v>OK</v>
          </cell>
          <cell r="F246">
            <v>54787000</v>
          </cell>
          <cell r="U246">
            <v>61979000</v>
          </cell>
        </row>
        <row r="247">
          <cell r="A247">
            <v>1980</v>
          </cell>
          <cell r="C247" t="str">
            <v>OR</v>
          </cell>
          <cell r="F247">
            <v>84315000</v>
          </cell>
          <cell r="U247">
            <v>96905000</v>
          </cell>
        </row>
        <row r="248">
          <cell r="A248">
            <v>1980</v>
          </cell>
          <cell r="C248" t="str">
            <v>PA</v>
          </cell>
          <cell r="F248">
            <v>162786000</v>
          </cell>
          <cell r="U248">
            <v>185702000</v>
          </cell>
        </row>
        <row r="249">
          <cell r="A249">
            <v>1980</v>
          </cell>
          <cell r="C249" t="str">
            <v>RI</v>
          </cell>
          <cell r="F249">
            <v>39433000</v>
          </cell>
          <cell r="U249">
            <v>41283000</v>
          </cell>
        </row>
        <row r="250">
          <cell r="A250">
            <v>1980</v>
          </cell>
          <cell r="C250" t="str">
            <v>SC</v>
          </cell>
          <cell r="F250">
            <v>29393000</v>
          </cell>
          <cell r="U250">
            <v>36686000</v>
          </cell>
        </row>
        <row r="251">
          <cell r="A251">
            <v>1980</v>
          </cell>
          <cell r="C251" t="str">
            <v>SD</v>
          </cell>
          <cell r="F251">
            <v>6993000</v>
          </cell>
          <cell r="U251">
            <v>8697000</v>
          </cell>
        </row>
        <row r="252">
          <cell r="A252">
            <v>1980</v>
          </cell>
          <cell r="C252" t="str">
            <v>TN</v>
          </cell>
          <cell r="F252">
            <v>92307000</v>
          </cell>
          <cell r="U252">
            <v>99001000</v>
          </cell>
        </row>
        <row r="253">
          <cell r="A253">
            <v>1980</v>
          </cell>
          <cell r="C253" t="str">
            <v>TX</v>
          </cell>
          <cell r="F253">
            <v>258090000</v>
          </cell>
          <cell r="U253">
            <v>295054016</v>
          </cell>
        </row>
        <row r="254">
          <cell r="A254">
            <v>1980</v>
          </cell>
          <cell r="C254" t="str">
            <v>US</v>
          </cell>
          <cell r="F254">
            <v>5277627000</v>
          </cell>
          <cell r="U254">
            <v>5933842944</v>
          </cell>
        </row>
        <row r="255">
          <cell r="A255">
            <v>1980</v>
          </cell>
          <cell r="C255" t="str">
            <v>UT</v>
          </cell>
          <cell r="F255">
            <v>26868000</v>
          </cell>
          <cell r="U255">
            <v>30810000</v>
          </cell>
        </row>
        <row r="256">
          <cell r="A256">
            <v>1980</v>
          </cell>
          <cell r="C256" t="str">
            <v>VT</v>
          </cell>
          <cell r="F256">
            <v>6352000</v>
          </cell>
          <cell r="U256">
            <v>8283000</v>
          </cell>
        </row>
        <row r="257">
          <cell r="A257">
            <v>1980</v>
          </cell>
          <cell r="C257" t="str">
            <v>VA</v>
          </cell>
          <cell r="F257">
            <v>105650000</v>
          </cell>
          <cell r="U257">
            <v>119386000</v>
          </cell>
        </row>
        <row r="258">
          <cell r="A258">
            <v>1980</v>
          </cell>
          <cell r="C258" t="str">
            <v>WA</v>
          </cell>
          <cell r="F258">
            <v>103667000</v>
          </cell>
          <cell r="U258">
            <v>119702000</v>
          </cell>
        </row>
        <row r="259">
          <cell r="A259">
            <v>1980</v>
          </cell>
          <cell r="C259" t="str">
            <v>WV</v>
          </cell>
          <cell r="F259">
            <v>19335000</v>
          </cell>
          <cell r="U259">
            <v>22523000</v>
          </cell>
        </row>
        <row r="260">
          <cell r="A260">
            <v>1980</v>
          </cell>
          <cell r="C260" t="str">
            <v>WI</v>
          </cell>
          <cell r="F260">
            <v>113684000</v>
          </cell>
          <cell r="U260">
            <v>126704000</v>
          </cell>
        </row>
        <row r="261">
          <cell r="A261">
            <v>1980</v>
          </cell>
          <cell r="C261" t="str">
            <v>WY</v>
          </cell>
          <cell r="F261">
            <v>7160000</v>
          </cell>
          <cell r="U261">
            <v>8831000</v>
          </cell>
        </row>
        <row r="262">
          <cell r="A262">
            <v>1981</v>
          </cell>
          <cell r="C262" t="str">
            <v>AL</v>
          </cell>
          <cell r="F262">
            <v>68636000</v>
          </cell>
          <cell r="U262">
            <v>73658000</v>
          </cell>
        </row>
        <row r="263">
          <cell r="A263">
            <v>1981</v>
          </cell>
          <cell r="C263" t="str">
            <v>AK</v>
          </cell>
          <cell r="F263">
            <v>25910000</v>
          </cell>
          <cell r="U263">
            <v>31678000</v>
          </cell>
        </row>
        <row r="264">
          <cell r="A264">
            <v>1981</v>
          </cell>
          <cell r="C264" t="str">
            <v>AZ</v>
          </cell>
          <cell r="F264">
            <v>67357000</v>
          </cell>
          <cell r="U264">
            <v>77459000</v>
          </cell>
        </row>
        <row r="265">
          <cell r="A265">
            <v>1981</v>
          </cell>
          <cell r="C265" t="str">
            <v>AR</v>
          </cell>
          <cell r="F265">
            <v>24497000</v>
          </cell>
          <cell r="U265">
            <v>27079000</v>
          </cell>
        </row>
        <row r="266">
          <cell r="A266">
            <v>1981</v>
          </cell>
          <cell r="C266" t="str">
            <v>CA</v>
          </cell>
          <cell r="F266">
            <v>890208000</v>
          </cell>
          <cell r="U266">
            <v>957001984</v>
          </cell>
        </row>
        <row r="267">
          <cell r="A267">
            <v>1981</v>
          </cell>
          <cell r="C267" t="str">
            <v>CO</v>
          </cell>
          <cell r="F267">
            <v>70756000</v>
          </cell>
          <cell r="U267">
            <v>82058000</v>
          </cell>
        </row>
        <row r="268">
          <cell r="A268">
            <v>1981</v>
          </cell>
          <cell r="C268" t="str">
            <v>CT</v>
          </cell>
          <cell r="F268">
            <v>107370000</v>
          </cell>
          <cell r="U268">
            <v>127510000</v>
          </cell>
        </row>
        <row r="269">
          <cell r="A269">
            <v>1981</v>
          </cell>
          <cell r="C269" t="str">
            <v>DE</v>
          </cell>
          <cell r="F269">
            <v>7780000</v>
          </cell>
          <cell r="U269">
            <v>7874000</v>
          </cell>
        </row>
        <row r="270">
          <cell r="A270">
            <v>1981</v>
          </cell>
          <cell r="C270" t="str">
            <v>DC</v>
          </cell>
          <cell r="F270">
            <v>41437000</v>
          </cell>
          <cell r="U270">
            <v>42493000</v>
          </cell>
        </row>
        <row r="271">
          <cell r="A271">
            <v>1981</v>
          </cell>
          <cell r="C271" t="str">
            <v>FL</v>
          </cell>
          <cell r="F271">
            <v>242165000</v>
          </cell>
          <cell r="U271">
            <v>270419008</v>
          </cell>
        </row>
        <row r="272">
          <cell r="A272">
            <v>1981</v>
          </cell>
          <cell r="C272" t="str">
            <v>GA</v>
          </cell>
          <cell r="F272">
            <v>106996000</v>
          </cell>
          <cell r="U272">
            <v>119312000</v>
          </cell>
        </row>
        <row r="273">
          <cell r="A273">
            <v>1981</v>
          </cell>
          <cell r="C273" t="str">
            <v>HI</v>
          </cell>
          <cell r="F273">
            <v>29806000</v>
          </cell>
          <cell r="U273">
            <v>30593000</v>
          </cell>
        </row>
        <row r="274">
          <cell r="A274">
            <v>1981</v>
          </cell>
          <cell r="C274" t="str">
            <v>ID</v>
          </cell>
          <cell r="F274">
            <v>15176000</v>
          </cell>
          <cell r="U274">
            <v>16601000</v>
          </cell>
        </row>
        <row r="275">
          <cell r="A275">
            <v>1981</v>
          </cell>
          <cell r="C275" t="str">
            <v>IL</v>
          </cell>
          <cell r="F275">
            <v>337659000</v>
          </cell>
          <cell r="U275">
            <v>409940000</v>
          </cell>
        </row>
        <row r="276">
          <cell r="A276">
            <v>1981</v>
          </cell>
          <cell r="C276" t="str">
            <v>IN</v>
          </cell>
          <cell r="F276">
            <v>101787000</v>
          </cell>
          <cell r="U276">
            <v>108981000</v>
          </cell>
        </row>
        <row r="277">
          <cell r="A277">
            <v>1981</v>
          </cell>
          <cell r="C277" t="str">
            <v>IA</v>
          </cell>
          <cell r="F277">
            <v>38278000</v>
          </cell>
          <cell r="U277">
            <v>49453000</v>
          </cell>
        </row>
        <row r="278">
          <cell r="A278">
            <v>1981</v>
          </cell>
          <cell r="C278" t="str">
            <v>KS</v>
          </cell>
          <cell r="F278">
            <v>44939000</v>
          </cell>
          <cell r="U278">
            <v>52286000</v>
          </cell>
        </row>
        <row r="279">
          <cell r="A279">
            <v>1981</v>
          </cell>
          <cell r="C279" t="str">
            <v>KY</v>
          </cell>
          <cell r="F279">
            <v>50037000</v>
          </cell>
          <cell r="U279">
            <v>59241000</v>
          </cell>
        </row>
        <row r="280">
          <cell r="A280">
            <v>1981</v>
          </cell>
          <cell r="C280" t="str">
            <v>LA</v>
          </cell>
          <cell r="F280">
            <v>71335000</v>
          </cell>
          <cell r="U280">
            <v>87361000</v>
          </cell>
        </row>
        <row r="281">
          <cell r="A281">
            <v>1981</v>
          </cell>
          <cell r="C281" t="str">
            <v>ME</v>
          </cell>
          <cell r="F281">
            <v>26976000</v>
          </cell>
          <cell r="U281">
            <v>31457000</v>
          </cell>
        </row>
        <row r="282">
          <cell r="A282">
            <v>1981</v>
          </cell>
          <cell r="C282" t="str">
            <v>MD</v>
          </cell>
          <cell r="F282">
            <v>126014000</v>
          </cell>
          <cell r="U282">
            <v>132900000</v>
          </cell>
        </row>
        <row r="283">
          <cell r="A283">
            <v>1981</v>
          </cell>
          <cell r="C283" t="str">
            <v>MA</v>
          </cell>
          <cell r="F283">
            <v>317671000</v>
          </cell>
          <cell r="U283">
            <v>330812992</v>
          </cell>
        </row>
        <row r="284">
          <cell r="A284">
            <v>1981</v>
          </cell>
          <cell r="C284" t="str">
            <v>MI</v>
          </cell>
          <cell r="F284">
            <v>250703000</v>
          </cell>
          <cell r="U284">
            <v>270670016</v>
          </cell>
        </row>
        <row r="285">
          <cell r="A285">
            <v>1981</v>
          </cell>
          <cell r="C285" t="str">
            <v>MN</v>
          </cell>
          <cell r="F285">
            <v>71917000</v>
          </cell>
          <cell r="U285">
            <v>87030000</v>
          </cell>
        </row>
        <row r="286">
          <cell r="A286">
            <v>1981</v>
          </cell>
          <cell r="C286" t="str">
            <v>MS</v>
          </cell>
          <cell r="F286">
            <v>33048000</v>
          </cell>
          <cell r="U286">
            <v>35667000</v>
          </cell>
        </row>
        <row r="287">
          <cell r="A287">
            <v>1981</v>
          </cell>
          <cell r="C287" t="str">
            <v>MO</v>
          </cell>
          <cell r="F287">
            <v>87943000</v>
          </cell>
          <cell r="U287">
            <v>99548000</v>
          </cell>
        </row>
        <row r="288">
          <cell r="A288">
            <v>1981</v>
          </cell>
          <cell r="C288" t="str">
            <v>MT</v>
          </cell>
          <cell r="F288">
            <v>11664000</v>
          </cell>
          <cell r="U288">
            <v>13508000</v>
          </cell>
        </row>
        <row r="289">
          <cell r="A289">
            <v>1981</v>
          </cell>
          <cell r="C289" t="str">
            <v>NE</v>
          </cell>
          <cell r="F289">
            <v>29106000</v>
          </cell>
          <cell r="U289">
            <v>32035000</v>
          </cell>
        </row>
        <row r="290">
          <cell r="A290">
            <v>1981</v>
          </cell>
          <cell r="C290" t="str">
            <v>NV</v>
          </cell>
          <cell r="F290">
            <v>39718000</v>
          </cell>
          <cell r="U290">
            <v>45278000</v>
          </cell>
        </row>
        <row r="291">
          <cell r="A291">
            <v>1981</v>
          </cell>
          <cell r="C291" t="str">
            <v>NH</v>
          </cell>
          <cell r="F291">
            <v>24220000</v>
          </cell>
          <cell r="U291">
            <v>28709000</v>
          </cell>
        </row>
        <row r="292">
          <cell r="A292">
            <v>1981</v>
          </cell>
          <cell r="C292" t="str">
            <v>NJ</v>
          </cell>
          <cell r="F292">
            <v>203980000</v>
          </cell>
          <cell r="U292">
            <v>242244992</v>
          </cell>
        </row>
        <row r="293">
          <cell r="A293">
            <v>1981</v>
          </cell>
          <cell r="C293" t="str">
            <v>NM</v>
          </cell>
          <cell r="F293">
            <v>27973000</v>
          </cell>
          <cell r="U293">
            <v>33830000</v>
          </cell>
        </row>
        <row r="294">
          <cell r="A294">
            <v>1981</v>
          </cell>
          <cell r="C294" t="str">
            <v>NY</v>
          </cell>
          <cell r="F294">
            <v>623748000</v>
          </cell>
          <cell r="U294">
            <v>718556992</v>
          </cell>
        </row>
        <row r="295">
          <cell r="A295">
            <v>1981</v>
          </cell>
          <cell r="C295" t="str">
            <v>NC</v>
          </cell>
          <cell r="F295">
            <v>93193000</v>
          </cell>
          <cell r="U295">
            <v>99185000</v>
          </cell>
        </row>
        <row r="296">
          <cell r="A296">
            <v>1981</v>
          </cell>
          <cell r="C296" t="str">
            <v>ND</v>
          </cell>
          <cell r="F296">
            <v>7883000</v>
          </cell>
          <cell r="U296">
            <v>8822000</v>
          </cell>
        </row>
        <row r="297">
          <cell r="A297">
            <v>1981</v>
          </cell>
          <cell r="C297" t="str">
            <v>OH</v>
          </cell>
          <cell r="F297">
            <v>274541000</v>
          </cell>
          <cell r="U297">
            <v>303028992</v>
          </cell>
        </row>
        <row r="298">
          <cell r="A298">
            <v>1981</v>
          </cell>
          <cell r="C298" t="str">
            <v>OK</v>
          </cell>
          <cell r="F298">
            <v>62678000</v>
          </cell>
          <cell r="U298">
            <v>69280000</v>
          </cell>
        </row>
        <row r="299">
          <cell r="A299">
            <v>1981</v>
          </cell>
          <cell r="C299" t="str">
            <v>OR</v>
          </cell>
          <cell r="F299">
            <v>96838000</v>
          </cell>
          <cell r="U299">
            <v>105357000</v>
          </cell>
        </row>
        <row r="300">
          <cell r="A300">
            <v>1981</v>
          </cell>
          <cell r="C300" t="str">
            <v>PA</v>
          </cell>
          <cell r="F300">
            <v>167964000</v>
          </cell>
          <cell r="U300">
            <v>182524992</v>
          </cell>
        </row>
        <row r="301">
          <cell r="A301">
            <v>1981</v>
          </cell>
          <cell r="C301" t="str">
            <v>RI</v>
          </cell>
          <cell r="F301">
            <v>44526000</v>
          </cell>
          <cell r="U301">
            <v>47144000</v>
          </cell>
        </row>
        <row r="302">
          <cell r="A302">
            <v>1981</v>
          </cell>
          <cell r="C302" t="str">
            <v>SC</v>
          </cell>
          <cell r="F302">
            <v>34015000</v>
          </cell>
          <cell r="U302">
            <v>59298000</v>
          </cell>
        </row>
        <row r="303">
          <cell r="A303">
            <v>1981</v>
          </cell>
          <cell r="C303" t="str">
            <v>SD</v>
          </cell>
          <cell r="F303">
            <v>7914000</v>
          </cell>
          <cell r="U303">
            <v>10491000</v>
          </cell>
        </row>
        <row r="304">
          <cell r="A304">
            <v>1981</v>
          </cell>
          <cell r="C304" t="str">
            <v>TN</v>
          </cell>
          <cell r="F304">
            <v>104345000</v>
          </cell>
          <cell r="U304">
            <v>114183000</v>
          </cell>
        </row>
        <row r="305">
          <cell r="A305">
            <v>1981</v>
          </cell>
          <cell r="C305" t="str">
            <v>TX</v>
          </cell>
          <cell r="F305">
            <v>296617000</v>
          </cell>
          <cell r="U305">
            <v>329260000</v>
          </cell>
        </row>
        <row r="306">
          <cell r="A306">
            <v>1981</v>
          </cell>
          <cell r="C306" t="str">
            <v>US</v>
          </cell>
          <cell r="F306">
            <v>5835922000</v>
          </cell>
          <cell r="U306">
            <v>6559211008</v>
          </cell>
        </row>
        <row r="307">
          <cell r="A307">
            <v>1981</v>
          </cell>
          <cell r="C307" t="str">
            <v>UT</v>
          </cell>
          <cell r="F307">
            <v>26817000</v>
          </cell>
          <cell r="U307">
            <v>29813000</v>
          </cell>
        </row>
        <row r="308">
          <cell r="A308">
            <v>1981</v>
          </cell>
          <cell r="C308" t="str">
            <v>VT</v>
          </cell>
          <cell r="F308">
            <v>7327000</v>
          </cell>
          <cell r="U308">
            <v>8274000</v>
          </cell>
        </row>
        <row r="309">
          <cell r="A309">
            <v>1981</v>
          </cell>
          <cell r="C309" t="str">
            <v>VA</v>
          </cell>
          <cell r="F309">
            <v>129748000</v>
          </cell>
          <cell r="U309">
            <v>144316992</v>
          </cell>
        </row>
        <row r="310">
          <cell r="A310">
            <v>1981</v>
          </cell>
          <cell r="C310" t="str">
            <v>WA</v>
          </cell>
          <cell r="F310">
            <v>118247000</v>
          </cell>
          <cell r="U310">
            <v>143375008</v>
          </cell>
        </row>
        <row r="311">
          <cell r="A311">
            <v>1981</v>
          </cell>
          <cell r="C311" t="str">
            <v>WV</v>
          </cell>
          <cell r="F311">
            <v>21694000</v>
          </cell>
          <cell r="U311">
            <v>24966000</v>
          </cell>
        </row>
        <row r="312">
          <cell r="A312">
            <v>1981</v>
          </cell>
          <cell r="C312" t="str">
            <v>WI</v>
          </cell>
          <cell r="F312">
            <v>116557000</v>
          </cell>
          <cell r="U312">
            <v>136775008</v>
          </cell>
        </row>
        <row r="313">
          <cell r="A313">
            <v>1981</v>
          </cell>
          <cell r="C313" t="str">
            <v>WY</v>
          </cell>
          <cell r="F313">
            <v>8208000</v>
          </cell>
          <cell r="U313">
            <v>9872000</v>
          </cell>
        </row>
        <row r="314">
          <cell r="A314">
            <v>1982</v>
          </cell>
          <cell r="C314" t="str">
            <v>AL</v>
          </cell>
          <cell r="F314">
            <v>77007000</v>
          </cell>
          <cell r="U314">
            <v>81905000</v>
          </cell>
        </row>
        <row r="315">
          <cell r="A315">
            <v>1982</v>
          </cell>
          <cell r="C315" t="str">
            <v>AK</v>
          </cell>
          <cell r="F315">
            <v>31572000</v>
          </cell>
          <cell r="U315">
            <v>45605000</v>
          </cell>
        </row>
        <row r="316">
          <cell r="A316">
            <v>1982</v>
          </cell>
          <cell r="C316" t="str">
            <v>AZ</v>
          </cell>
          <cell r="F316">
            <v>76944000</v>
          </cell>
          <cell r="U316">
            <v>84549000</v>
          </cell>
        </row>
        <row r="317">
          <cell r="A317">
            <v>1982</v>
          </cell>
          <cell r="C317" t="str">
            <v>AR</v>
          </cell>
          <cell r="F317">
            <v>27639000</v>
          </cell>
          <cell r="U317">
            <v>30403000</v>
          </cell>
        </row>
        <row r="318">
          <cell r="A318">
            <v>1982</v>
          </cell>
          <cell r="C318" t="str">
            <v>CA</v>
          </cell>
          <cell r="F318">
            <v>1028674000</v>
          </cell>
          <cell r="U318">
            <v>1087399936</v>
          </cell>
        </row>
        <row r="319">
          <cell r="A319">
            <v>1982</v>
          </cell>
          <cell r="C319" t="str">
            <v>CO</v>
          </cell>
          <cell r="F319">
            <v>82905000</v>
          </cell>
          <cell r="U319">
            <v>98733000</v>
          </cell>
        </row>
        <row r="320">
          <cell r="A320">
            <v>1982</v>
          </cell>
          <cell r="C320" t="str">
            <v>CT</v>
          </cell>
          <cell r="F320">
            <v>123690000</v>
          </cell>
          <cell r="U320">
            <v>140684000</v>
          </cell>
        </row>
        <row r="321">
          <cell r="A321">
            <v>1982</v>
          </cell>
          <cell r="C321" t="str">
            <v>DE</v>
          </cell>
          <cell r="F321">
            <v>8428000</v>
          </cell>
          <cell r="U321">
            <v>8693000</v>
          </cell>
        </row>
        <row r="322">
          <cell r="A322">
            <v>1982</v>
          </cell>
          <cell r="C322" t="str">
            <v>DC</v>
          </cell>
          <cell r="F322">
            <v>44520000</v>
          </cell>
          <cell r="U322">
            <v>47446000</v>
          </cell>
        </row>
        <row r="323">
          <cell r="A323">
            <v>1982</v>
          </cell>
          <cell r="C323" t="str">
            <v>FL</v>
          </cell>
          <cell r="F323">
            <v>296445000</v>
          </cell>
          <cell r="U323">
            <v>322336992</v>
          </cell>
        </row>
        <row r="324">
          <cell r="A324">
            <v>1982</v>
          </cell>
          <cell r="C324" t="str">
            <v>GA</v>
          </cell>
          <cell r="F324">
            <v>121398000</v>
          </cell>
          <cell r="U324">
            <v>130902000</v>
          </cell>
        </row>
        <row r="325">
          <cell r="A325">
            <v>1982</v>
          </cell>
          <cell r="C325" t="str">
            <v>HI</v>
          </cell>
          <cell r="F325">
            <v>30736000</v>
          </cell>
          <cell r="U325">
            <v>33740000</v>
          </cell>
        </row>
        <row r="326">
          <cell r="A326">
            <v>1982</v>
          </cell>
          <cell r="C326" t="str">
            <v>ID</v>
          </cell>
          <cell r="F326">
            <v>18310000</v>
          </cell>
          <cell r="U326">
            <v>20154000</v>
          </cell>
        </row>
        <row r="327">
          <cell r="A327">
            <v>1982</v>
          </cell>
          <cell r="C327" t="str">
            <v>IL</v>
          </cell>
          <cell r="F327">
            <v>349572000</v>
          </cell>
          <cell r="U327">
            <v>384180992</v>
          </cell>
        </row>
        <row r="328">
          <cell r="A328">
            <v>1982</v>
          </cell>
          <cell r="C328" t="str">
            <v>IN</v>
          </cell>
          <cell r="F328">
            <v>118513000</v>
          </cell>
          <cell r="U328">
            <v>126429000</v>
          </cell>
        </row>
        <row r="329">
          <cell r="A329">
            <v>1982</v>
          </cell>
          <cell r="C329" t="str">
            <v>IA</v>
          </cell>
          <cell r="F329">
            <v>43937000</v>
          </cell>
          <cell r="U329">
            <v>51576000</v>
          </cell>
        </row>
        <row r="330">
          <cell r="A330">
            <v>1982</v>
          </cell>
          <cell r="C330" t="str">
            <v>KS</v>
          </cell>
          <cell r="F330">
            <v>49021000</v>
          </cell>
          <cell r="U330">
            <v>57501000</v>
          </cell>
        </row>
        <row r="331">
          <cell r="A331">
            <v>1982</v>
          </cell>
          <cell r="C331" t="str">
            <v>KY</v>
          </cell>
          <cell r="F331">
            <v>61131000</v>
          </cell>
          <cell r="U331">
            <v>65971000</v>
          </cell>
        </row>
        <row r="332">
          <cell r="A332">
            <v>1982</v>
          </cell>
          <cell r="C332" t="str">
            <v>LA</v>
          </cell>
          <cell r="F332">
            <v>88455000</v>
          </cell>
          <cell r="U332">
            <v>98804000</v>
          </cell>
        </row>
        <row r="333">
          <cell r="A333">
            <v>1982</v>
          </cell>
          <cell r="C333" t="str">
            <v>ME</v>
          </cell>
          <cell r="F333">
            <v>28826000</v>
          </cell>
          <cell r="U333">
            <v>32877000</v>
          </cell>
        </row>
        <row r="334">
          <cell r="A334">
            <v>1982</v>
          </cell>
          <cell r="C334" t="str">
            <v>MD</v>
          </cell>
          <cell r="F334">
            <v>139638000</v>
          </cell>
          <cell r="U334">
            <v>147498000</v>
          </cell>
        </row>
        <row r="335">
          <cell r="A335">
            <v>1982</v>
          </cell>
          <cell r="C335" t="str">
            <v>MA</v>
          </cell>
          <cell r="F335">
            <v>309892000</v>
          </cell>
          <cell r="U335">
            <v>319657984</v>
          </cell>
        </row>
        <row r="336">
          <cell r="A336">
            <v>1982</v>
          </cell>
          <cell r="C336" t="str">
            <v>MI</v>
          </cell>
          <cell r="F336">
            <v>270350000</v>
          </cell>
          <cell r="U336">
            <v>283220000</v>
          </cell>
        </row>
        <row r="337">
          <cell r="A337">
            <v>1982</v>
          </cell>
          <cell r="C337" t="str">
            <v>MN</v>
          </cell>
          <cell r="F337">
            <v>83357000</v>
          </cell>
          <cell r="U337">
            <v>92085000</v>
          </cell>
        </row>
        <row r="338">
          <cell r="A338">
            <v>1982</v>
          </cell>
          <cell r="C338" t="str">
            <v>MS</v>
          </cell>
          <cell r="F338">
            <v>36369000</v>
          </cell>
          <cell r="U338">
            <v>41235000</v>
          </cell>
        </row>
        <row r="339">
          <cell r="A339">
            <v>1982</v>
          </cell>
          <cell r="C339" t="str">
            <v>MO</v>
          </cell>
          <cell r="F339">
            <v>114298000</v>
          </cell>
          <cell r="U339">
            <v>126224000</v>
          </cell>
        </row>
        <row r="340">
          <cell r="A340">
            <v>1982</v>
          </cell>
          <cell r="C340" t="str">
            <v>MT</v>
          </cell>
          <cell r="F340">
            <v>13788000</v>
          </cell>
          <cell r="U340">
            <v>16386000</v>
          </cell>
        </row>
        <row r="341">
          <cell r="A341">
            <v>1982</v>
          </cell>
          <cell r="C341" t="str">
            <v>NE</v>
          </cell>
          <cell r="F341">
            <v>30569000</v>
          </cell>
          <cell r="U341">
            <v>36260000</v>
          </cell>
        </row>
        <row r="342">
          <cell r="A342">
            <v>1982</v>
          </cell>
          <cell r="C342" t="str">
            <v>NV</v>
          </cell>
          <cell r="F342">
            <v>49170000</v>
          </cell>
          <cell r="U342">
            <v>56072000</v>
          </cell>
        </row>
        <row r="343">
          <cell r="A343">
            <v>1982</v>
          </cell>
          <cell r="C343" t="str">
            <v>NH</v>
          </cell>
          <cell r="F343">
            <v>28590000</v>
          </cell>
          <cell r="U343">
            <v>34274000</v>
          </cell>
        </row>
        <row r="344">
          <cell r="A344">
            <v>1982</v>
          </cell>
          <cell r="C344" t="str">
            <v>NJ</v>
          </cell>
          <cell r="F344">
            <v>216458000</v>
          </cell>
          <cell r="U344">
            <v>242168992</v>
          </cell>
        </row>
        <row r="345">
          <cell r="A345">
            <v>1982</v>
          </cell>
          <cell r="C345" t="str">
            <v>NM</v>
          </cell>
          <cell r="F345">
            <v>30752000</v>
          </cell>
          <cell r="U345">
            <v>38982000</v>
          </cell>
        </row>
        <row r="346">
          <cell r="A346">
            <v>1982</v>
          </cell>
          <cell r="C346" t="str">
            <v>NY</v>
          </cell>
          <cell r="F346">
            <v>691969000</v>
          </cell>
          <cell r="U346">
            <v>781337024</v>
          </cell>
        </row>
        <row r="347">
          <cell r="A347">
            <v>1982</v>
          </cell>
          <cell r="C347" t="str">
            <v>NC</v>
          </cell>
          <cell r="F347">
            <v>98976000</v>
          </cell>
          <cell r="U347">
            <v>106358000</v>
          </cell>
        </row>
        <row r="348">
          <cell r="A348">
            <v>1982</v>
          </cell>
          <cell r="C348" t="str">
            <v>ND</v>
          </cell>
          <cell r="F348">
            <v>8588000</v>
          </cell>
          <cell r="U348">
            <v>11112000</v>
          </cell>
        </row>
        <row r="349">
          <cell r="A349">
            <v>1982</v>
          </cell>
          <cell r="C349" t="str">
            <v>OH</v>
          </cell>
          <cell r="F349">
            <v>297634000</v>
          </cell>
          <cell r="U349">
            <v>331468992</v>
          </cell>
        </row>
        <row r="350">
          <cell r="A350">
            <v>1982</v>
          </cell>
          <cell r="C350" t="str">
            <v>OK</v>
          </cell>
          <cell r="F350">
            <v>71349000</v>
          </cell>
          <cell r="U350">
            <v>80274000</v>
          </cell>
        </row>
        <row r="351">
          <cell r="A351">
            <v>1982</v>
          </cell>
          <cell r="C351" t="str">
            <v>OR</v>
          </cell>
          <cell r="F351">
            <v>108289000</v>
          </cell>
          <cell r="U351">
            <v>119078000</v>
          </cell>
        </row>
        <row r="352">
          <cell r="A352">
            <v>1982</v>
          </cell>
          <cell r="C352" t="str">
            <v>PA</v>
          </cell>
          <cell r="F352">
            <v>180000000</v>
          </cell>
          <cell r="U352">
            <v>196167008</v>
          </cell>
        </row>
        <row r="353">
          <cell r="A353">
            <v>1982</v>
          </cell>
          <cell r="C353" t="str">
            <v>RI</v>
          </cell>
          <cell r="F353">
            <v>50063000</v>
          </cell>
          <cell r="U353">
            <v>53579000</v>
          </cell>
        </row>
        <row r="354">
          <cell r="A354">
            <v>1982</v>
          </cell>
          <cell r="C354" t="str">
            <v>SC</v>
          </cell>
          <cell r="F354">
            <v>38308000</v>
          </cell>
          <cell r="U354">
            <v>63861000</v>
          </cell>
        </row>
        <row r="355">
          <cell r="A355">
            <v>1982</v>
          </cell>
          <cell r="C355" t="str">
            <v>SD</v>
          </cell>
          <cell r="F355">
            <v>8428000</v>
          </cell>
          <cell r="U355">
            <v>10102000</v>
          </cell>
        </row>
        <row r="356">
          <cell r="A356">
            <v>1982</v>
          </cell>
          <cell r="C356" t="str">
            <v>TN</v>
          </cell>
          <cell r="F356">
            <v>110758000</v>
          </cell>
          <cell r="U356">
            <v>116766000</v>
          </cell>
        </row>
        <row r="357">
          <cell r="A357">
            <v>1982</v>
          </cell>
          <cell r="C357" t="str">
            <v>TX</v>
          </cell>
          <cell r="F357">
            <v>348944000</v>
          </cell>
          <cell r="U357">
            <v>385896000</v>
          </cell>
        </row>
        <row r="358">
          <cell r="A358">
            <v>1982</v>
          </cell>
          <cell r="C358" t="str">
            <v>US</v>
          </cell>
          <cell r="F358">
            <v>6554989000</v>
          </cell>
          <cell r="U358">
            <v>7218168832</v>
          </cell>
        </row>
        <row r="359">
          <cell r="A359">
            <v>1982</v>
          </cell>
          <cell r="C359" t="str">
            <v>UT</v>
          </cell>
          <cell r="F359">
            <v>34991000</v>
          </cell>
          <cell r="U359">
            <v>38720000</v>
          </cell>
        </row>
        <row r="360">
          <cell r="A360">
            <v>1982</v>
          </cell>
          <cell r="C360" t="str">
            <v>VT</v>
          </cell>
          <cell r="F360">
            <v>8647000</v>
          </cell>
          <cell r="U360">
            <v>10757000</v>
          </cell>
        </row>
        <row r="361">
          <cell r="A361">
            <v>1982</v>
          </cell>
          <cell r="C361" t="str">
            <v>VA</v>
          </cell>
          <cell r="F361">
            <v>147979000</v>
          </cell>
          <cell r="U361">
            <v>163667008</v>
          </cell>
        </row>
        <row r="362">
          <cell r="A362">
            <v>1982</v>
          </cell>
          <cell r="C362" t="str">
            <v>WA</v>
          </cell>
          <cell r="F362">
            <v>147472000</v>
          </cell>
          <cell r="U362">
            <v>179070000</v>
          </cell>
        </row>
        <row r="363">
          <cell r="A363">
            <v>1982</v>
          </cell>
          <cell r="C363" t="str">
            <v>WV</v>
          </cell>
          <cell r="F363">
            <v>24859000</v>
          </cell>
          <cell r="U363">
            <v>26721000</v>
          </cell>
        </row>
        <row r="364">
          <cell r="A364">
            <v>1982</v>
          </cell>
          <cell r="C364" t="str">
            <v>WI</v>
          </cell>
          <cell r="F364">
            <v>135517000</v>
          </cell>
          <cell r="U364">
            <v>142920992</v>
          </cell>
        </row>
        <row r="365">
          <cell r="A365">
            <v>1982</v>
          </cell>
          <cell r="C365" t="str">
            <v>WY</v>
          </cell>
          <cell r="F365">
            <v>11264000</v>
          </cell>
          <cell r="U365">
            <v>16361000</v>
          </cell>
        </row>
        <row r="366">
          <cell r="A366">
            <v>1983</v>
          </cell>
          <cell r="C366" t="str">
            <v>AL</v>
          </cell>
          <cell r="F366">
            <v>77142000</v>
          </cell>
          <cell r="U366">
            <v>82867000</v>
          </cell>
        </row>
        <row r="367">
          <cell r="A367">
            <v>1983</v>
          </cell>
          <cell r="C367" t="str">
            <v>AK</v>
          </cell>
          <cell r="F367">
            <v>34259000</v>
          </cell>
          <cell r="U367">
            <v>72375000</v>
          </cell>
        </row>
        <row r="368">
          <cell r="A368">
            <v>1983</v>
          </cell>
          <cell r="C368" t="str">
            <v>AZ</v>
          </cell>
          <cell r="F368">
            <v>84478000</v>
          </cell>
          <cell r="U368">
            <v>95525000</v>
          </cell>
        </row>
        <row r="369">
          <cell r="A369">
            <v>1983</v>
          </cell>
          <cell r="C369" t="str">
            <v>AR</v>
          </cell>
          <cell r="F369">
            <v>30456000</v>
          </cell>
          <cell r="U369">
            <v>32133000</v>
          </cell>
        </row>
        <row r="370">
          <cell r="A370">
            <v>1983</v>
          </cell>
          <cell r="C370" t="str">
            <v>CA</v>
          </cell>
          <cell r="F370">
            <v>1061735000</v>
          </cell>
          <cell r="U370">
            <v>1136081024</v>
          </cell>
        </row>
        <row r="371">
          <cell r="A371">
            <v>1983</v>
          </cell>
          <cell r="C371" t="str">
            <v>CO</v>
          </cell>
          <cell r="F371">
            <v>88427000</v>
          </cell>
          <cell r="U371">
            <v>94303000</v>
          </cell>
        </row>
        <row r="372">
          <cell r="A372">
            <v>1983</v>
          </cell>
          <cell r="C372" t="str">
            <v>CT</v>
          </cell>
          <cell r="F372">
            <v>134925000</v>
          </cell>
          <cell r="U372">
            <v>147936992</v>
          </cell>
        </row>
        <row r="373">
          <cell r="A373">
            <v>1983</v>
          </cell>
          <cell r="C373" t="str">
            <v>DE</v>
          </cell>
          <cell r="F373">
            <v>9077000</v>
          </cell>
          <cell r="U373">
            <v>10041000</v>
          </cell>
        </row>
        <row r="374">
          <cell r="A374">
            <v>1983</v>
          </cell>
          <cell r="C374" t="str">
            <v>DC</v>
          </cell>
          <cell r="F374">
            <v>48782000</v>
          </cell>
          <cell r="U374">
            <v>54360000</v>
          </cell>
        </row>
        <row r="375">
          <cell r="A375">
            <v>1983</v>
          </cell>
          <cell r="C375" t="str">
            <v>FL</v>
          </cell>
          <cell r="F375">
            <v>325487000</v>
          </cell>
          <cell r="U375">
            <v>351851008</v>
          </cell>
        </row>
        <row r="376">
          <cell r="A376">
            <v>1983</v>
          </cell>
          <cell r="C376" t="str">
            <v>GA</v>
          </cell>
          <cell r="F376">
            <v>133740000</v>
          </cell>
          <cell r="U376">
            <v>140591008</v>
          </cell>
        </row>
        <row r="377">
          <cell r="A377">
            <v>1983</v>
          </cell>
          <cell r="C377" t="str">
            <v>HI</v>
          </cell>
          <cell r="F377">
            <v>38628000</v>
          </cell>
          <cell r="U377">
            <v>39940000</v>
          </cell>
        </row>
        <row r="378">
          <cell r="A378">
            <v>1983</v>
          </cell>
          <cell r="C378" t="str">
            <v>ID</v>
          </cell>
          <cell r="F378">
            <v>18561000</v>
          </cell>
          <cell r="U378">
            <v>22006000</v>
          </cell>
        </row>
        <row r="379">
          <cell r="A379">
            <v>1983</v>
          </cell>
          <cell r="C379" t="str">
            <v>IL</v>
          </cell>
          <cell r="F379">
            <v>394985000</v>
          </cell>
          <cell r="U379">
            <v>419910016</v>
          </cell>
        </row>
        <row r="380">
          <cell r="A380">
            <v>1983</v>
          </cell>
          <cell r="C380" t="str">
            <v>IN</v>
          </cell>
          <cell r="F380">
            <v>138551000</v>
          </cell>
          <cell r="U380">
            <v>144811008</v>
          </cell>
        </row>
        <row r="381">
          <cell r="A381">
            <v>1983</v>
          </cell>
          <cell r="C381" t="str">
            <v>IA</v>
          </cell>
          <cell r="F381">
            <v>57044000</v>
          </cell>
          <cell r="U381">
            <v>62072000</v>
          </cell>
        </row>
        <row r="382">
          <cell r="A382">
            <v>1983</v>
          </cell>
          <cell r="C382" t="str">
            <v>KS</v>
          </cell>
          <cell r="F382">
            <v>53621000</v>
          </cell>
          <cell r="U382">
            <v>61336000</v>
          </cell>
        </row>
        <row r="383">
          <cell r="A383">
            <v>1983</v>
          </cell>
          <cell r="C383" t="str">
            <v>KY</v>
          </cell>
          <cell r="F383">
            <v>60678000</v>
          </cell>
          <cell r="U383">
            <v>65446000</v>
          </cell>
        </row>
        <row r="384">
          <cell r="A384">
            <v>1983</v>
          </cell>
          <cell r="C384" t="str">
            <v>LA</v>
          </cell>
          <cell r="F384">
            <v>96940000</v>
          </cell>
          <cell r="U384">
            <v>107741000</v>
          </cell>
        </row>
        <row r="385">
          <cell r="A385">
            <v>1983</v>
          </cell>
          <cell r="C385" t="str">
            <v>ME</v>
          </cell>
          <cell r="F385">
            <v>30861000</v>
          </cell>
          <cell r="U385">
            <v>33677000</v>
          </cell>
        </row>
        <row r="386">
          <cell r="A386">
            <v>1983</v>
          </cell>
          <cell r="C386" t="str">
            <v>MD</v>
          </cell>
          <cell r="F386">
            <v>151990000</v>
          </cell>
          <cell r="U386">
            <v>159372992</v>
          </cell>
        </row>
        <row r="387">
          <cell r="A387">
            <v>1983</v>
          </cell>
          <cell r="C387" t="str">
            <v>MA</v>
          </cell>
          <cell r="F387">
            <v>323341000</v>
          </cell>
          <cell r="U387">
            <v>334190016</v>
          </cell>
        </row>
        <row r="388">
          <cell r="A388">
            <v>1983</v>
          </cell>
          <cell r="C388" t="str">
            <v>MI</v>
          </cell>
          <cell r="F388">
            <v>292669000</v>
          </cell>
          <cell r="U388">
            <v>308736992</v>
          </cell>
        </row>
        <row r="389">
          <cell r="A389">
            <v>1983</v>
          </cell>
          <cell r="C389" t="str">
            <v>MN</v>
          </cell>
          <cell r="F389">
            <v>88992000</v>
          </cell>
          <cell r="U389">
            <v>116980000</v>
          </cell>
        </row>
        <row r="390">
          <cell r="A390">
            <v>1983</v>
          </cell>
          <cell r="C390" t="str">
            <v>MS</v>
          </cell>
          <cell r="F390">
            <v>38768000</v>
          </cell>
          <cell r="U390">
            <v>42194000</v>
          </cell>
        </row>
        <row r="391">
          <cell r="A391">
            <v>1983</v>
          </cell>
          <cell r="C391" t="str">
            <v>MO</v>
          </cell>
          <cell r="F391">
            <v>103371000</v>
          </cell>
          <cell r="U391">
            <v>112262000</v>
          </cell>
        </row>
        <row r="392">
          <cell r="A392">
            <v>1983</v>
          </cell>
          <cell r="C392" t="str">
            <v>MT</v>
          </cell>
          <cell r="F392">
            <v>12953000</v>
          </cell>
          <cell r="U392">
            <v>14073000</v>
          </cell>
        </row>
        <row r="393">
          <cell r="A393">
            <v>1983</v>
          </cell>
          <cell r="C393" t="str">
            <v>NE</v>
          </cell>
          <cell r="F393">
            <v>33233000</v>
          </cell>
          <cell r="U393">
            <v>40416000</v>
          </cell>
        </row>
        <row r="394">
          <cell r="A394">
            <v>1983</v>
          </cell>
          <cell r="C394" t="str">
            <v>NV</v>
          </cell>
          <cell r="F394">
            <v>48589000</v>
          </cell>
          <cell r="U394">
            <v>51952000</v>
          </cell>
        </row>
        <row r="395">
          <cell r="A395">
            <v>1983</v>
          </cell>
          <cell r="C395" t="str">
            <v>NH</v>
          </cell>
          <cell r="F395">
            <v>28957000</v>
          </cell>
          <cell r="U395">
            <v>33505000</v>
          </cell>
        </row>
        <row r="396">
          <cell r="A396">
            <v>1983</v>
          </cell>
          <cell r="C396" t="str">
            <v>NJ</v>
          </cell>
          <cell r="F396">
            <v>222240000</v>
          </cell>
          <cell r="U396">
            <v>262762000</v>
          </cell>
        </row>
        <row r="397">
          <cell r="A397">
            <v>1983</v>
          </cell>
          <cell r="C397" t="str">
            <v>NM</v>
          </cell>
          <cell r="F397">
            <v>34038000</v>
          </cell>
          <cell r="U397">
            <v>42078000</v>
          </cell>
        </row>
        <row r="398">
          <cell r="A398">
            <v>1983</v>
          </cell>
          <cell r="C398" t="str">
            <v>NY</v>
          </cell>
          <cell r="F398">
            <v>745873000</v>
          </cell>
          <cell r="U398">
            <v>849273024</v>
          </cell>
        </row>
        <row r="399">
          <cell r="A399">
            <v>1983</v>
          </cell>
          <cell r="C399" t="str">
            <v>NC</v>
          </cell>
          <cell r="F399">
            <v>108420000</v>
          </cell>
          <cell r="U399">
            <v>118937000</v>
          </cell>
        </row>
        <row r="400">
          <cell r="A400">
            <v>1983</v>
          </cell>
          <cell r="C400" t="str">
            <v>ND</v>
          </cell>
          <cell r="F400">
            <v>8549000</v>
          </cell>
          <cell r="U400">
            <v>12074000</v>
          </cell>
        </row>
        <row r="401">
          <cell r="A401">
            <v>1983</v>
          </cell>
          <cell r="C401" t="str">
            <v>OH</v>
          </cell>
          <cell r="F401">
            <v>339124000</v>
          </cell>
          <cell r="U401">
            <v>361256992</v>
          </cell>
        </row>
        <row r="402">
          <cell r="A402">
            <v>1983</v>
          </cell>
          <cell r="C402" t="str">
            <v>OK</v>
          </cell>
          <cell r="F402">
            <v>82550000</v>
          </cell>
          <cell r="U402">
            <v>91837000</v>
          </cell>
        </row>
        <row r="403">
          <cell r="A403">
            <v>1983</v>
          </cell>
          <cell r="C403" t="str">
            <v>OR</v>
          </cell>
          <cell r="F403">
            <v>111621000</v>
          </cell>
          <cell r="U403">
            <v>123204000</v>
          </cell>
        </row>
        <row r="404">
          <cell r="A404">
            <v>1983</v>
          </cell>
          <cell r="C404" t="str">
            <v>PA</v>
          </cell>
          <cell r="F404">
            <v>197097000</v>
          </cell>
          <cell r="U404">
            <v>213919008</v>
          </cell>
        </row>
        <row r="405">
          <cell r="A405">
            <v>1983</v>
          </cell>
          <cell r="C405" t="str">
            <v>RI</v>
          </cell>
          <cell r="F405">
            <v>55397000</v>
          </cell>
          <cell r="U405">
            <v>60917000</v>
          </cell>
        </row>
        <row r="406">
          <cell r="A406">
            <v>1983</v>
          </cell>
          <cell r="C406" t="str">
            <v>SC</v>
          </cell>
          <cell r="F406">
            <v>40205000</v>
          </cell>
          <cell r="U406">
            <v>45663000</v>
          </cell>
        </row>
        <row r="407">
          <cell r="A407">
            <v>1983</v>
          </cell>
          <cell r="C407" t="str">
            <v>SD</v>
          </cell>
          <cell r="F407">
            <v>9191000</v>
          </cell>
          <cell r="U407">
            <v>11196000</v>
          </cell>
        </row>
        <row r="408">
          <cell r="A408">
            <v>1983</v>
          </cell>
          <cell r="C408" t="str">
            <v>TN</v>
          </cell>
          <cell r="F408">
            <v>113958000</v>
          </cell>
          <cell r="U408">
            <v>120084000</v>
          </cell>
        </row>
        <row r="409">
          <cell r="A409">
            <v>1983</v>
          </cell>
          <cell r="C409" t="str">
            <v>TX</v>
          </cell>
          <cell r="F409">
            <v>403472000</v>
          </cell>
          <cell r="U409">
            <v>451051008</v>
          </cell>
        </row>
        <row r="410">
          <cell r="A410">
            <v>1983</v>
          </cell>
          <cell r="C410" t="str">
            <v>US</v>
          </cell>
          <cell r="F410">
            <v>7052488000</v>
          </cell>
          <cell r="U410">
            <v>7764209152</v>
          </cell>
        </row>
        <row r="411">
          <cell r="A411">
            <v>1983</v>
          </cell>
          <cell r="C411" t="str">
            <v>UT</v>
          </cell>
          <cell r="F411">
            <v>37439000</v>
          </cell>
          <cell r="U411">
            <v>39682000</v>
          </cell>
        </row>
        <row r="412">
          <cell r="A412">
            <v>1983</v>
          </cell>
          <cell r="C412" t="str">
            <v>VT</v>
          </cell>
          <cell r="F412">
            <v>8377000</v>
          </cell>
          <cell r="U412">
            <v>9840000</v>
          </cell>
        </row>
        <row r="413">
          <cell r="A413">
            <v>1983</v>
          </cell>
          <cell r="C413" t="str">
            <v>VA</v>
          </cell>
          <cell r="F413">
            <v>162140000</v>
          </cell>
          <cell r="U413">
            <v>180479008</v>
          </cell>
        </row>
        <row r="414">
          <cell r="A414">
            <v>1983</v>
          </cell>
          <cell r="C414" t="str">
            <v>WA</v>
          </cell>
          <cell r="F414">
            <v>145258000</v>
          </cell>
          <cell r="U414">
            <v>179803008</v>
          </cell>
        </row>
        <row r="415">
          <cell r="A415">
            <v>1983</v>
          </cell>
          <cell r="C415" t="str">
            <v>WV</v>
          </cell>
          <cell r="F415">
            <v>28708000</v>
          </cell>
          <cell r="U415">
            <v>31644000</v>
          </cell>
        </row>
        <row r="416">
          <cell r="A416">
            <v>1983</v>
          </cell>
          <cell r="C416" t="str">
            <v>WI</v>
          </cell>
          <cell r="F416">
            <v>144570000</v>
          </cell>
          <cell r="U416">
            <v>150674000</v>
          </cell>
        </row>
        <row r="417">
          <cell r="A417">
            <v>1983</v>
          </cell>
          <cell r="C417" t="str">
            <v>WY</v>
          </cell>
          <cell r="F417">
            <v>13021000</v>
          </cell>
          <cell r="U417">
            <v>19150000</v>
          </cell>
        </row>
        <row r="418">
          <cell r="A418">
            <v>1984</v>
          </cell>
          <cell r="C418" t="str">
            <v>AL</v>
          </cell>
          <cell r="F418">
            <v>82546000</v>
          </cell>
          <cell r="U418">
            <v>87933000</v>
          </cell>
        </row>
        <row r="419">
          <cell r="A419">
            <v>1984</v>
          </cell>
          <cell r="C419" t="str">
            <v>AK</v>
          </cell>
          <cell r="F419">
            <v>39442000</v>
          </cell>
          <cell r="U419">
            <v>57255000</v>
          </cell>
        </row>
        <row r="420">
          <cell r="A420">
            <v>1984</v>
          </cell>
          <cell r="C420" t="str">
            <v>AZ</v>
          </cell>
          <cell r="F420">
            <v>95853000</v>
          </cell>
          <cell r="U420">
            <v>106159000</v>
          </cell>
        </row>
        <row r="421">
          <cell r="A421">
            <v>1984</v>
          </cell>
          <cell r="C421" t="str">
            <v>AR</v>
          </cell>
          <cell r="F421">
            <v>32954000</v>
          </cell>
          <cell r="U421">
            <v>35801000</v>
          </cell>
        </row>
        <row r="422">
          <cell r="A422">
            <v>1984</v>
          </cell>
          <cell r="C422" t="str">
            <v>CA</v>
          </cell>
          <cell r="F422">
            <v>1196775000</v>
          </cell>
          <cell r="U422">
            <v>1261921024</v>
          </cell>
        </row>
        <row r="423">
          <cell r="A423">
            <v>1984</v>
          </cell>
          <cell r="C423" t="str">
            <v>CO</v>
          </cell>
          <cell r="F423">
            <v>98154000</v>
          </cell>
          <cell r="U423">
            <v>106517000</v>
          </cell>
        </row>
        <row r="424">
          <cell r="A424">
            <v>1984</v>
          </cell>
          <cell r="C424" t="str">
            <v>CT</v>
          </cell>
          <cell r="F424">
            <v>147391000</v>
          </cell>
          <cell r="U424">
            <v>161056000</v>
          </cell>
        </row>
        <row r="425">
          <cell r="A425">
            <v>1984</v>
          </cell>
          <cell r="C425" t="str">
            <v>DE</v>
          </cell>
          <cell r="F425">
            <v>9174000</v>
          </cell>
          <cell r="U425">
            <v>9361000</v>
          </cell>
        </row>
        <row r="426">
          <cell r="A426">
            <v>1984</v>
          </cell>
          <cell r="C426" t="str">
            <v>DC</v>
          </cell>
          <cell r="F426">
            <v>55599000</v>
          </cell>
          <cell r="U426">
            <v>60033000</v>
          </cell>
        </row>
        <row r="427">
          <cell r="A427">
            <v>1984</v>
          </cell>
          <cell r="C427" t="str">
            <v>FL</v>
          </cell>
          <cell r="F427">
            <v>369860000</v>
          </cell>
          <cell r="U427">
            <v>404998016</v>
          </cell>
        </row>
        <row r="428">
          <cell r="A428">
            <v>1984</v>
          </cell>
          <cell r="C428" t="str">
            <v>GA</v>
          </cell>
          <cell r="F428">
            <v>140886000</v>
          </cell>
          <cell r="U428">
            <v>153054000</v>
          </cell>
        </row>
        <row r="429">
          <cell r="A429">
            <v>1984</v>
          </cell>
          <cell r="C429" t="str">
            <v>HI</v>
          </cell>
          <cell r="F429">
            <v>39369000</v>
          </cell>
          <cell r="U429">
            <v>42557000</v>
          </cell>
        </row>
        <row r="430">
          <cell r="A430">
            <v>1984</v>
          </cell>
          <cell r="C430" t="str">
            <v>ID</v>
          </cell>
          <cell r="F430">
            <v>20130000</v>
          </cell>
          <cell r="U430">
            <v>22974000</v>
          </cell>
        </row>
        <row r="431">
          <cell r="A431">
            <v>1984</v>
          </cell>
          <cell r="C431" t="str">
            <v>IL</v>
          </cell>
          <cell r="F431">
            <v>450852000</v>
          </cell>
          <cell r="U431">
            <v>478534016</v>
          </cell>
        </row>
        <row r="432">
          <cell r="A432">
            <v>1984</v>
          </cell>
          <cell r="C432" t="str">
            <v>IN</v>
          </cell>
          <cell r="F432">
            <v>121578000</v>
          </cell>
          <cell r="U432">
            <v>127567000</v>
          </cell>
        </row>
        <row r="433">
          <cell r="A433">
            <v>1984</v>
          </cell>
          <cell r="C433" t="str">
            <v>IA</v>
          </cell>
          <cell r="F433">
            <v>61817000</v>
          </cell>
          <cell r="U433">
            <v>69554000</v>
          </cell>
        </row>
        <row r="434">
          <cell r="A434">
            <v>1984</v>
          </cell>
          <cell r="C434" t="str">
            <v>KS</v>
          </cell>
          <cell r="F434">
            <v>55727000</v>
          </cell>
          <cell r="U434">
            <v>60980000</v>
          </cell>
        </row>
        <row r="435">
          <cell r="A435">
            <v>1984</v>
          </cell>
          <cell r="C435" t="str">
            <v>KY</v>
          </cell>
          <cell r="F435">
            <v>77268000</v>
          </cell>
          <cell r="U435">
            <v>85088000</v>
          </cell>
        </row>
        <row r="436">
          <cell r="A436">
            <v>1984</v>
          </cell>
          <cell r="C436" t="str">
            <v>LA</v>
          </cell>
          <cell r="F436">
            <v>106177000</v>
          </cell>
          <cell r="U436">
            <v>115401000</v>
          </cell>
        </row>
        <row r="437">
          <cell r="A437">
            <v>1984</v>
          </cell>
          <cell r="C437" t="str">
            <v>ME</v>
          </cell>
          <cell r="F437">
            <v>33922000</v>
          </cell>
          <cell r="U437">
            <v>39565000</v>
          </cell>
        </row>
        <row r="438">
          <cell r="A438">
            <v>1984</v>
          </cell>
          <cell r="C438" t="str">
            <v>MD</v>
          </cell>
          <cell r="F438">
            <v>159496000</v>
          </cell>
          <cell r="U438">
            <v>168952992</v>
          </cell>
        </row>
        <row r="439">
          <cell r="A439">
            <v>1984</v>
          </cell>
          <cell r="C439" t="str">
            <v>MA</v>
          </cell>
          <cell r="F439">
            <v>341856000</v>
          </cell>
          <cell r="U439">
            <v>359103008</v>
          </cell>
        </row>
        <row r="440">
          <cell r="A440">
            <v>1984</v>
          </cell>
          <cell r="C440" t="str">
            <v>MI</v>
          </cell>
          <cell r="F440">
            <v>292107000</v>
          </cell>
          <cell r="U440">
            <v>310497984</v>
          </cell>
        </row>
        <row r="441">
          <cell r="A441">
            <v>1984</v>
          </cell>
          <cell r="C441" t="str">
            <v>MN</v>
          </cell>
          <cell r="F441">
            <v>99170000</v>
          </cell>
          <cell r="U441">
            <v>109717000</v>
          </cell>
        </row>
        <row r="442">
          <cell r="A442">
            <v>1984</v>
          </cell>
          <cell r="C442" t="str">
            <v>MS</v>
          </cell>
          <cell r="F442">
            <v>40193000</v>
          </cell>
          <cell r="U442">
            <v>45608000</v>
          </cell>
        </row>
        <row r="443">
          <cell r="A443">
            <v>1984</v>
          </cell>
          <cell r="C443" t="str">
            <v>MO</v>
          </cell>
          <cell r="F443">
            <v>127237000</v>
          </cell>
          <cell r="U443">
            <v>134912992</v>
          </cell>
        </row>
        <row r="444">
          <cell r="A444">
            <v>1984</v>
          </cell>
          <cell r="C444" t="str">
            <v>MT</v>
          </cell>
          <cell r="F444">
            <v>13827000</v>
          </cell>
          <cell r="U444">
            <v>14751000</v>
          </cell>
        </row>
        <row r="445">
          <cell r="A445">
            <v>1984</v>
          </cell>
          <cell r="C445" t="str">
            <v>NE</v>
          </cell>
          <cell r="F445">
            <v>36571000</v>
          </cell>
          <cell r="U445">
            <v>41711000</v>
          </cell>
        </row>
        <row r="446">
          <cell r="A446">
            <v>1984</v>
          </cell>
          <cell r="C446" t="str">
            <v>NV</v>
          </cell>
          <cell r="F446">
            <v>56128000</v>
          </cell>
          <cell r="U446">
            <v>61384000</v>
          </cell>
        </row>
        <row r="447">
          <cell r="A447">
            <v>1984</v>
          </cell>
          <cell r="C447" t="str">
            <v>NH</v>
          </cell>
          <cell r="F447">
            <v>32609000</v>
          </cell>
          <cell r="U447">
            <v>39602000</v>
          </cell>
        </row>
        <row r="448">
          <cell r="A448">
            <v>1984</v>
          </cell>
          <cell r="C448" t="str">
            <v>NJ</v>
          </cell>
          <cell r="F448">
            <v>241165000</v>
          </cell>
          <cell r="U448">
            <v>265354000</v>
          </cell>
        </row>
        <row r="449">
          <cell r="A449">
            <v>1984</v>
          </cell>
          <cell r="C449" t="str">
            <v>NM</v>
          </cell>
          <cell r="F449">
            <v>37203000</v>
          </cell>
          <cell r="U449">
            <v>45010000</v>
          </cell>
        </row>
        <row r="450">
          <cell r="A450">
            <v>1984</v>
          </cell>
          <cell r="C450" t="str">
            <v>NY</v>
          </cell>
          <cell r="F450">
            <v>816766000</v>
          </cell>
          <cell r="U450">
            <v>906732992</v>
          </cell>
        </row>
        <row r="451">
          <cell r="A451">
            <v>1984</v>
          </cell>
          <cell r="C451" t="str">
            <v>NC</v>
          </cell>
          <cell r="F451">
            <v>112829000</v>
          </cell>
          <cell r="U451">
            <v>119662000</v>
          </cell>
        </row>
        <row r="452">
          <cell r="A452">
            <v>1984</v>
          </cell>
          <cell r="C452" t="str">
            <v>ND</v>
          </cell>
          <cell r="F452">
            <v>10533000</v>
          </cell>
          <cell r="U452">
            <v>12210000</v>
          </cell>
        </row>
        <row r="453">
          <cell r="A453">
            <v>1984</v>
          </cell>
          <cell r="C453" t="str">
            <v>OH</v>
          </cell>
          <cell r="F453">
            <v>370117000</v>
          </cell>
          <cell r="U453">
            <v>408599008</v>
          </cell>
        </row>
        <row r="454">
          <cell r="A454">
            <v>1984</v>
          </cell>
          <cell r="C454" t="str">
            <v>OK</v>
          </cell>
          <cell r="F454">
            <v>87155000</v>
          </cell>
          <cell r="U454">
            <v>95601000</v>
          </cell>
        </row>
        <row r="455">
          <cell r="A455">
            <v>1984</v>
          </cell>
          <cell r="C455" t="str">
            <v>OR</v>
          </cell>
          <cell r="F455">
            <v>130128000</v>
          </cell>
          <cell r="U455">
            <v>143666000</v>
          </cell>
        </row>
        <row r="456">
          <cell r="A456">
            <v>1984</v>
          </cell>
          <cell r="C456" t="str">
            <v>PA</v>
          </cell>
          <cell r="F456">
            <v>214253000</v>
          </cell>
          <cell r="U456">
            <v>227972992</v>
          </cell>
        </row>
        <row r="457">
          <cell r="A457">
            <v>1984</v>
          </cell>
          <cell r="C457" t="str">
            <v>RI</v>
          </cell>
          <cell r="F457">
            <v>57802000</v>
          </cell>
          <cell r="U457">
            <v>65715000</v>
          </cell>
        </row>
        <row r="458">
          <cell r="A458">
            <v>1984</v>
          </cell>
          <cell r="C458" t="str">
            <v>SC</v>
          </cell>
          <cell r="F458">
            <v>45483000</v>
          </cell>
          <cell r="U458">
            <v>52219000</v>
          </cell>
        </row>
        <row r="459">
          <cell r="A459">
            <v>1984</v>
          </cell>
          <cell r="C459" t="str">
            <v>SD</v>
          </cell>
          <cell r="F459">
            <v>9389000</v>
          </cell>
          <cell r="U459">
            <v>11434000</v>
          </cell>
        </row>
        <row r="460">
          <cell r="A460">
            <v>1984</v>
          </cell>
          <cell r="C460" t="str">
            <v>TN</v>
          </cell>
          <cell r="F460">
            <v>107237000</v>
          </cell>
          <cell r="U460">
            <v>111103000</v>
          </cell>
        </row>
        <row r="461">
          <cell r="A461">
            <v>1984</v>
          </cell>
          <cell r="C461" t="str">
            <v>TX</v>
          </cell>
          <cell r="F461">
            <v>430325000</v>
          </cell>
          <cell r="U461">
            <v>471982016</v>
          </cell>
        </row>
        <row r="462">
          <cell r="A462">
            <v>1984</v>
          </cell>
          <cell r="C462" t="str">
            <v>US</v>
          </cell>
          <cell r="F462">
            <v>7707629000</v>
          </cell>
          <cell r="U462">
            <v>8373922816</v>
          </cell>
        </row>
        <row r="463">
          <cell r="A463">
            <v>1984</v>
          </cell>
          <cell r="C463" t="str">
            <v>UT</v>
          </cell>
          <cell r="F463">
            <v>39620000</v>
          </cell>
          <cell r="U463">
            <v>44538000</v>
          </cell>
        </row>
        <row r="464">
          <cell r="A464">
            <v>1984</v>
          </cell>
          <cell r="C464" t="str">
            <v>VT</v>
          </cell>
          <cell r="F464">
            <v>9081000</v>
          </cell>
          <cell r="U464">
            <v>11375000</v>
          </cell>
        </row>
        <row r="465">
          <cell r="A465">
            <v>1984</v>
          </cell>
          <cell r="C465" t="str">
            <v>VA</v>
          </cell>
          <cell r="F465">
            <v>174879000</v>
          </cell>
          <cell r="U465">
            <v>193079008</v>
          </cell>
        </row>
        <row r="466">
          <cell r="A466">
            <v>1984</v>
          </cell>
          <cell r="C466" t="str">
            <v>WA</v>
          </cell>
          <cell r="F466">
            <v>169049000</v>
          </cell>
          <cell r="U466">
            <v>195036992</v>
          </cell>
        </row>
        <row r="467">
          <cell r="A467">
            <v>1984</v>
          </cell>
          <cell r="C467" t="str">
            <v>WV</v>
          </cell>
          <cell r="F467">
            <v>29519000</v>
          </cell>
          <cell r="U467">
            <v>30809000</v>
          </cell>
        </row>
        <row r="468">
          <cell r="A468">
            <v>1984</v>
          </cell>
          <cell r="C468" t="str">
            <v>WI</v>
          </cell>
          <cell r="F468">
            <v>165902000</v>
          </cell>
          <cell r="U468">
            <v>170795008</v>
          </cell>
        </row>
        <row r="469">
          <cell r="A469">
            <v>1984</v>
          </cell>
          <cell r="C469" t="str">
            <v>WY</v>
          </cell>
          <cell r="F469">
            <v>14526000</v>
          </cell>
          <cell r="U469">
            <v>18481000</v>
          </cell>
        </row>
        <row r="470">
          <cell r="A470">
            <v>1985</v>
          </cell>
          <cell r="C470" t="str">
            <v>AL</v>
          </cell>
          <cell r="F470">
            <v>91242000</v>
          </cell>
          <cell r="U470">
            <v>97840000</v>
          </cell>
        </row>
        <row r="471">
          <cell r="A471">
            <v>1985</v>
          </cell>
          <cell r="C471" t="str">
            <v>AK</v>
          </cell>
          <cell r="F471">
            <v>44428000</v>
          </cell>
          <cell r="U471">
            <v>51320000</v>
          </cell>
        </row>
        <row r="472">
          <cell r="A472">
            <v>1985</v>
          </cell>
          <cell r="C472" t="str">
            <v>AZ</v>
          </cell>
          <cell r="F472">
            <v>106159000</v>
          </cell>
          <cell r="U472">
            <v>126462000</v>
          </cell>
        </row>
        <row r="473">
          <cell r="A473">
            <v>1985</v>
          </cell>
          <cell r="C473" t="str">
            <v>AR</v>
          </cell>
          <cell r="F473">
            <v>35940000</v>
          </cell>
          <cell r="U473">
            <v>40692000</v>
          </cell>
        </row>
        <row r="474">
          <cell r="A474">
            <v>1985</v>
          </cell>
          <cell r="C474" t="str">
            <v>CA</v>
          </cell>
          <cell r="F474">
            <v>1312595000</v>
          </cell>
          <cell r="U474">
            <v>1384910976</v>
          </cell>
        </row>
        <row r="475">
          <cell r="A475">
            <v>1985</v>
          </cell>
          <cell r="C475" t="str">
            <v>CO</v>
          </cell>
          <cell r="F475">
            <v>110844000</v>
          </cell>
          <cell r="U475">
            <v>193380992</v>
          </cell>
        </row>
        <row r="476">
          <cell r="A476">
            <v>1985</v>
          </cell>
          <cell r="C476" t="str">
            <v>CT</v>
          </cell>
          <cell r="F476">
            <v>160404000</v>
          </cell>
          <cell r="U476">
            <v>171152000</v>
          </cell>
        </row>
        <row r="477">
          <cell r="A477">
            <v>1985</v>
          </cell>
          <cell r="C477" t="str">
            <v>DE</v>
          </cell>
          <cell r="F477">
            <v>9565000</v>
          </cell>
          <cell r="U477">
            <v>10040000</v>
          </cell>
        </row>
        <row r="478">
          <cell r="A478">
            <v>1985</v>
          </cell>
          <cell r="C478" t="str">
            <v>DC</v>
          </cell>
          <cell r="F478">
            <v>60975000</v>
          </cell>
          <cell r="U478">
            <v>70957000</v>
          </cell>
        </row>
        <row r="479">
          <cell r="A479">
            <v>1985</v>
          </cell>
          <cell r="C479" t="str">
            <v>FL</v>
          </cell>
          <cell r="F479">
            <v>417808000</v>
          </cell>
          <cell r="U479">
            <v>463724000</v>
          </cell>
        </row>
        <row r="480">
          <cell r="A480">
            <v>1985</v>
          </cell>
          <cell r="C480" t="str">
            <v>GA</v>
          </cell>
          <cell r="F480">
            <v>156788000</v>
          </cell>
          <cell r="U480">
            <v>172370000</v>
          </cell>
        </row>
        <row r="481">
          <cell r="A481">
            <v>1985</v>
          </cell>
          <cell r="C481" t="str">
            <v>HI</v>
          </cell>
          <cell r="F481">
            <v>40391000</v>
          </cell>
          <cell r="U481">
            <v>41734000</v>
          </cell>
        </row>
        <row r="482">
          <cell r="A482">
            <v>1985</v>
          </cell>
          <cell r="C482" t="str">
            <v>ID</v>
          </cell>
          <cell r="F482">
            <v>22565000</v>
          </cell>
          <cell r="U482">
            <v>24518000</v>
          </cell>
        </row>
        <row r="483">
          <cell r="A483">
            <v>1985</v>
          </cell>
          <cell r="C483" t="str">
            <v>IL</v>
          </cell>
          <cell r="F483">
            <v>476768000</v>
          </cell>
          <cell r="U483">
            <v>506592992</v>
          </cell>
        </row>
        <row r="484">
          <cell r="A484">
            <v>1985</v>
          </cell>
          <cell r="C484" t="str">
            <v>IN</v>
          </cell>
          <cell r="F484">
            <v>127499000</v>
          </cell>
          <cell r="U484">
            <v>132610000</v>
          </cell>
        </row>
        <row r="485">
          <cell r="A485">
            <v>1985</v>
          </cell>
          <cell r="C485" t="str">
            <v>IA</v>
          </cell>
          <cell r="F485">
            <v>66328000</v>
          </cell>
          <cell r="U485">
            <v>76398000</v>
          </cell>
        </row>
        <row r="486">
          <cell r="A486">
            <v>1985</v>
          </cell>
          <cell r="C486" t="str">
            <v>KS</v>
          </cell>
          <cell r="F486">
            <v>65183000</v>
          </cell>
          <cell r="U486">
            <v>78820000</v>
          </cell>
        </row>
        <row r="487">
          <cell r="A487">
            <v>1985</v>
          </cell>
          <cell r="C487" t="str">
            <v>KY</v>
          </cell>
          <cell r="F487">
            <v>76443000</v>
          </cell>
          <cell r="U487">
            <v>80158000</v>
          </cell>
        </row>
        <row r="488">
          <cell r="A488">
            <v>1985</v>
          </cell>
          <cell r="C488" t="str">
            <v>LA</v>
          </cell>
          <cell r="F488">
            <v>115493000</v>
          </cell>
          <cell r="U488">
            <v>126833000</v>
          </cell>
        </row>
        <row r="489">
          <cell r="A489">
            <v>1985</v>
          </cell>
          <cell r="C489" t="str">
            <v>ME</v>
          </cell>
          <cell r="F489">
            <v>34541000</v>
          </cell>
          <cell r="U489">
            <v>37462000</v>
          </cell>
        </row>
        <row r="490">
          <cell r="A490">
            <v>1985</v>
          </cell>
          <cell r="C490" t="str">
            <v>MD</v>
          </cell>
          <cell r="F490">
            <v>172168000</v>
          </cell>
          <cell r="U490">
            <v>183336000</v>
          </cell>
        </row>
        <row r="491">
          <cell r="A491">
            <v>1985</v>
          </cell>
          <cell r="C491" t="str">
            <v>MA</v>
          </cell>
          <cell r="F491">
            <v>369314000</v>
          </cell>
          <cell r="U491">
            <v>397768000</v>
          </cell>
        </row>
        <row r="492">
          <cell r="A492">
            <v>1985</v>
          </cell>
          <cell r="C492" t="str">
            <v>MI</v>
          </cell>
          <cell r="F492">
            <v>304228000</v>
          </cell>
          <cell r="U492">
            <v>323124992</v>
          </cell>
        </row>
        <row r="493">
          <cell r="A493">
            <v>1985</v>
          </cell>
          <cell r="C493" t="str">
            <v>MN</v>
          </cell>
          <cell r="F493">
            <v>98923000</v>
          </cell>
          <cell r="U493">
            <v>113105000</v>
          </cell>
        </row>
        <row r="494">
          <cell r="A494">
            <v>1985</v>
          </cell>
          <cell r="C494" t="str">
            <v>MS</v>
          </cell>
          <cell r="F494">
            <v>44267000</v>
          </cell>
          <cell r="U494">
            <v>49729000</v>
          </cell>
        </row>
        <row r="495">
          <cell r="A495">
            <v>1985</v>
          </cell>
          <cell r="C495" t="str">
            <v>MO</v>
          </cell>
          <cell r="F495">
            <v>129269000</v>
          </cell>
          <cell r="U495">
            <v>139320992</v>
          </cell>
        </row>
        <row r="496">
          <cell r="A496">
            <v>1985</v>
          </cell>
          <cell r="C496" t="str">
            <v>MT</v>
          </cell>
          <cell r="F496">
            <v>14299000</v>
          </cell>
          <cell r="U496">
            <v>16596000</v>
          </cell>
        </row>
        <row r="497">
          <cell r="A497">
            <v>1985</v>
          </cell>
          <cell r="C497" t="str">
            <v>NE</v>
          </cell>
          <cell r="F497">
            <v>38356000</v>
          </cell>
          <cell r="U497">
            <v>42996000</v>
          </cell>
        </row>
        <row r="498">
          <cell r="A498">
            <v>1985</v>
          </cell>
          <cell r="C498" t="str">
            <v>NV</v>
          </cell>
          <cell r="F498">
            <v>60860000</v>
          </cell>
          <cell r="U498">
            <v>65778000</v>
          </cell>
        </row>
        <row r="499">
          <cell r="A499">
            <v>1985</v>
          </cell>
          <cell r="C499" t="str">
            <v>NH</v>
          </cell>
          <cell r="F499">
            <v>34518000</v>
          </cell>
          <cell r="U499">
            <v>37766000</v>
          </cell>
        </row>
        <row r="500">
          <cell r="A500">
            <v>1985</v>
          </cell>
          <cell r="C500" t="str">
            <v>NJ</v>
          </cell>
          <cell r="F500">
            <v>257154000</v>
          </cell>
          <cell r="U500">
            <v>273988992</v>
          </cell>
        </row>
        <row r="501">
          <cell r="A501">
            <v>1985</v>
          </cell>
          <cell r="C501" t="str">
            <v>NM</v>
          </cell>
          <cell r="F501">
            <v>39372000</v>
          </cell>
          <cell r="U501">
            <v>47894000</v>
          </cell>
        </row>
        <row r="502">
          <cell r="A502">
            <v>1985</v>
          </cell>
          <cell r="C502" t="str">
            <v>NY</v>
          </cell>
          <cell r="F502">
            <v>887178000</v>
          </cell>
          <cell r="U502">
            <v>981372992</v>
          </cell>
        </row>
        <row r="503">
          <cell r="A503">
            <v>1985</v>
          </cell>
          <cell r="C503" t="str">
            <v>NC</v>
          </cell>
          <cell r="F503">
            <v>120114000</v>
          </cell>
          <cell r="U503">
            <v>129846000</v>
          </cell>
        </row>
        <row r="504">
          <cell r="A504">
            <v>1985</v>
          </cell>
          <cell r="C504" t="str">
            <v>ND</v>
          </cell>
          <cell r="F504">
            <v>10814000</v>
          </cell>
          <cell r="U504">
            <v>12464000</v>
          </cell>
        </row>
        <row r="505">
          <cell r="A505">
            <v>1985</v>
          </cell>
          <cell r="C505" t="str">
            <v>OH</v>
          </cell>
          <cell r="F505">
            <v>389383000</v>
          </cell>
          <cell r="U505">
            <v>429720992</v>
          </cell>
        </row>
        <row r="506">
          <cell r="A506">
            <v>1985</v>
          </cell>
          <cell r="C506" t="str">
            <v>OK</v>
          </cell>
          <cell r="F506">
            <v>93411000</v>
          </cell>
          <cell r="U506">
            <v>102273000</v>
          </cell>
        </row>
        <row r="507">
          <cell r="A507">
            <v>1985</v>
          </cell>
          <cell r="C507" t="str">
            <v>OR</v>
          </cell>
          <cell r="F507">
            <v>144356000</v>
          </cell>
          <cell r="U507">
            <v>161704992</v>
          </cell>
        </row>
        <row r="508">
          <cell r="A508">
            <v>1985</v>
          </cell>
          <cell r="C508" t="str">
            <v>PA</v>
          </cell>
          <cell r="F508">
            <v>215652000</v>
          </cell>
          <cell r="U508">
            <v>232356992</v>
          </cell>
        </row>
        <row r="509">
          <cell r="A509">
            <v>1985</v>
          </cell>
          <cell r="C509" t="str">
            <v>RI</v>
          </cell>
          <cell r="F509">
            <v>60830000</v>
          </cell>
          <cell r="U509">
            <v>69996000</v>
          </cell>
        </row>
        <row r="510">
          <cell r="A510">
            <v>1985</v>
          </cell>
          <cell r="C510" t="str">
            <v>SC</v>
          </cell>
          <cell r="F510">
            <v>51821000</v>
          </cell>
          <cell r="U510">
            <v>60390000</v>
          </cell>
        </row>
        <row r="511">
          <cell r="A511">
            <v>1985</v>
          </cell>
          <cell r="C511" t="str">
            <v>SD</v>
          </cell>
          <cell r="F511">
            <v>10627000</v>
          </cell>
          <cell r="U511">
            <v>12596000</v>
          </cell>
        </row>
        <row r="512">
          <cell r="A512">
            <v>1985</v>
          </cell>
          <cell r="C512" t="str">
            <v>TN</v>
          </cell>
          <cell r="F512">
            <v>126139000</v>
          </cell>
          <cell r="U512">
            <v>132434000</v>
          </cell>
        </row>
        <row r="513">
          <cell r="A513">
            <v>1985</v>
          </cell>
          <cell r="C513" t="str">
            <v>TX</v>
          </cell>
          <cell r="F513">
            <v>465579000</v>
          </cell>
          <cell r="U513">
            <v>515956992</v>
          </cell>
        </row>
        <row r="514">
          <cell r="A514">
            <v>1985</v>
          </cell>
          <cell r="C514" t="str">
            <v>US</v>
          </cell>
          <cell r="F514">
            <v>8311272000</v>
          </cell>
          <cell r="U514">
            <v>9128376320</v>
          </cell>
        </row>
        <row r="515">
          <cell r="A515">
            <v>1985</v>
          </cell>
          <cell r="C515" t="str">
            <v>UT</v>
          </cell>
          <cell r="F515">
            <v>41696000</v>
          </cell>
          <cell r="U515">
            <v>49089000</v>
          </cell>
        </row>
        <row r="516">
          <cell r="A516">
            <v>1985</v>
          </cell>
          <cell r="C516" t="str">
            <v>VT</v>
          </cell>
          <cell r="F516">
            <v>9822000</v>
          </cell>
          <cell r="U516">
            <v>12434000</v>
          </cell>
        </row>
        <row r="517">
          <cell r="A517">
            <v>1985</v>
          </cell>
          <cell r="C517" t="str">
            <v>VA</v>
          </cell>
          <cell r="F517">
            <v>192952000</v>
          </cell>
          <cell r="U517">
            <v>214364000</v>
          </cell>
        </row>
        <row r="518">
          <cell r="A518">
            <v>1985</v>
          </cell>
          <cell r="C518" t="str">
            <v>WA</v>
          </cell>
          <cell r="F518">
            <v>175897000</v>
          </cell>
          <cell r="U518">
            <v>203048000</v>
          </cell>
        </row>
        <row r="519">
          <cell r="A519">
            <v>1985</v>
          </cell>
          <cell r="C519" t="str">
            <v>WV</v>
          </cell>
          <cell r="F519">
            <v>30190000</v>
          </cell>
          <cell r="U519">
            <v>31753000</v>
          </cell>
        </row>
        <row r="520">
          <cell r="A520">
            <v>1985</v>
          </cell>
          <cell r="C520" t="str">
            <v>WI</v>
          </cell>
          <cell r="F520">
            <v>175512000</v>
          </cell>
          <cell r="U520">
            <v>179836000</v>
          </cell>
        </row>
        <row r="521">
          <cell r="A521">
            <v>1985</v>
          </cell>
          <cell r="C521" t="str">
            <v>WY</v>
          </cell>
          <cell r="F521">
            <v>14612000</v>
          </cell>
          <cell r="U521">
            <v>17362000</v>
          </cell>
        </row>
        <row r="522">
          <cell r="A522">
            <v>1986</v>
          </cell>
          <cell r="C522" t="str">
            <v>AL</v>
          </cell>
          <cell r="F522">
            <v>99512000</v>
          </cell>
          <cell r="U522">
            <v>108476000</v>
          </cell>
        </row>
        <row r="523">
          <cell r="A523">
            <v>1986</v>
          </cell>
          <cell r="C523" t="str">
            <v>AK</v>
          </cell>
          <cell r="F523">
            <v>45632000</v>
          </cell>
          <cell r="U523">
            <v>64253000</v>
          </cell>
        </row>
        <row r="524">
          <cell r="A524">
            <v>1986</v>
          </cell>
          <cell r="C524" t="str">
            <v>AZ</v>
          </cell>
          <cell r="F524">
            <v>119034000</v>
          </cell>
          <cell r="U524">
            <v>142251008</v>
          </cell>
        </row>
        <row r="525">
          <cell r="A525">
            <v>1986</v>
          </cell>
          <cell r="C525" t="str">
            <v>AR</v>
          </cell>
          <cell r="F525">
            <v>38485000</v>
          </cell>
          <cell r="U525">
            <v>44108000</v>
          </cell>
        </row>
        <row r="526">
          <cell r="A526">
            <v>1986</v>
          </cell>
          <cell r="C526" t="str">
            <v>CA</v>
          </cell>
          <cell r="F526">
            <v>1435886000</v>
          </cell>
          <cell r="U526">
            <v>1549400960</v>
          </cell>
        </row>
        <row r="527">
          <cell r="A527">
            <v>1986</v>
          </cell>
          <cell r="C527" t="str">
            <v>CO</v>
          </cell>
          <cell r="F527">
            <v>114334000</v>
          </cell>
          <cell r="U527">
            <v>121582000</v>
          </cell>
        </row>
        <row r="528">
          <cell r="A528">
            <v>1986</v>
          </cell>
          <cell r="C528" t="str">
            <v>CT</v>
          </cell>
          <cell r="F528">
            <v>168837000</v>
          </cell>
          <cell r="U528">
            <v>179728000</v>
          </cell>
        </row>
        <row r="529">
          <cell r="A529">
            <v>1986</v>
          </cell>
          <cell r="C529" t="str">
            <v>DE</v>
          </cell>
          <cell r="F529">
            <v>9956000</v>
          </cell>
          <cell r="U529">
            <v>10187000</v>
          </cell>
        </row>
        <row r="530">
          <cell r="A530">
            <v>1986</v>
          </cell>
          <cell r="C530" t="str">
            <v>DC</v>
          </cell>
          <cell r="F530">
            <v>64185000</v>
          </cell>
          <cell r="U530">
            <v>77411000</v>
          </cell>
        </row>
        <row r="531">
          <cell r="A531">
            <v>1986</v>
          </cell>
          <cell r="C531" t="str">
            <v>FL</v>
          </cell>
          <cell r="F531">
            <v>466982000</v>
          </cell>
          <cell r="U531">
            <v>506350016</v>
          </cell>
        </row>
        <row r="532">
          <cell r="A532">
            <v>1986</v>
          </cell>
          <cell r="C532" t="str">
            <v>GA</v>
          </cell>
          <cell r="F532">
            <v>177664000</v>
          </cell>
          <cell r="U532">
            <v>192851008</v>
          </cell>
        </row>
        <row r="533">
          <cell r="A533">
            <v>1986</v>
          </cell>
          <cell r="C533" t="str">
            <v>HI</v>
          </cell>
          <cell r="F533">
            <v>42087000</v>
          </cell>
          <cell r="U533">
            <v>46969000</v>
          </cell>
        </row>
        <row r="534">
          <cell r="A534">
            <v>1986</v>
          </cell>
          <cell r="C534" t="str">
            <v>ID</v>
          </cell>
          <cell r="F534">
            <v>24591000</v>
          </cell>
          <cell r="U534">
            <v>27277000</v>
          </cell>
        </row>
        <row r="535">
          <cell r="A535">
            <v>1986</v>
          </cell>
          <cell r="C535" t="str">
            <v>IL</v>
          </cell>
          <cell r="F535">
            <v>501823000</v>
          </cell>
          <cell r="U535">
            <v>543580032</v>
          </cell>
        </row>
        <row r="536">
          <cell r="A536">
            <v>1986</v>
          </cell>
          <cell r="C536" t="str">
            <v>IN</v>
          </cell>
          <cell r="F536">
            <v>129813000</v>
          </cell>
          <cell r="U536">
            <v>134038000</v>
          </cell>
        </row>
        <row r="537">
          <cell r="A537">
            <v>1986</v>
          </cell>
          <cell r="C537" t="str">
            <v>IA</v>
          </cell>
          <cell r="F537">
            <v>67333000</v>
          </cell>
          <cell r="U537">
            <v>78468000</v>
          </cell>
        </row>
        <row r="538">
          <cell r="A538">
            <v>1986</v>
          </cell>
          <cell r="C538" t="str">
            <v>KS</v>
          </cell>
          <cell r="F538">
            <v>69642000</v>
          </cell>
          <cell r="U538">
            <v>74837000</v>
          </cell>
        </row>
        <row r="539">
          <cell r="A539">
            <v>1986</v>
          </cell>
          <cell r="C539" t="str">
            <v>KY</v>
          </cell>
          <cell r="F539">
            <v>79059000</v>
          </cell>
          <cell r="U539">
            <v>85520000</v>
          </cell>
        </row>
        <row r="540">
          <cell r="A540">
            <v>1986</v>
          </cell>
          <cell r="C540" t="str">
            <v>LA</v>
          </cell>
          <cell r="F540">
            <v>121037000</v>
          </cell>
          <cell r="U540">
            <v>136784000</v>
          </cell>
        </row>
        <row r="541">
          <cell r="A541">
            <v>1986</v>
          </cell>
          <cell r="C541" t="str">
            <v>ME</v>
          </cell>
          <cell r="F541">
            <v>37343000</v>
          </cell>
          <cell r="U541">
            <v>41060000</v>
          </cell>
        </row>
        <row r="542">
          <cell r="A542">
            <v>1986</v>
          </cell>
          <cell r="C542" t="str">
            <v>MD</v>
          </cell>
          <cell r="F542">
            <v>191417000</v>
          </cell>
          <cell r="U542">
            <v>205554000</v>
          </cell>
        </row>
        <row r="543">
          <cell r="A543">
            <v>1986</v>
          </cell>
          <cell r="C543" t="str">
            <v>MA</v>
          </cell>
          <cell r="F543">
            <v>397179000</v>
          </cell>
          <cell r="U543">
            <v>420564000</v>
          </cell>
        </row>
        <row r="544">
          <cell r="A544">
            <v>1986</v>
          </cell>
          <cell r="C544" t="str">
            <v>MI</v>
          </cell>
          <cell r="F544">
            <v>307819000</v>
          </cell>
          <cell r="U544">
            <v>327276992</v>
          </cell>
        </row>
        <row r="545">
          <cell r="A545">
            <v>1986</v>
          </cell>
          <cell r="C545" t="str">
            <v>MN</v>
          </cell>
          <cell r="F545">
            <v>109887000</v>
          </cell>
          <cell r="U545">
            <v>127005000</v>
          </cell>
        </row>
        <row r="546">
          <cell r="A546">
            <v>1986</v>
          </cell>
          <cell r="C546" t="str">
            <v>MS</v>
          </cell>
          <cell r="F546">
            <v>47104000</v>
          </cell>
          <cell r="U546">
            <v>50461000</v>
          </cell>
        </row>
        <row r="547">
          <cell r="A547">
            <v>1986</v>
          </cell>
          <cell r="C547" t="str">
            <v>MO</v>
          </cell>
          <cell r="F547">
            <v>142276000</v>
          </cell>
          <cell r="U547">
            <v>154128992</v>
          </cell>
        </row>
        <row r="548">
          <cell r="A548">
            <v>1986</v>
          </cell>
          <cell r="C548" t="str">
            <v>MT</v>
          </cell>
          <cell r="F548">
            <v>14996000</v>
          </cell>
          <cell r="U548">
            <v>17021000</v>
          </cell>
        </row>
        <row r="549">
          <cell r="A549">
            <v>1986</v>
          </cell>
          <cell r="C549" t="str">
            <v>NE</v>
          </cell>
          <cell r="F549">
            <v>38597000</v>
          </cell>
          <cell r="U549">
            <v>42865000</v>
          </cell>
        </row>
        <row r="550">
          <cell r="A550">
            <v>1986</v>
          </cell>
          <cell r="C550" t="str">
            <v>NV</v>
          </cell>
          <cell r="F550">
            <v>67907000</v>
          </cell>
          <cell r="U550">
            <v>75087000</v>
          </cell>
        </row>
        <row r="551">
          <cell r="A551">
            <v>1986</v>
          </cell>
          <cell r="C551" t="str">
            <v>NH</v>
          </cell>
          <cell r="F551">
            <v>37542000</v>
          </cell>
          <cell r="U551">
            <v>42120000</v>
          </cell>
        </row>
        <row r="552">
          <cell r="A552">
            <v>1986</v>
          </cell>
          <cell r="C552" t="str">
            <v>NJ</v>
          </cell>
          <cell r="F552">
            <v>277108000</v>
          </cell>
          <cell r="U552">
            <v>313768000</v>
          </cell>
        </row>
        <row r="553">
          <cell r="A553">
            <v>1986</v>
          </cell>
          <cell r="C553" t="str">
            <v>NM</v>
          </cell>
          <cell r="F553">
            <v>35772000</v>
          </cell>
          <cell r="U553">
            <v>46650000</v>
          </cell>
        </row>
        <row r="554">
          <cell r="A554">
            <v>1986</v>
          </cell>
          <cell r="C554" t="str">
            <v>NY</v>
          </cell>
          <cell r="F554">
            <v>938102000</v>
          </cell>
          <cell r="U554">
            <v>1013118976</v>
          </cell>
        </row>
        <row r="555">
          <cell r="A555">
            <v>1986</v>
          </cell>
          <cell r="C555" t="str">
            <v>NC</v>
          </cell>
          <cell r="F555">
            <v>133562000</v>
          </cell>
          <cell r="U555">
            <v>148967008</v>
          </cell>
        </row>
        <row r="556">
          <cell r="A556">
            <v>1986</v>
          </cell>
          <cell r="C556" t="str">
            <v>ND</v>
          </cell>
          <cell r="F556">
            <v>11227000</v>
          </cell>
          <cell r="U556">
            <v>13406000</v>
          </cell>
        </row>
        <row r="557">
          <cell r="A557">
            <v>1986</v>
          </cell>
          <cell r="C557" t="str">
            <v>OH</v>
          </cell>
          <cell r="F557">
            <v>420790000</v>
          </cell>
          <cell r="U557">
            <v>476340992</v>
          </cell>
        </row>
        <row r="558">
          <cell r="A558">
            <v>1986</v>
          </cell>
          <cell r="C558" t="str">
            <v>OK</v>
          </cell>
          <cell r="F558">
            <v>99688000</v>
          </cell>
          <cell r="U558">
            <v>107053000</v>
          </cell>
        </row>
        <row r="559">
          <cell r="A559">
            <v>1986</v>
          </cell>
          <cell r="C559" t="str">
            <v>OR</v>
          </cell>
          <cell r="F559">
            <v>149928000</v>
          </cell>
          <cell r="U559">
            <v>170732000</v>
          </cell>
        </row>
        <row r="560">
          <cell r="A560">
            <v>1986</v>
          </cell>
          <cell r="C560" t="str">
            <v>PA</v>
          </cell>
          <cell r="F560">
            <v>235187000</v>
          </cell>
          <cell r="U560">
            <v>258940992</v>
          </cell>
        </row>
        <row r="561">
          <cell r="A561">
            <v>1986</v>
          </cell>
          <cell r="C561" t="str">
            <v>RI</v>
          </cell>
          <cell r="F561">
            <v>67047000</v>
          </cell>
          <cell r="U561">
            <v>67839000</v>
          </cell>
        </row>
        <row r="562">
          <cell r="A562">
            <v>1986</v>
          </cell>
          <cell r="C562" t="str">
            <v>SC</v>
          </cell>
          <cell r="F562">
            <v>54551000</v>
          </cell>
          <cell r="U562">
            <v>66696000</v>
          </cell>
        </row>
        <row r="563">
          <cell r="A563">
            <v>1986</v>
          </cell>
          <cell r="C563" t="str">
            <v>SD</v>
          </cell>
          <cell r="F563">
            <v>11515000</v>
          </cell>
          <cell r="U563">
            <v>14823000</v>
          </cell>
        </row>
        <row r="564">
          <cell r="A564">
            <v>1986</v>
          </cell>
          <cell r="C564" t="str">
            <v>TN</v>
          </cell>
          <cell r="F564">
            <v>135611000</v>
          </cell>
          <cell r="U564">
            <v>139722000</v>
          </cell>
        </row>
        <row r="565">
          <cell r="A565">
            <v>1986</v>
          </cell>
          <cell r="C565" t="str">
            <v>TX</v>
          </cell>
          <cell r="F565">
            <v>506607000</v>
          </cell>
          <cell r="U565">
            <v>584008000</v>
          </cell>
        </row>
        <row r="566">
          <cell r="A566">
            <v>1986</v>
          </cell>
          <cell r="C566" t="str">
            <v>US</v>
          </cell>
          <cell r="F566">
            <v>8928813000</v>
          </cell>
          <cell r="U566">
            <v>9799352320</v>
          </cell>
        </row>
        <row r="567">
          <cell r="A567">
            <v>1986</v>
          </cell>
          <cell r="C567" t="str">
            <v>UT</v>
          </cell>
          <cell r="F567">
            <v>44823000</v>
          </cell>
          <cell r="U567">
            <v>51674000</v>
          </cell>
        </row>
        <row r="568">
          <cell r="A568">
            <v>1986</v>
          </cell>
          <cell r="C568" t="str">
            <v>VT</v>
          </cell>
          <cell r="F568">
            <v>10521000</v>
          </cell>
          <cell r="U568">
            <v>12822000</v>
          </cell>
        </row>
        <row r="569">
          <cell r="A569">
            <v>1986</v>
          </cell>
          <cell r="C569" t="str">
            <v>VA</v>
          </cell>
          <cell r="F569">
            <v>215743000</v>
          </cell>
          <cell r="U569">
            <v>243122000</v>
          </cell>
        </row>
        <row r="570">
          <cell r="A570">
            <v>1986</v>
          </cell>
          <cell r="C570" t="str">
            <v>WA</v>
          </cell>
          <cell r="F570">
            <v>188216000</v>
          </cell>
          <cell r="U570">
            <v>207514000</v>
          </cell>
        </row>
        <row r="571">
          <cell r="A571">
            <v>1986</v>
          </cell>
          <cell r="C571" t="str">
            <v>WV</v>
          </cell>
          <cell r="F571">
            <v>30193000</v>
          </cell>
          <cell r="U571">
            <v>32200000</v>
          </cell>
        </row>
        <row r="572">
          <cell r="A572">
            <v>1986</v>
          </cell>
          <cell r="C572" t="str">
            <v>WI</v>
          </cell>
          <cell r="F572">
            <v>179235000</v>
          </cell>
          <cell r="U572">
            <v>185646000</v>
          </cell>
        </row>
        <row r="573">
          <cell r="A573">
            <v>1986</v>
          </cell>
          <cell r="C573" t="str">
            <v>WY</v>
          </cell>
          <cell r="F573">
            <v>15428000</v>
          </cell>
          <cell r="U573">
            <v>17095000</v>
          </cell>
        </row>
        <row r="574">
          <cell r="A574">
            <v>1987</v>
          </cell>
          <cell r="C574" t="str">
            <v>AL</v>
          </cell>
          <cell r="F574">
            <v>107855000</v>
          </cell>
          <cell r="U574">
            <v>114055000</v>
          </cell>
        </row>
        <row r="575">
          <cell r="A575">
            <v>1987</v>
          </cell>
          <cell r="C575" t="str">
            <v>AK</v>
          </cell>
          <cell r="F575">
            <v>42007000</v>
          </cell>
          <cell r="U575">
            <v>58068000</v>
          </cell>
        </row>
        <row r="576">
          <cell r="A576">
            <v>1987</v>
          </cell>
          <cell r="C576" t="str">
            <v>AZ</v>
          </cell>
          <cell r="F576">
            <v>138406000</v>
          </cell>
          <cell r="U576">
            <v>161354000</v>
          </cell>
        </row>
        <row r="577">
          <cell r="A577">
            <v>1987</v>
          </cell>
          <cell r="C577" t="str">
            <v>AR</v>
          </cell>
          <cell r="F577">
            <v>42037000</v>
          </cell>
          <cell r="U577">
            <v>46657000</v>
          </cell>
        </row>
        <row r="578">
          <cell r="A578">
            <v>1987</v>
          </cell>
          <cell r="C578" t="str">
            <v>CA</v>
          </cell>
          <cell r="F578">
            <v>1599110000</v>
          </cell>
          <cell r="U578">
            <v>1741811968</v>
          </cell>
        </row>
        <row r="579">
          <cell r="A579">
            <v>1987</v>
          </cell>
          <cell r="C579" t="str">
            <v>CO</v>
          </cell>
          <cell r="F579">
            <v>138728000</v>
          </cell>
          <cell r="U579">
            <v>156634000</v>
          </cell>
        </row>
        <row r="580">
          <cell r="A580">
            <v>1987</v>
          </cell>
          <cell r="C580" t="str">
            <v>CT</v>
          </cell>
          <cell r="F580">
            <v>190205000</v>
          </cell>
          <cell r="U580">
            <v>202436000</v>
          </cell>
        </row>
        <row r="581">
          <cell r="A581">
            <v>1987</v>
          </cell>
          <cell r="C581" t="str">
            <v>DE</v>
          </cell>
          <cell r="F581">
            <v>9511000</v>
          </cell>
          <cell r="U581">
            <v>10140000</v>
          </cell>
        </row>
        <row r="582">
          <cell r="A582">
            <v>1987</v>
          </cell>
          <cell r="C582" t="str">
            <v>DC</v>
          </cell>
          <cell r="F582">
            <v>74834000</v>
          </cell>
          <cell r="U582">
            <v>95199000</v>
          </cell>
        </row>
        <row r="583">
          <cell r="A583">
            <v>1987</v>
          </cell>
          <cell r="C583" t="str">
            <v>FL</v>
          </cell>
          <cell r="F583">
            <v>515294000</v>
          </cell>
          <cell r="U583">
            <v>566697024</v>
          </cell>
        </row>
        <row r="584">
          <cell r="A584">
            <v>1987</v>
          </cell>
          <cell r="C584" t="str">
            <v>GA</v>
          </cell>
          <cell r="F584">
            <v>195574000</v>
          </cell>
          <cell r="U584">
            <v>218015008</v>
          </cell>
        </row>
        <row r="585">
          <cell r="A585">
            <v>1987</v>
          </cell>
          <cell r="C585" t="str">
            <v>HI</v>
          </cell>
          <cell r="F585">
            <v>44765000</v>
          </cell>
          <cell r="U585">
            <v>49625000</v>
          </cell>
        </row>
        <row r="586">
          <cell r="A586">
            <v>1987</v>
          </cell>
          <cell r="C586" t="str">
            <v>ID</v>
          </cell>
          <cell r="F586">
            <v>24991000</v>
          </cell>
          <cell r="U586">
            <v>28582000</v>
          </cell>
        </row>
        <row r="587">
          <cell r="A587">
            <v>1987</v>
          </cell>
          <cell r="C587" t="str">
            <v>IL</v>
          </cell>
          <cell r="F587">
            <v>508359000</v>
          </cell>
          <cell r="U587">
            <v>535329984</v>
          </cell>
        </row>
        <row r="588">
          <cell r="A588">
            <v>1987</v>
          </cell>
          <cell r="C588" t="str">
            <v>IN</v>
          </cell>
          <cell r="F588">
            <v>147064000</v>
          </cell>
          <cell r="U588">
            <v>155479008</v>
          </cell>
        </row>
        <row r="589">
          <cell r="A589">
            <v>1987</v>
          </cell>
          <cell r="C589" t="str">
            <v>IA</v>
          </cell>
          <cell r="F589">
            <v>68120000</v>
          </cell>
          <cell r="U589">
            <v>75495000</v>
          </cell>
        </row>
        <row r="590">
          <cell r="A590">
            <v>1987</v>
          </cell>
          <cell r="C590" t="str">
            <v>KS</v>
          </cell>
          <cell r="F590">
            <v>75527000</v>
          </cell>
          <cell r="U590">
            <v>84411000</v>
          </cell>
        </row>
        <row r="591">
          <cell r="A591">
            <v>1987</v>
          </cell>
          <cell r="C591" t="str">
            <v>KY</v>
          </cell>
          <cell r="F591">
            <v>87312000</v>
          </cell>
          <cell r="U591">
            <v>95682000</v>
          </cell>
        </row>
        <row r="592">
          <cell r="A592">
            <v>1987</v>
          </cell>
          <cell r="C592" t="str">
            <v>LA</v>
          </cell>
          <cell r="F592">
            <v>131403000</v>
          </cell>
          <cell r="U592">
            <v>140854000</v>
          </cell>
        </row>
        <row r="593">
          <cell r="A593">
            <v>1987</v>
          </cell>
          <cell r="C593" t="str">
            <v>ME</v>
          </cell>
          <cell r="F593">
            <v>40150000</v>
          </cell>
          <cell r="U593">
            <v>43758000</v>
          </cell>
        </row>
        <row r="594">
          <cell r="A594">
            <v>1987</v>
          </cell>
          <cell r="C594" t="str">
            <v>MD</v>
          </cell>
          <cell r="F594">
            <v>214644000</v>
          </cell>
          <cell r="U594">
            <v>231074000</v>
          </cell>
        </row>
        <row r="595">
          <cell r="A595">
            <v>1987</v>
          </cell>
          <cell r="C595" t="str">
            <v>MA</v>
          </cell>
          <cell r="F595">
            <v>418394000</v>
          </cell>
          <cell r="U595">
            <v>451511008</v>
          </cell>
        </row>
        <row r="596">
          <cell r="A596">
            <v>1987</v>
          </cell>
          <cell r="C596" t="str">
            <v>MI</v>
          </cell>
          <cell r="F596">
            <v>319600000</v>
          </cell>
          <cell r="U596">
            <v>337756000</v>
          </cell>
        </row>
        <row r="597">
          <cell r="A597">
            <v>1987</v>
          </cell>
          <cell r="C597" t="str">
            <v>MN</v>
          </cell>
          <cell r="F597">
            <v>114128000</v>
          </cell>
          <cell r="U597">
            <v>127153000</v>
          </cell>
        </row>
        <row r="598">
          <cell r="A598">
            <v>1987</v>
          </cell>
          <cell r="C598" t="str">
            <v>MS</v>
          </cell>
          <cell r="F598">
            <v>53463000</v>
          </cell>
          <cell r="U598">
            <v>57412000</v>
          </cell>
        </row>
        <row r="599">
          <cell r="A599">
            <v>1987</v>
          </cell>
          <cell r="C599" t="str">
            <v>MO</v>
          </cell>
          <cell r="F599">
            <v>151236000</v>
          </cell>
          <cell r="U599">
            <v>166444992</v>
          </cell>
        </row>
        <row r="600">
          <cell r="A600">
            <v>1987</v>
          </cell>
          <cell r="C600" t="str">
            <v>MT</v>
          </cell>
          <cell r="F600">
            <v>15690000</v>
          </cell>
          <cell r="U600">
            <v>18046000</v>
          </cell>
        </row>
        <row r="601">
          <cell r="A601">
            <v>1987</v>
          </cell>
          <cell r="C601" t="str">
            <v>NE</v>
          </cell>
          <cell r="F601">
            <v>40347000</v>
          </cell>
          <cell r="U601">
            <v>44834000</v>
          </cell>
        </row>
        <row r="602">
          <cell r="A602">
            <v>1987</v>
          </cell>
          <cell r="C602" t="str">
            <v>NV</v>
          </cell>
          <cell r="F602">
            <v>72273000</v>
          </cell>
          <cell r="U602">
            <v>80477000</v>
          </cell>
        </row>
        <row r="603">
          <cell r="A603">
            <v>1987</v>
          </cell>
          <cell r="C603" t="str">
            <v>NH</v>
          </cell>
          <cell r="F603">
            <v>41083000</v>
          </cell>
          <cell r="U603">
            <v>45426000</v>
          </cell>
        </row>
        <row r="604">
          <cell r="A604">
            <v>1987</v>
          </cell>
          <cell r="C604" t="str">
            <v>NJ</v>
          </cell>
          <cell r="F604">
            <v>288690000</v>
          </cell>
          <cell r="U604">
            <v>316504000</v>
          </cell>
        </row>
        <row r="605">
          <cell r="A605">
            <v>1987</v>
          </cell>
          <cell r="C605" t="str">
            <v>NM</v>
          </cell>
          <cell r="F605">
            <v>42647000</v>
          </cell>
          <cell r="U605">
            <v>53312000</v>
          </cell>
        </row>
        <row r="606">
          <cell r="A606">
            <v>1987</v>
          </cell>
          <cell r="C606" t="str">
            <v>NY</v>
          </cell>
          <cell r="F606">
            <v>1012184000</v>
          </cell>
          <cell r="U606">
            <v>1141149056</v>
          </cell>
        </row>
        <row r="607">
          <cell r="A607">
            <v>1987</v>
          </cell>
          <cell r="C607" t="str">
            <v>NC</v>
          </cell>
          <cell r="F607">
            <v>151194000</v>
          </cell>
          <cell r="U607">
            <v>168035008</v>
          </cell>
        </row>
        <row r="608">
          <cell r="A608">
            <v>1987</v>
          </cell>
          <cell r="C608" t="str">
            <v>ND</v>
          </cell>
          <cell r="F608">
            <v>11624000</v>
          </cell>
          <cell r="U608">
            <v>13576000</v>
          </cell>
        </row>
        <row r="609">
          <cell r="A609">
            <v>1987</v>
          </cell>
          <cell r="C609" t="str">
            <v>OH</v>
          </cell>
          <cell r="F609">
            <v>445735000</v>
          </cell>
          <cell r="U609">
            <v>484390016</v>
          </cell>
        </row>
        <row r="610">
          <cell r="A610">
            <v>1987</v>
          </cell>
          <cell r="C610" t="str">
            <v>OK</v>
          </cell>
          <cell r="F610">
            <v>100779000</v>
          </cell>
          <cell r="U610">
            <v>107251000</v>
          </cell>
        </row>
        <row r="611">
          <cell r="A611">
            <v>1987</v>
          </cell>
          <cell r="C611" t="str">
            <v>OR</v>
          </cell>
          <cell r="F611">
            <v>144034000</v>
          </cell>
          <cell r="U611">
            <v>157020000</v>
          </cell>
        </row>
        <row r="612">
          <cell r="A612">
            <v>1987</v>
          </cell>
          <cell r="C612" t="str">
            <v>PA</v>
          </cell>
          <cell r="F612">
            <v>242775000</v>
          </cell>
          <cell r="U612">
            <v>262720992</v>
          </cell>
        </row>
        <row r="613">
          <cell r="A613">
            <v>1987</v>
          </cell>
          <cell r="C613" t="str">
            <v>RI</v>
          </cell>
          <cell r="F613">
            <v>74118000</v>
          </cell>
          <cell r="U613">
            <v>74981000</v>
          </cell>
        </row>
        <row r="614">
          <cell r="A614">
            <v>1987</v>
          </cell>
          <cell r="C614" t="str">
            <v>SC</v>
          </cell>
          <cell r="F614">
            <v>64024000</v>
          </cell>
          <cell r="U614">
            <v>73054000</v>
          </cell>
        </row>
        <row r="615">
          <cell r="A615">
            <v>1987</v>
          </cell>
          <cell r="C615" t="str">
            <v>SD</v>
          </cell>
          <cell r="F615">
            <v>12672000</v>
          </cell>
          <cell r="U615">
            <v>14478000</v>
          </cell>
        </row>
        <row r="616">
          <cell r="A616">
            <v>1987</v>
          </cell>
          <cell r="C616" t="str">
            <v>TN</v>
          </cell>
          <cell r="F616">
            <v>149884000</v>
          </cell>
          <cell r="U616">
            <v>161644000</v>
          </cell>
        </row>
        <row r="617">
          <cell r="A617">
            <v>1987</v>
          </cell>
          <cell r="C617" t="str">
            <v>TX</v>
          </cell>
          <cell r="F617">
            <v>557250000</v>
          </cell>
          <cell r="U617">
            <v>645096000</v>
          </cell>
        </row>
        <row r="618">
          <cell r="A618">
            <v>1987</v>
          </cell>
          <cell r="C618" t="str">
            <v>US</v>
          </cell>
          <cell r="F618">
            <v>9723621000</v>
          </cell>
          <cell r="U618">
            <v>10707119104</v>
          </cell>
        </row>
        <row r="619">
          <cell r="A619">
            <v>1987</v>
          </cell>
          <cell r="C619" t="str">
            <v>UT</v>
          </cell>
          <cell r="F619">
            <v>47575000</v>
          </cell>
          <cell r="U619">
            <v>51181000</v>
          </cell>
        </row>
        <row r="620">
          <cell r="A620">
            <v>1987</v>
          </cell>
          <cell r="C620" t="str">
            <v>VT</v>
          </cell>
          <cell r="F620">
            <v>11504000</v>
          </cell>
          <cell r="U620">
            <v>13932000</v>
          </cell>
        </row>
        <row r="621">
          <cell r="A621">
            <v>1987</v>
          </cell>
          <cell r="C621" t="str">
            <v>VA</v>
          </cell>
          <cell r="F621">
            <v>239673000</v>
          </cell>
          <cell r="U621">
            <v>267276992</v>
          </cell>
        </row>
        <row r="622">
          <cell r="A622">
            <v>1987</v>
          </cell>
          <cell r="C622" t="str">
            <v>WA</v>
          </cell>
          <cell r="F622">
            <v>243380000</v>
          </cell>
          <cell r="U622">
            <v>283784000</v>
          </cell>
        </row>
        <row r="623">
          <cell r="A623">
            <v>1987</v>
          </cell>
          <cell r="C623" t="str">
            <v>WV</v>
          </cell>
          <cell r="F623">
            <v>30095000</v>
          </cell>
          <cell r="U623">
            <v>32496000</v>
          </cell>
        </row>
        <row r="624">
          <cell r="A624">
            <v>1987</v>
          </cell>
          <cell r="C624" t="str">
            <v>WI</v>
          </cell>
          <cell r="F624">
            <v>216262000</v>
          </cell>
          <cell r="U624">
            <v>226975008</v>
          </cell>
        </row>
        <row r="625">
          <cell r="A625">
            <v>1987</v>
          </cell>
          <cell r="C625" t="str">
            <v>WY</v>
          </cell>
          <cell r="F625">
            <v>15412000</v>
          </cell>
          <cell r="U625">
            <v>17846000</v>
          </cell>
        </row>
        <row r="626">
          <cell r="A626">
            <v>1988</v>
          </cell>
          <cell r="C626" t="str">
            <v>AL</v>
          </cell>
          <cell r="F626">
            <v>117379000</v>
          </cell>
          <cell r="U626">
            <v>122766000</v>
          </cell>
        </row>
        <row r="627">
          <cell r="A627">
            <v>1988</v>
          </cell>
          <cell r="C627" t="str">
            <v>AK</v>
          </cell>
          <cell r="F627">
            <v>44383000</v>
          </cell>
          <cell r="U627">
            <v>49192000</v>
          </cell>
        </row>
        <row r="628">
          <cell r="A628">
            <v>1988</v>
          </cell>
          <cell r="C628" t="str">
            <v>AZ</v>
          </cell>
          <cell r="F628">
            <v>149219000</v>
          </cell>
          <cell r="U628">
            <v>176247008</v>
          </cell>
        </row>
        <row r="629">
          <cell r="A629">
            <v>1988</v>
          </cell>
          <cell r="C629" t="str">
            <v>AR</v>
          </cell>
          <cell r="F629">
            <v>43415000</v>
          </cell>
          <cell r="U629">
            <v>48056000</v>
          </cell>
        </row>
        <row r="630">
          <cell r="A630">
            <v>1988</v>
          </cell>
          <cell r="C630" t="str">
            <v>CA</v>
          </cell>
          <cell r="F630">
            <v>2121817000</v>
          </cell>
          <cell r="U630">
            <v>2201468928</v>
          </cell>
        </row>
        <row r="631">
          <cell r="A631">
            <v>1988</v>
          </cell>
          <cell r="C631" t="str">
            <v>CO</v>
          </cell>
          <cell r="F631">
            <v>148249000</v>
          </cell>
          <cell r="U631">
            <v>170228992</v>
          </cell>
        </row>
        <row r="632">
          <cell r="A632">
            <v>1988</v>
          </cell>
          <cell r="C632" t="str">
            <v>CT</v>
          </cell>
          <cell r="F632">
            <v>200746000</v>
          </cell>
          <cell r="U632">
            <v>215924992</v>
          </cell>
        </row>
        <row r="633">
          <cell r="A633">
            <v>1988</v>
          </cell>
          <cell r="C633" t="str">
            <v>DE</v>
          </cell>
          <cell r="F633">
            <v>10974000</v>
          </cell>
          <cell r="U633">
            <v>12263000</v>
          </cell>
        </row>
        <row r="634">
          <cell r="A634">
            <v>1988</v>
          </cell>
          <cell r="C634" t="str">
            <v>DC</v>
          </cell>
          <cell r="F634">
            <v>80349000</v>
          </cell>
          <cell r="U634">
            <v>96058000</v>
          </cell>
        </row>
        <row r="635">
          <cell r="A635">
            <v>1988</v>
          </cell>
          <cell r="C635" t="str">
            <v>FL</v>
          </cell>
          <cell r="F635">
            <v>577023000</v>
          </cell>
          <cell r="U635">
            <v>601464000</v>
          </cell>
        </row>
        <row r="636">
          <cell r="A636">
            <v>1988</v>
          </cell>
          <cell r="C636" t="str">
            <v>GA</v>
          </cell>
          <cell r="F636">
            <v>219611000</v>
          </cell>
          <cell r="U636">
            <v>237444992</v>
          </cell>
        </row>
        <row r="637">
          <cell r="A637">
            <v>1988</v>
          </cell>
          <cell r="C637" t="str">
            <v>HI</v>
          </cell>
          <cell r="F637">
            <v>47661000</v>
          </cell>
          <cell r="U637">
            <v>51132000</v>
          </cell>
        </row>
        <row r="638">
          <cell r="A638">
            <v>1988</v>
          </cell>
          <cell r="C638" t="str">
            <v>ID</v>
          </cell>
          <cell r="F638">
            <v>26058000</v>
          </cell>
          <cell r="U638">
            <v>28187000</v>
          </cell>
        </row>
        <row r="639">
          <cell r="A639">
            <v>1988</v>
          </cell>
          <cell r="C639" t="str">
            <v>IL</v>
          </cell>
          <cell r="F639">
            <v>732028000</v>
          </cell>
          <cell r="U639">
            <v>995878976</v>
          </cell>
        </row>
        <row r="640">
          <cell r="A640">
            <v>1988</v>
          </cell>
          <cell r="C640" t="str">
            <v>IN</v>
          </cell>
          <cell r="F640">
            <v>158530000</v>
          </cell>
          <cell r="U640">
            <v>168867008</v>
          </cell>
        </row>
        <row r="641">
          <cell r="A641">
            <v>1988</v>
          </cell>
          <cell r="C641" t="str">
            <v>IA</v>
          </cell>
          <cell r="F641">
            <v>71794000</v>
          </cell>
          <cell r="U641">
            <v>79992000</v>
          </cell>
        </row>
        <row r="642">
          <cell r="A642">
            <v>1988</v>
          </cell>
          <cell r="C642" t="str">
            <v>KS</v>
          </cell>
          <cell r="F642">
            <v>80630000</v>
          </cell>
          <cell r="U642">
            <v>86979000</v>
          </cell>
        </row>
        <row r="643">
          <cell r="A643">
            <v>1988</v>
          </cell>
          <cell r="C643" t="str">
            <v>KY</v>
          </cell>
          <cell r="F643">
            <v>86313000</v>
          </cell>
          <cell r="U643">
            <v>92334000</v>
          </cell>
        </row>
        <row r="644">
          <cell r="A644">
            <v>1988</v>
          </cell>
          <cell r="C644" t="str">
            <v>LA</v>
          </cell>
          <cell r="F644">
            <v>129116000</v>
          </cell>
          <cell r="U644">
            <v>143416000</v>
          </cell>
        </row>
        <row r="645">
          <cell r="A645">
            <v>1988</v>
          </cell>
          <cell r="C645" t="str">
            <v>ME</v>
          </cell>
          <cell r="F645">
            <v>41855000</v>
          </cell>
          <cell r="U645">
            <v>44482000</v>
          </cell>
        </row>
        <row r="646">
          <cell r="A646">
            <v>1988</v>
          </cell>
          <cell r="C646" t="str">
            <v>MD</v>
          </cell>
          <cell r="F646">
            <v>227033000</v>
          </cell>
          <cell r="U646">
            <v>250283008</v>
          </cell>
        </row>
        <row r="647">
          <cell r="A647">
            <v>1988</v>
          </cell>
          <cell r="C647" t="str">
            <v>MA</v>
          </cell>
          <cell r="F647">
            <v>458331000</v>
          </cell>
          <cell r="U647">
            <v>490569984</v>
          </cell>
        </row>
        <row r="648">
          <cell r="A648">
            <v>1988</v>
          </cell>
          <cell r="C648" t="str">
            <v>MI</v>
          </cell>
          <cell r="F648">
            <v>341357000</v>
          </cell>
          <cell r="U648">
            <v>361870016</v>
          </cell>
        </row>
        <row r="649">
          <cell r="A649">
            <v>1988</v>
          </cell>
          <cell r="C649" t="str">
            <v>MN</v>
          </cell>
          <cell r="F649">
            <v>120033000</v>
          </cell>
          <cell r="U649">
            <v>137476000</v>
          </cell>
        </row>
        <row r="650">
          <cell r="A650">
            <v>1988</v>
          </cell>
          <cell r="C650" t="str">
            <v>MS</v>
          </cell>
          <cell r="F650">
            <v>60243000</v>
          </cell>
          <cell r="U650">
            <v>62949000</v>
          </cell>
        </row>
        <row r="651">
          <cell r="A651">
            <v>1988</v>
          </cell>
          <cell r="C651" t="str">
            <v>MO</v>
          </cell>
          <cell r="F651">
            <v>161278000</v>
          </cell>
          <cell r="U651">
            <v>188758000</v>
          </cell>
        </row>
        <row r="652">
          <cell r="A652">
            <v>1988</v>
          </cell>
          <cell r="C652" t="str">
            <v>MT</v>
          </cell>
          <cell r="F652">
            <v>16553000</v>
          </cell>
          <cell r="U652">
            <v>18077000</v>
          </cell>
        </row>
        <row r="653">
          <cell r="A653">
            <v>1988</v>
          </cell>
          <cell r="C653" t="str">
            <v>NE</v>
          </cell>
          <cell r="F653">
            <v>42124000</v>
          </cell>
          <cell r="U653">
            <v>48353000</v>
          </cell>
        </row>
        <row r="654">
          <cell r="A654">
            <v>1988</v>
          </cell>
          <cell r="C654" t="str">
            <v>NV</v>
          </cell>
          <cell r="F654">
            <v>79601000</v>
          </cell>
          <cell r="U654">
            <v>86841000</v>
          </cell>
        </row>
        <row r="655">
          <cell r="A655">
            <v>1988</v>
          </cell>
          <cell r="C655" t="str">
            <v>NH</v>
          </cell>
          <cell r="F655">
            <v>44948000</v>
          </cell>
          <cell r="U655">
            <v>52785000</v>
          </cell>
        </row>
        <row r="656">
          <cell r="A656">
            <v>1988</v>
          </cell>
          <cell r="C656" t="str">
            <v>NJ</v>
          </cell>
          <cell r="F656">
            <v>321225000</v>
          </cell>
          <cell r="U656">
            <v>361358016</v>
          </cell>
        </row>
        <row r="657">
          <cell r="A657">
            <v>1988</v>
          </cell>
          <cell r="C657" t="str">
            <v>NM</v>
          </cell>
          <cell r="F657">
            <v>47040000</v>
          </cell>
          <cell r="U657">
            <v>54685000</v>
          </cell>
        </row>
        <row r="658">
          <cell r="A658">
            <v>1988</v>
          </cell>
          <cell r="C658" t="str">
            <v>NY</v>
          </cell>
          <cell r="F658">
            <v>1070355000</v>
          </cell>
          <cell r="U658">
            <v>1208684032</v>
          </cell>
        </row>
        <row r="659">
          <cell r="A659">
            <v>1988</v>
          </cell>
          <cell r="C659" t="str">
            <v>NC</v>
          </cell>
          <cell r="F659">
            <v>170526000</v>
          </cell>
          <cell r="U659">
            <v>191695008</v>
          </cell>
        </row>
        <row r="660">
          <cell r="A660">
            <v>1988</v>
          </cell>
          <cell r="C660" t="str">
            <v>ND</v>
          </cell>
          <cell r="F660">
            <v>16523000</v>
          </cell>
          <cell r="U660">
            <v>17806000</v>
          </cell>
        </row>
        <row r="661">
          <cell r="A661">
            <v>1988</v>
          </cell>
          <cell r="C661" t="str">
            <v>OH</v>
          </cell>
          <cell r="F661">
            <v>465222000</v>
          </cell>
          <cell r="U661">
            <v>500521984</v>
          </cell>
        </row>
        <row r="662">
          <cell r="A662">
            <v>1988</v>
          </cell>
          <cell r="C662" t="str">
            <v>OK</v>
          </cell>
          <cell r="F662">
            <v>105588000</v>
          </cell>
          <cell r="U662">
            <v>108681000</v>
          </cell>
        </row>
        <row r="663">
          <cell r="A663">
            <v>1988</v>
          </cell>
          <cell r="C663" t="str">
            <v>OR</v>
          </cell>
          <cell r="F663">
            <v>164491000</v>
          </cell>
          <cell r="U663">
            <v>175168000</v>
          </cell>
        </row>
        <row r="664">
          <cell r="A664">
            <v>1988</v>
          </cell>
          <cell r="C664" t="str">
            <v>PA</v>
          </cell>
          <cell r="F664">
            <v>253647000</v>
          </cell>
          <cell r="U664">
            <v>268659008</v>
          </cell>
        </row>
        <row r="665">
          <cell r="A665">
            <v>1988</v>
          </cell>
          <cell r="C665" t="str">
            <v>RI</v>
          </cell>
          <cell r="F665">
            <v>78138000</v>
          </cell>
          <cell r="U665">
            <v>81017000</v>
          </cell>
        </row>
        <row r="666">
          <cell r="A666">
            <v>1988</v>
          </cell>
          <cell r="C666" t="str">
            <v>SC</v>
          </cell>
          <cell r="F666">
            <v>65599000</v>
          </cell>
          <cell r="U666">
            <v>72197000</v>
          </cell>
        </row>
        <row r="667">
          <cell r="A667">
            <v>1988</v>
          </cell>
          <cell r="C667" t="str">
            <v>SD</v>
          </cell>
          <cell r="F667">
            <v>13126000</v>
          </cell>
          <cell r="U667">
            <v>14672000</v>
          </cell>
        </row>
        <row r="668">
          <cell r="A668">
            <v>1988</v>
          </cell>
          <cell r="C668" t="str">
            <v>TN</v>
          </cell>
          <cell r="F668">
            <v>155297000</v>
          </cell>
          <cell r="U668">
            <v>163422000</v>
          </cell>
        </row>
        <row r="669">
          <cell r="A669">
            <v>1988</v>
          </cell>
          <cell r="C669" t="str">
            <v>TX</v>
          </cell>
          <cell r="F669">
            <v>578308000</v>
          </cell>
          <cell r="U669">
            <v>647094016</v>
          </cell>
        </row>
        <row r="670">
          <cell r="A670">
            <v>1988</v>
          </cell>
          <cell r="C670" t="str">
            <v>US</v>
          </cell>
          <cell r="F670">
            <v>10951716000</v>
          </cell>
          <cell r="U670">
            <v>12102601728</v>
          </cell>
        </row>
        <row r="671">
          <cell r="A671">
            <v>1988</v>
          </cell>
          <cell r="C671" t="str">
            <v>UT</v>
          </cell>
          <cell r="F671">
            <v>49101000</v>
          </cell>
          <cell r="U671">
            <v>51896000</v>
          </cell>
        </row>
        <row r="672">
          <cell r="A672">
            <v>1988</v>
          </cell>
          <cell r="C672" t="str">
            <v>VT</v>
          </cell>
          <cell r="F672">
            <v>12126000</v>
          </cell>
          <cell r="U672">
            <v>14171000</v>
          </cell>
        </row>
        <row r="673">
          <cell r="A673">
            <v>1988</v>
          </cell>
          <cell r="C673" t="str">
            <v>VA</v>
          </cell>
          <cell r="F673">
            <v>260160000</v>
          </cell>
          <cell r="U673">
            <v>296676992</v>
          </cell>
        </row>
        <row r="674">
          <cell r="A674">
            <v>1988</v>
          </cell>
          <cell r="C674" t="str">
            <v>WA</v>
          </cell>
          <cell r="F674">
            <v>203005000</v>
          </cell>
          <cell r="U674">
            <v>253979008</v>
          </cell>
        </row>
        <row r="675">
          <cell r="A675">
            <v>1988</v>
          </cell>
          <cell r="C675" t="str">
            <v>WV</v>
          </cell>
          <cell r="F675">
            <v>29207000</v>
          </cell>
          <cell r="U675">
            <v>30077000</v>
          </cell>
        </row>
        <row r="676">
          <cell r="A676">
            <v>1988</v>
          </cell>
          <cell r="C676" t="str">
            <v>WI</v>
          </cell>
          <cell r="F676">
            <v>234793000</v>
          </cell>
          <cell r="U676">
            <v>248734000</v>
          </cell>
        </row>
        <row r="677">
          <cell r="A677">
            <v>1988</v>
          </cell>
          <cell r="C677" t="str">
            <v>WY</v>
          </cell>
          <cell r="F677">
            <v>19588000</v>
          </cell>
          <cell r="U677">
            <v>21064000</v>
          </cell>
        </row>
        <row r="678">
          <cell r="A678">
            <v>1989</v>
          </cell>
          <cell r="C678" t="str">
            <v>AL</v>
          </cell>
          <cell r="F678">
            <v>121107000</v>
          </cell>
          <cell r="U678">
            <v>137092992</v>
          </cell>
        </row>
        <row r="679">
          <cell r="A679">
            <v>1989</v>
          </cell>
          <cell r="C679" t="str">
            <v>AK</v>
          </cell>
          <cell r="F679">
            <v>43912000</v>
          </cell>
          <cell r="U679">
            <v>47232000</v>
          </cell>
        </row>
        <row r="680">
          <cell r="A680">
            <v>1989</v>
          </cell>
          <cell r="C680" t="str">
            <v>AZ</v>
          </cell>
          <cell r="F680">
            <v>160131000</v>
          </cell>
          <cell r="U680">
            <v>182558000</v>
          </cell>
        </row>
        <row r="681">
          <cell r="A681">
            <v>1989</v>
          </cell>
          <cell r="C681" t="str">
            <v>AR</v>
          </cell>
          <cell r="F681">
            <v>48259000</v>
          </cell>
          <cell r="U681">
            <v>51936000</v>
          </cell>
        </row>
        <row r="682">
          <cell r="A682">
            <v>1989</v>
          </cell>
          <cell r="C682" t="str">
            <v>CA</v>
          </cell>
          <cell r="F682">
            <v>1672789000</v>
          </cell>
          <cell r="U682">
            <v>1898546048</v>
          </cell>
        </row>
        <row r="683">
          <cell r="A683">
            <v>1989</v>
          </cell>
          <cell r="C683" t="str">
            <v>CO</v>
          </cell>
          <cell r="F683">
            <v>157297000</v>
          </cell>
          <cell r="U683">
            <v>173643008</v>
          </cell>
        </row>
        <row r="684">
          <cell r="A684">
            <v>1989</v>
          </cell>
          <cell r="C684" t="str">
            <v>CT</v>
          </cell>
          <cell r="F684">
            <v>219790000</v>
          </cell>
          <cell r="U684">
            <v>238986000</v>
          </cell>
        </row>
        <row r="685">
          <cell r="A685">
            <v>1989</v>
          </cell>
          <cell r="C685" t="str">
            <v>DE</v>
          </cell>
          <cell r="F685">
            <v>11458000</v>
          </cell>
          <cell r="U685">
            <v>11955000</v>
          </cell>
        </row>
        <row r="686">
          <cell r="A686">
            <v>1989</v>
          </cell>
          <cell r="C686" t="str">
            <v>DC</v>
          </cell>
          <cell r="F686">
            <v>88456000</v>
          </cell>
          <cell r="U686">
            <v>106375000</v>
          </cell>
        </row>
        <row r="687">
          <cell r="A687">
            <v>1989</v>
          </cell>
          <cell r="C687" t="str">
            <v>FL</v>
          </cell>
          <cell r="F687">
            <v>659768000</v>
          </cell>
          <cell r="U687">
            <v>703145984</v>
          </cell>
        </row>
        <row r="688">
          <cell r="A688">
            <v>1989</v>
          </cell>
          <cell r="C688" t="str">
            <v>GA</v>
          </cell>
          <cell r="F688">
            <v>245753000</v>
          </cell>
          <cell r="U688">
            <v>279855008</v>
          </cell>
        </row>
        <row r="689">
          <cell r="A689">
            <v>1989</v>
          </cell>
          <cell r="C689" t="str">
            <v>HI</v>
          </cell>
          <cell r="F689">
            <v>52013000</v>
          </cell>
          <cell r="U689">
            <v>56278000</v>
          </cell>
        </row>
        <row r="690">
          <cell r="A690">
            <v>1989</v>
          </cell>
          <cell r="C690" t="str">
            <v>ID</v>
          </cell>
          <cell r="F690">
            <v>27394000</v>
          </cell>
          <cell r="U690">
            <v>30786000</v>
          </cell>
        </row>
        <row r="691">
          <cell r="A691">
            <v>1989</v>
          </cell>
          <cell r="C691" t="str">
            <v>IL</v>
          </cell>
          <cell r="F691">
            <v>582611000</v>
          </cell>
          <cell r="U691">
            <v>612185024</v>
          </cell>
        </row>
        <row r="692">
          <cell r="A692">
            <v>1989</v>
          </cell>
          <cell r="C692" t="str">
            <v>IN</v>
          </cell>
          <cell r="F692">
            <v>171673000</v>
          </cell>
          <cell r="U692">
            <v>185600000</v>
          </cell>
        </row>
        <row r="693">
          <cell r="A693">
            <v>1989</v>
          </cell>
          <cell r="C693" t="str">
            <v>IA</v>
          </cell>
          <cell r="F693">
            <v>72937000</v>
          </cell>
          <cell r="U693">
            <v>78885000</v>
          </cell>
        </row>
        <row r="694">
          <cell r="A694">
            <v>1989</v>
          </cell>
          <cell r="C694" t="str">
            <v>KS</v>
          </cell>
          <cell r="F694">
            <v>86660000</v>
          </cell>
          <cell r="U694">
            <v>96403000</v>
          </cell>
        </row>
        <row r="695">
          <cell r="A695">
            <v>1989</v>
          </cell>
          <cell r="C695" t="str">
            <v>KY</v>
          </cell>
          <cell r="F695">
            <v>91408000</v>
          </cell>
          <cell r="U695">
            <v>98680000</v>
          </cell>
        </row>
        <row r="696">
          <cell r="A696">
            <v>1989</v>
          </cell>
          <cell r="C696" t="str">
            <v>LA</v>
          </cell>
          <cell r="F696">
            <v>135039000</v>
          </cell>
          <cell r="U696">
            <v>152419008</v>
          </cell>
        </row>
        <row r="697">
          <cell r="A697">
            <v>1989</v>
          </cell>
          <cell r="C697" t="str">
            <v>ME</v>
          </cell>
          <cell r="F697">
            <v>44591000</v>
          </cell>
          <cell r="U697">
            <v>49971000</v>
          </cell>
        </row>
        <row r="698">
          <cell r="A698">
            <v>1989</v>
          </cell>
          <cell r="C698" t="str">
            <v>MD</v>
          </cell>
          <cell r="F698">
            <v>264152000</v>
          </cell>
          <cell r="U698">
            <v>285175008</v>
          </cell>
        </row>
        <row r="699">
          <cell r="A699">
            <v>1989</v>
          </cell>
          <cell r="C699" t="str">
            <v>MA</v>
          </cell>
          <cell r="F699">
            <v>499812000</v>
          </cell>
          <cell r="U699">
            <v>550377024</v>
          </cell>
        </row>
        <row r="700">
          <cell r="A700">
            <v>1989</v>
          </cell>
          <cell r="C700" t="str">
            <v>MI</v>
          </cell>
          <cell r="F700">
            <v>339972000</v>
          </cell>
          <cell r="U700">
            <v>360734016</v>
          </cell>
        </row>
        <row r="701">
          <cell r="A701">
            <v>1989</v>
          </cell>
          <cell r="C701" t="str">
            <v>MN</v>
          </cell>
          <cell r="F701">
            <v>134204000</v>
          </cell>
          <cell r="U701">
            <v>162718000</v>
          </cell>
        </row>
        <row r="702">
          <cell r="A702">
            <v>1989</v>
          </cell>
          <cell r="C702" t="str">
            <v>MS</v>
          </cell>
          <cell r="F702">
            <v>62211000</v>
          </cell>
          <cell r="U702">
            <v>66168000</v>
          </cell>
        </row>
        <row r="703">
          <cell r="A703">
            <v>1989</v>
          </cell>
          <cell r="C703" t="str">
            <v>MO</v>
          </cell>
          <cell r="F703">
            <v>174432000</v>
          </cell>
          <cell r="U703">
            <v>200303008</v>
          </cell>
        </row>
        <row r="704">
          <cell r="A704">
            <v>1989</v>
          </cell>
          <cell r="C704" t="str">
            <v>MT</v>
          </cell>
          <cell r="F704">
            <v>18310000</v>
          </cell>
          <cell r="U704">
            <v>20975000</v>
          </cell>
        </row>
        <row r="705">
          <cell r="A705">
            <v>1989</v>
          </cell>
          <cell r="C705" t="str">
            <v>NE</v>
          </cell>
          <cell r="F705">
            <v>46021000</v>
          </cell>
          <cell r="U705">
            <v>50488000</v>
          </cell>
        </row>
        <row r="706">
          <cell r="A706">
            <v>1989</v>
          </cell>
          <cell r="C706" t="str">
            <v>NV</v>
          </cell>
          <cell r="F706">
            <v>101366000</v>
          </cell>
          <cell r="U706">
            <v>110291000</v>
          </cell>
        </row>
        <row r="707">
          <cell r="A707">
            <v>1989</v>
          </cell>
          <cell r="C707" t="str">
            <v>NH</v>
          </cell>
          <cell r="F707">
            <v>51008000</v>
          </cell>
          <cell r="U707">
            <v>61049000</v>
          </cell>
        </row>
        <row r="708">
          <cell r="A708">
            <v>1989</v>
          </cell>
          <cell r="C708" t="str">
            <v>NJ</v>
          </cell>
          <cell r="F708">
            <v>337280000</v>
          </cell>
          <cell r="U708">
            <v>368132000</v>
          </cell>
        </row>
        <row r="709">
          <cell r="A709">
            <v>1989</v>
          </cell>
          <cell r="C709" t="str">
            <v>NM</v>
          </cell>
          <cell r="F709">
            <v>49664000</v>
          </cell>
          <cell r="U709">
            <v>56067000</v>
          </cell>
        </row>
        <row r="710">
          <cell r="A710">
            <v>1989</v>
          </cell>
          <cell r="C710" t="str">
            <v>NY</v>
          </cell>
          <cell r="F710">
            <v>1153108000</v>
          </cell>
          <cell r="U710">
            <v>1304962048</v>
          </cell>
        </row>
        <row r="711">
          <cell r="A711">
            <v>1989</v>
          </cell>
          <cell r="C711" t="str">
            <v>NC</v>
          </cell>
          <cell r="F711">
            <v>196456000</v>
          </cell>
          <cell r="U711">
            <v>218487008</v>
          </cell>
        </row>
        <row r="712">
          <cell r="A712">
            <v>1989</v>
          </cell>
          <cell r="C712" t="str">
            <v>ND</v>
          </cell>
          <cell r="F712">
            <v>11584000</v>
          </cell>
          <cell r="U712">
            <v>12924000</v>
          </cell>
        </row>
        <row r="713">
          <cell r="A713">
            <v>1989</v>
          </cell>
          <cell r="C713" t="str">
            <v>OH</v>
          </cell>
          <cell r="F713">
            <v>506427000</v>
          </cell>
          <cell r="U713">
            <v>558038976</v>
          </cell>
        </row>
        <row r="714">
          <cell r="A714">
            <v>1989</v>
          </cell>
          <cell r="C714" t="str">
            <v>OK</v>
          </cell>
          <cell r="F714">
            <v>109975000</v>
          </cell>
          <cell r="U714">
            <v>114884000</v>
          </cell>
        </row>
        <row r="715">
          <cell r="A715">
            <v>1989</v>
          </cell>
          <cell r="C715" t="str">
            <v>OR</v>
          </cell>
          <cell r="F715">
            <v>181278000</v>
          </cell>
          <cell r="U715">
            <v>198160000</v>
          </cell>
        </row>
        <row r="716">
          <cell r="A716">
            <v>1989</v>
          </cell>
          <cell r="C716" t="str">
            <v>PA</v>
          </cell>
          <cell r="F716">
            <v>262023000</v>
          </cell>
          <cell r="U716">
            <v>281492992</v>
          </cell>
        </row>
        <row r="717">
          <cell r="A717">
            <v>1989</v>
          </cell>
          <cell r="C717" t="str">
            <v>RI</v>
          </cell>
          <cell r="F717">
            <v>80761000</v>
          </cell>
          <cell r="U717">
            <v>83117000</v>
          </cell>
        </row>
        <row r="718">
          <cell r="A718">
            <v>1989</v>
          </cell>
          <cell r="C718" t="str">
            <v>SC</v>
          </cell>
          <cell r="F718">
            <v>77553000</v>
          </cell>
          <cell r="U718">
            <v>90649000</v>
          </cell>
        </row>
        <row r="719">
          <cell r="A719">
            <v>1989</v>
          </cell>
          <cell r="C719" t="str">
            <v>SD</v>
          </cell>
          <cell r="F719">
            <v>13941000</v>
          </cell>
          <cell r="U719">
            <v>15760000</v>
          </cell>
        </row>
        <row r="720">
          <cell r="A720">
            <v>1989</v>
          </cell>
          <cell r="C720" t="str">
            <v>TN</v>
          </cell>
          <cell r="F720">
            <v>177538000</v>
          </cell>
          <cell r="U720">
            <v>191484992</v>
          </cell>
        </row>
        <row r="721">
          <cell r="A721">
            <v>1989</v>
          </cell>
          <cell r="C721" t="str">
            <v>TX</v>
          </cell>
          <cell r="F721">
            <v>616280000</v>
          </cell>
          <cell r="U721">
            <v>665336000</v>
          </cell>
        </row>
        <row r="722">
          <cell r="A722">
            <v>1989</v>
          </cell>
          <cell r="C722" t="str">
            <v>US</v>
          </cell>
          <cell r="F722">
            <v>11060259000</v>
          </cell>
          <cell r="U722">
            <v>12286758912</v>
          </cell>
        </row>
        <row r="723">
          <cell r="A723">
            <v>1989</v>
          </cell>
          <cell r="C723" t="str">
            <v>UT</v>
          </cell>
          <cell r="F723">
            <v>52170000</v>
          </cell>
          <cell r="U723">
            <v>55045000</v>
          </cell>
        </row>
        <row r="724">
          <cell r="A724">
            <v>1989</v>
          </cell>
          <cell r="C724" t="str">
            <v>VT</v>
          </cell>
          <cell r="F724">
            <v>13444000</v>
          </cell>
          <cell r="U724">
            <v>15625000</v>
          </cell>
        </row>
        <row r="725">
          <cell r="A725">
            <v>1989</v>
          </cell>
          <cell r="C725" t="str">
            <v>VA</v>
          </cell>
          <cell r="F725">
            <v>295933000</v>
          </cell>
          <cell r="U725">
            <v>336540000</v>
          </cell>
        </row>
        <row r="726">
          <cell r="A726">
            <v>1989</v>
          </cell>
          <cell r="C726" t="str">
            <v>WA</v>
          </cell>
          <cell r="F726">
            <v>248459000</v>
          </cell>
          <cell r="U726">
            <v>348070016</v>
          </cell>
        </row>
        <row r="727">
          <cell r="A727">
            <v>1989</v>
          </cell>
          <cell r="C727" t="str">
            <v>WV</v>
          </cell>
          <cell r="F727">
            <v>29588000</v>
          </cell>
          <cell r="U727">
            <v>30431000</v>
          </cell>
        </row>
        <row r="728">
          <cell r="A728">
            <v>1989</v>
          </cell>
          <cell r="C728" t="str">
            <v>WI</v>
          </cell>
          <cell r="F728">
            <v>246202000</v>
          </cell>
          <cell r="U728">
            <v>262432992</v>
          </cell>
        </row>
        <row r="729">
          <cell r="A729">
            <v>1989</v>
          </cell>
          <cell r="C729" t="str">
            <v>WY</v>
          </cell>
          <cell r="F729">
            <v>16061000</v>
          </cell>
          <cell r="U729">
            <v>18310000</v>
          </cell>
        </row>
        <row r="730">
          <cell r="A730">
            <v>1990</v>
          </cell>
          <cell r="C730" t="str">
            <v>AL</v>
          </cell>
          <cell r="F730">
            <v>129921000</v>
          </cell>
          <cell r="U730">
            <v>142291008</v>
          </cell>
        </row>
        <row r="731">
          <cell r="A731">
            <v>1990</v>
          </cell>
          <cell r="C731" t="str">
            <v>AK</v>
          </cell>
          <cell r="F731">
            <v>43045000</v>
          </cell>
          <cell r="U731">
            <v>46103000</v>
          </cell>
        </row>
        <row r="732">
          <cell r="A732">
            <v>1990</v>
          </cell>
          <cell r="C732" t="str">
            <v>AZ</v>
          </cell>
          <cell r="F732">
            <v>168805000</v>
          </cell>
          <cell r="U732">
            <v>195130000</v>
          </cell>
        </row>
        <row r="733">
          <cell r="A733">
            <v>1990</v>
          </cell>
          <cell r="C733" t="str">
            <v>AR</v>
          </cell>
          <cell r="F733">
            <v>52407000</v>
          </cell>
          <cell r="U733">
            <v>57452000</v>
          </cell>
        </row>
        <row r="734">
          <cell r="A734">
            <v>1990</v>
          </cell>
          <cell r="C734" t="str">
            <v>CA</v>
          </cell>
          <cell r="F734">
            <v>2078235000</v>
          </cell>
          <cell r="U734">
            <v>2619433984</v>
          </cell>
        </row>
        <row r="735">
          <cell r="A735">
            <v>1990</v>
          </cell>
          <cell r="C735" t="str">
            <v>CO</v>
          </cell>
          <cell r="F735">
            <v>160170000</v>
          </cell>
          <cell r="U735">
            <v>174663008</v>
          </cell>
        </row>
        <row r="736">
          <cell r="A736">
            <v>1990</v>
          </cell>
          <cell r="C736" t="str">
            <v>CT</v>
          </cell>
          <cell r="F736">
            <v>243404000</v>
          </cell>
          <cell r="U736">
            <v>259288992</v>
          </cell>
        </row>
        <row r="737">
          <cell r="A737">
            <v>1990</v>
          </cell>
          <cell r="C737" t="str">
            <v>DE</v>
          </cell>
          <cell r="F737">
            <v>12043000</v>
          </cell>
          <cell r="U737">
            <v>12632000</v>
          </cell>
        </row>
        <row r="738">
          <cell r="A738">
            <v>1990</v>
          </cell>
          <cell r="C738" t="str">
            <v>DC</v>
          </cell>
          <cell r="F738">
            <v>95568000</v>
          </cell>
          <cell r="U738">
            <v>98088000</v>
          </cell>
        </row>
        <row r="739">
          <cell r="A739">
            <v>1990</v>
          </cell>
          <cell r="C739" t="str">
            <v>FL</v>
          </cell>
          <cell r="F739">
            <v>722940000</v>
          </cell>
          <cell r="U739">
            <v>743513024</v>
          </cell>
        </row>
        <row r="740">
          <cell r="A740">
            <v>1990</v>
          </cell>
          <cell r="C740" t="str">
            <v>GA</v>
          </cell>
          <cell r="F740">
            <v>265673000</v>
          </cell>
          <cell r="U740">
            <v>287336992</v>
          </cell>
        </row>
        <row r="741">
          <cell r="A741">
            <v>1990</v>
          </cell>
          <cell r="C741" t="str">
            <v>HI</v>
          </cell>
          <cell r="F741">
            <v>43443000</v>
          </cell>
          <cell r="U741">
            <v>48388000</v>
          </cell>
        </row>
        <row r="742">
          <cell r="A742">
            <v>1990</v>
          </cell>
          <cell r="C742" t="str">
            <v>ID</v>
          </cell>
          <cell r="F742">
            <v>28330000</v>
          </cell>
          <cell r="U742">
            <v>31828000</v>
          </cell>
        </row>
        <row r="743">
          <cell r="A743">
            <v>1990</v>
          </cell>
          <cell r="C743" t="str">
            <v>IL</v>
          </cell>
          <cell r="F743">
            <v>610598000</v>
          </cell>
          <cell r="U743">
            <v>645665024</v>
          </cell>
        </row>
        <row r="744">
          <cell r="A744">
            <v>1990</v>
          </cell>
          <cell r="C744" t="str">
            <v>IN</v>
          </cell>
          <cell r="F744">
            <v>184382000</v>
          </cell>
          <cell r="U744">
            <v>195863008</v>
          </cell>
        </row>
        <row r="745">
          <cell r="A745">
            <v>1990</v>
          </cell>
          <cell r="C745" t="str">
            <v>IA</v>
          </cell>
          <cell r="F745">
            <v>80752000</v>
          </cell>
          <cell r="U745">
            <v>86839000</v>
          </cell>
        </row>
        <row r="746">
          <cell r="A746">
            <v>1990</v>
          </cell>
          <cell r="C746" t="str">
            <v>KS</v>
          </cell>
          <cell r="F746">
            <v>94526000</v>
          </cell>
          <cell r="U746">
            <v>99442000</v>
          </cell>
        </row>
        <row r="747">
          <cell r="A747">
            <v>1990</v>
          </cell>
          <cell r="C747" t="str">
            <v>KY</v>
          </cell>
          <cell r="F747">
            <v>96346000</v>
          </cell>
          <cell r="U747">
            <v>111941000</v>
          </cell>
        </row>
        <row r="748">
          <cell r="A748">
            <v>1990</v>
          </cell>
          <cell r="C748" t="str">
            <v>LA</v>
          </cell>
          <cell r="F748">
            <v>148327000</v>
          </cell>
          <cell r="U748">
            <v>157663008</v>
          </cell>
        </row>
        <row r="749">
          <cell r="A749">
            <v>1990</v>
          </cell>
          <cell r="C749" t="str">
            <v>ME</v>
          </cell>
          <cell r="F749">
            <v>46959000</v>
          </cell>
          <cell r="U749">
            <v>55819000</v>
          </cell>
        </row>
        <row r="750">
          <cell r="A750">
            <v>1990</v>
          </cell>
          <cell r="C750" t="str">
            <v>MD</v>
          </cell>
          <cell r="F750">
            <v>284148000</v>
          </cell>
          <cell r="U750">
            <v>314911008</v>
          </cell>
        </row>
        <row r="751">
          <cell r="A751">
            <v>1990</v>
          </cell>
          <cell r="C751" t="str">
            <v>MA</v>
          </cell>
          <cell r="F751">
            <v>523715000</v>
          </cell>
          <cell r="U751">
            <v>569014976</v>
          </cell>
        </row>
        <row r="752">
          <cell r="A752">
            <v>1990</v>
          </cell>
          <cell r="C752" t="str">
            <v>MI</v>
          </cell>
          <cell r="F752">
            <v>362976000</v>
          </cell>
          <cell r="U752">
            <v>389680000</v>
          </cell>
        </row>
        <row r="753">
          <cell r="A753">
            <v>1990</v>
          </cell>
          <cell r="C753" t="str">
            <v>MN</v>
          </cell>
          <cell r="F753">
            <v>141586000</v>
          </cell>
          <cell r="U753">
            <v>155420000</v>
          </cell>
        </row>
        <row r="754">
          <cell r="A754">
            <v>1990</v>
          </cell>
          <cell r="C754" t="str">
            <v>MS</v>
          </cell>
          <cell r="F754">
            <v>64984000</v>
          </cell>
          <cell r="U754">
            <v>73823000</v>
          </cell>
        </row>
        <row r="755">
          <cell r="A755">
            <v>1990</v>
          </cell>
          <cell r="C755" t="str">
            <v>MO</v>
          </cell>
          <cell r="F755">
            <v>183211000</v>
          </cell>
          <cell r="U755">
            <v>208196000</v>
          </cell>
        </row>
        <row r="756">
          <cell r="A756">
            <v>1990</v>
          </cell>
          <cell r="C756" t="str">
            <v>MT</v>
          </cell>
          <cell r="F756">
            <v>20408000</v>
          </cell>
          <cell r="U756">
            <v>22263000</v>
          </cell>
        </row>
        <row r="757">
          <cell r="A757">
            <v>1990</v>
          </cell>
          <cell r="C757" t="str">
            <v>NE</v>
          </cell>
          <cell r="F757">
            <v>48935000</v>
          </cell>
          <cell r="U757">
            <v>58246000</v>
          </cell>
        </row>
        <row r="758">
          <cell r="A758">
            <v>1990</v>
          </cell>
          <cell r="C758" t="str">
            <v>NV</v>
          </cell>
          <cell r="F758">
            <v>109724000</v>
          </cell>
          <cell r="U758">
            <v>129139000</v>
          </cell>
        </row>
        <row r="759">
          <cell r="A759">
            <v>1990</v>
          </cell>
          <cell r="C759" t="str">
            <v>NH</v>
          </cell>
          <cell r="F759">
            <v>58274000</v>
          </cell>
          <cell r="U759">
            <v>66656000</v>
          </cell>
        </row>
        <row r="760">
          <cell r="A760">
            <v>1990</v>
          </cell>
          <cell r="C760" t="str">
            <v>NJ</v>
          </cell>
          <cell r="F760">
            <v>337896000</v>
          </cell>
          <cell r="U760">
            <v>378457984</v>
          </cell>
        </row>
        <row r="761">
          <cell r="A761">
            <v>1990</v>
          </cell>
          <cell r="C761" t="str">
            <v>NM</v>
          </cell>
          <cell r="F761">
            <v>58007000</v>
          </cell>
          <cell r="U761">
            <v>68574000</v>
          </cell>
        </row>
        <row r="762">
          <cell r="A762">
            <v>1990</v>
          </cell>
          <cell r="C762" t="str">
            <v>NY</v>
          </cell>
          <cell r="F762">
            <v>1221194000</v>
          </cell>
          <cell r="U762">
            <v>1435575040</v>
          </cell>
        </row>
        <row r="763">
          <cell r="A763">
            <v>1990</v>
          </cell>
          <cell r="C763" t="str">
            <v>NC</v>
          </cell>
          <cell r="F763">
            <v>216924000</v>
          </cell>
          <cell r="U763">
            <v>235204992</v>
          </cell>
        </row>
        <row r="764">
          <cell r="A764">
            <v>1990</v>
          </cell>
          <cell r="C764" t="str">
            <v>ND</v>
          </cell>
          <cell r="F764">
            <v>12392000</v>
          </cell>
          <cell r="U764">
            <v>14159000</v>
          </cell>
        </row>
        <row r="765">
          <cell r="A765">
            <v>1990</v>
          </cell>
          <cell r="C765" t="str">
            <v>OH</v>
          </cell>
          <cell r="F765">
            <v>538092000</v>
          </cell>
          <cell r="U765">
            <v>585280000</v>
          </cell>
        </row>
        <row r="766">
          <cell r="A766">
            <v>1990</v>
          </cell>
          <cell r="C766" t="str">
            <v>OK</v>
          </cell>
          <cell r="F766">
            <v>124549000</v>
          </cell>
          <cell r="U766">
            <v>135220000</v>
          </cell>
        </row>
        <row r="767">
          <cell r="A767">
            <v>1990</v>
          </cell>
          <cell r="C767" t="str">
            <v>OR</v>
          </cell>
          <cell r="F767">
            <v>186938000</v>
          </cell>
          <cell r="U767">
            <v>203956992</v>
          </cell>
        </row>
        <row r="768">
          <cell r="A768">
            <v>1990</v>
          </cell>
          <cell r="C768" t="str">
            <v>PA</v>
          </cell>
          <cell r="F768">
            <v>277607000</v>
          </cell>
          <cell r="U768">
            <v>303396000</v>
          </cell>
        </row>
        <row r="769">
          <cell r="A769">
            <v>1990</v>
          </cell>
          <cell r="C769" t="str">
            <v>RI</v>
          </cell>
          <cell r="F769">
            <v>90522000</v>
          </cell>
          <cell r="U769">
            <v>96989000</v>
          </cell>
        </row>
        <row r="770">
          <cell r="A770">
            <v>1990</v>
          </cell>
          <cell r="C770" t="str">
            <v>SC</v>
          </cell>
          <cell r="F770">
            <v>87721000</v>
          </cell>
          <cell r="U770">
            <v>109290000</v>
          </cell>
        </row>
        <row r="771">
          <cell r="A771">
            <v>1990</v>
          </cell>
          <cell r="C771" t="str">
            <v>SD</v>
          </cell>
          <cell r="F771">
            <v>14370000</v>
          </cell>
          <cell r="U771">
            <v>17772000</v>
          </cell>
        </row>
        <row r="772">
          <cell r="A772">
            <v>1990</v>
          </cell>
          <cell r="C772" t="str">
            <v>TN</v>
          </cell>
          <cell r="F772">
            <v>185414000</v>
          </cell>
          <cell r="U772">
            <v>200639008</v>
          </cell>
        </row>
        <row r="773">
          <cell r="A773">
            <v>1990</v>
          </cell>
          <cell r="C773" t="str">
            <v>TX</v>
          </cell>
          <cell r="F773">
            <v>651834000</v>
          </cell>
          <cell r="U773">
            <v>707094016</v>
          </cell>
        </row>
        <row r="774">
          <cell r="A774">
            <v>1990</v>
          </cell>
          <cell r="C774" t="str">
            <v>US</v>
          </cell>
          <cell r="F774">
            <v>12071231000</v>
          </cell>
          <cell r="U774">
            <v>13648612352</v>
          </cell>
        </row>
        <row r="775">
          <cell r="A775">
            <v>1990</v>
          </cell>
          <cell r="C775" t="str">
            <v>UT</v>
          </cell>
          <cell r="F775">
            <v>56669000</v>
          </cell>
          <cell r="U775">
            <v>60408000</v>
          </cell>
        </row>
        <row r="776">
          <cell r="A776">
            <v>1990</v>
          </cell>
          <cell r="C776" t="str">
            <v>VT</v>
          </cell>
          <cell r="F776">
            <v>14623000</v>
          </cell>
          <cell r="U776">
            <v>18764000</v>
          </cell>
        </row>
        <row r="777">
          <cell r="A777">
            <v>1990</v>
          </cell>
          <cell r="C777" t="str">
            <v>VA</v>
          </cell>
          <cell r="F777">
            <v>327916000</v>
          </cell>
          <cell r="U777">
            <v>359795008</v>
          </cell>
        </row>
        <row r="778">
          <cell r="A778">
            <v>1990</v>
          </cell>
          <cell r="C778" t="str">
            <v>WA</v>
          </cell>
          <cell r="F778">
            <v>257178000</v>
          </cell>
          <cell r="U778">
            <v>331697984</v>
          </cell>
        </row>
        <row r="779">
          <cell r="A779">
            <v>1990</v>
          </cell>
          <cell r="C779" t="str">
            <v>WV</v>
          </cell>
          <cell r="F779">
            <v>31413000</v>
          </cell>
          <cell r="U779">
            <v>32294000</v>
          </cell>
        </row>
        <row r="780">
          <cell r="A780">
            <v>1990</v>
          </cell>
          <cell r="C780" t="str">
            <v>WI</v>
          </cell>
          <cell r="F780">
            <v>259037000</v>
          </cell>
          <cell r="U780">
            <v>278227008</v>
          </cell>
        </row>
        <row r="781">
          <cell r="A781">
            <v>1990</v>
          </cell>
          <cell r="C781" t="str">
            <v>WY</v>
          </cell>
          <cell r="F781">
            <v>17100000</v>
          </cell>
          <cell r="U781">
            <v>19089000</v>
          </cell>
        </row>
        <row r="782">
          <cell r="A782">
            <v>1991</v>
          </cell>
          <cell r="C782" t="str">
            <v>AL</v>
          </cell>
          <cell r="F782">
            <v>140379000</v>
          </cell>
          <cell r="U782">
            <v>152364000</v>
          </cell>
        </row>
        <row r="783">
          <cell r="A783">
            <v>1991</v>
          </cell>
          <cell r="C783" t="str">
            <v>AK</v>
          </cell>
          <cell r="F783">
            <v>44236000</v>
          </cell>
          <cell r="U783">
            <v>47180000</v>
          </cell>
        </row>
        <row r="784">
          <cell r="A784">
            <v>1991</v>
          </cell>
          <cell r="C784" t="str">
            <v>AZ</v>
          </cell>
          <cell r="F784">
            <v>182734000</v>
          </cell>
          <cell r="U784">
            <v>214731008</v>
          </cell>
        </row>
        <row r="785">
          <cell r="A785">
            <v>1991</v>
          </cell>
          <cell r="C785" t="str">
            <v>AR</v>
          </cell>
          <cell r="F785">
            <v>55256000</v>
          </cell>
          <cell r="U785">
            <v>59373000</v>
          </cell>
        </row>
        <row r="786">
          <cell r="A786">
            <v>1991</v>
          </cell>
          <cell r="C786" t="str">
            <v>CA</v>
          </cell>
          <cell r="F786">
            <v>2205583000</v>
          </cell>
          <cell r="U786">
            <v>2438209024</v>
          </cell>
        </row>
        <row r="787">
          <cell r="A787">
            <v>1991</v>
          </cell>
          <cell r="C787" t="str">
            <v>CO</v>
          </cell>
          <cell r="F787">
            <v>178763000</v>
          </cell>
          <cell r="U787">
            <v>206568992</v>
          </cell>
        </row>
        <row r="788">
          <cell r="A788">
            <v>1991</v>
          </cell>
          <cell r="C788" t="str">
            <v>CT</v>
          </cell>
          <cell r="F788">
            <v>250306000</v>
          </cell>
          <cell r="U788">
            <v>265252992</v>
          </cell>
        </row>
        <row r="789">
          <cell r="A789">
            <v>1991</v>
          </cell>
          <cell r="C789" t="str">
            <v>DE</v>
          </cell>
          <cell r="F789">
            <v>9726000</v>
          </cell>
          <cell r="U789">
            <v>10458000</v>
          </cell>
        </row>
        <row r="790">
          <cell r="A790">
            <v>1991</v>
          </cell>
          <cell r="C790" t="str">
            <v>DC</v>
          </cell>
          <cell r="F790">
            <v>98224000</v>
          </cell>
          <cell r="U790">
            <v>100223000</v>
          </cell>
        </row>
        <row r="791">
          <cell r="A791">
            <v>1991</v>
          </cell>
          <cell r="C791" t="str">
            <v>FL</v>
          </cell>
          <cell r="F791">
            <v>797984000</v>
          </cell>
          <cell r="U791">
            <v>829153984</v>
          </cell>
        </row>
        <row r="792">
          <cell r="A792">
            <v>1991</v>
          </cell>
          <cell r="C792" t="str">
            <v>GA</v>
          </cell>
          <cell r="F792">
            <v>282086000</v>
          </cell>
          <cell r="U792">
            <v>307006016</v>
          </cell>
        </row>
        <row r="793">
          <cell r="A793">
            <v>1991</v>
          </cell>
          <cell r="C793" t="str">
            <v>HI</v>
          </cell>
          <cell r="F793">
            <v>56506000</v>
          </cell>
          <cell r="U793">
            <v>68253000</v>
          </cell>
        </row>
        <row r="794">
          <cell r="A794">
            <v>1991</v>
          </cell>
          <cell r="C794" t="str">
            <v>ID</v>
          </cell>
          <cell r="F794">
            <v>30589000</v>
          </cell>
          <cell r="U794">
            <v>33992000</v>
          </cell>
        </row>
        <row r="795">
          <cell r="A795">
            <v>1991</v>
          </cell>
          <cell r="C795" t="str">
            <v>IL</v>
          </cell>
          <cell r="F795">
            <v>651639000</v>
          </cell>
          <cell r="U795">
            <v>729153024</v>
          </cell>
        </row>
        <row r="796">
          <cell r="A796">
            <v>1991</v>
          </cell>
          <cell r="C796" t="str">
            <v>IN</v>
          </cell>
          <cell r="F796">
            <v>201636000</v>
          </cell>
          <cell r="U796">
            <v>215292992</v>
          </cell>
        </row>
        <row r="797">
          <cell r="A797">
            <v>1991</v>
          </cell>
          <cell r="C797" t="str">
            <v>IA</v>
          </cell>
          <cell r="F797">
            <v>81251000</v>
          </cell>
          <cell r="U797">
            <v>93128000</v>
          </cell>
        </row>
        <row r="798">
          <cell r="A798">
            <v>1991</v>
          </cell>
          <cell r="C798" t="str">
            <v>KS</v>
          </cell>
          <cell r="F798">
            <v>101091000</v>
          </cell>
          <cell r="U798">
            <v>106225000</v>
          </cell>
        </row>
        <row r="799">
          <cell r="A799">
            <v>1991</v>
          </cell>
          <cell r="C799" t="str">
            <v>KY</v>
          </cell>
          <cell r="F799">
            <v>105099000</v>
          </cell>
          <cell r="U799">
            <v>114342000</v>
          </cell>
        </row>
        <row r="800">
          <cell r="A800">
            <v>1991</v>
          </cell>
          <cell r="C800" t="str">
            <v>LA</v>
          </cell>
          <cell r="F800">
            <v>160807000</v>
          </cell>
          <cell r="U800">
            <v>174982000</v>
          </cell>
        </row>
        <row r="801">
          <cell r="A801">
            <v>1991</v>
          </cell>
          <cell r="C801" t="str">
            <v>ME</v>
          </cell>
          <cell r="F801">
            <v>53286000</v>
          </cell>
          <cell r="U801">
            <v>60710000</v>
          </cell>
        </row>
        <row r="802">
          <cell r="A802">
            <v>1991</v>
          </cell>
          <cell r="C802" t="str">
            <v>MD</v>
          </cell>
          <cell r="F802">
            <v>311539000</v>
          </cell>
          <cell r="U802">
            <v>355841984</v>
          </cell>
        </row>
        <row r="803">
          <cell r="A803">
            <v>1991</v>
          </cell>
          <cell r="C803" t="str">
            <v>MA</v>
          </cell>
          <cell r="F803">
            <v>532264000</v>
          </cell>
          <cell r="U803">
            <v>567860992</v>
          </cell>
        </row>
        <row r="804">
          <cell r="A804">
            <v>1991</v>
          </cell>
          <cell r="C804" t="str">
            <v>MI</v>
          </cell>
          <cell r="F804">
            <v>389720000</v>
          </cell>
          <cell r="U804">
            <v>412417984</v>
          </cell>
        </row>
        <row r="805">
          <cell r="A805">
            <v>1991</v>
          </cell>
          <cell r="C805" t="str">
            <v>MN</v>
          </cell>
          <cell r="F805">
            <v>145518000</v>
          </cell>
          <cell r="U805">
            <v>166316000</v>
          </cell>
        </row>
        <row r="806">
          <cell r="A806">
            <v>1991</v>
          </cell>
          <cell r="C806" t="str">
            <v>MS</v>
          </cell>
          <cell r="F806">
            <v>71055000</v>
          </cell>
          <cell r="U806">
            <v>81851000</v>
          </cell>
        </row>
        <row r="807">
          <cell r="A807">
            <v>1991</v>
          </cell>
          <cell r="C807" t="str">
            <v>MO</v>
          </cell>
          <cell r="F807">
            <v>229756000</v>
          </cell>
          <cell r="U807">
            <v>250391008</v>
          </cell>
        </row>
        <row r="808">
          <cell r="A808">
            <v>1991</v>
          </cell>
          <cell r="C808" t="str">
            <v>MT</v>
          </cell>
          <cell r="F808">
            <v>21506000</v>
          </cell>
          <cell r="U808">
            <v>23425000</v>
          </cell>
        </row>
        <row r="809">
          <cell r="A809">
            <v>1991</v>
          </cell>
          <cell r="C809" t="str">
            <v>NE</v>
          </cell>
          <cell r="F809">
            <v>52261000</v>
          </cell>
          <cell r="U809">
            <v>62062000</v>
          </cell>
        </row>
        <row r="810">
          <cell r="A810">
            <v>1991</v>
          </cell>
          <cell r="C810" t="str">
            <v>NV</v>
          </cell>
          <cell r="F810">
            <v>122963000</v>
          </cell>
          <cell r="U810">
            <v>147399008</v>
          </cell>
        </row>
        <row r="811">
          <cell r="A811">
            <v>1991</v>
          </cell>
          <cell r="C811" t="str">
            <v>NH</v>
          </cell>
          <cell r="F811">
            <v>60887000</v>
          </cell>
          <cell r="U811">
            <v>66464000</v>
          </cell>
        </row>
        <row r="812">
          <cell r="A812">
            <v>1991</v>
          </cell>
          <cell r="C812" t="str">
            <v>NJ</v>
          </cell>
          <cell r="F812">
            <v>339946000</v>
          </cell>
          <cell r="U812">
            <v>378868992</v>
          </cell>
        </row>
        <row r="813">
          <cell r="A813">
            <v>1991</v>
          </cell>
          <cell r="C813" t="str">
            <v>NM</v>
          </cell>
          <cell r="F813">
            <v>62147000</v>
          </cell>
          <cell r="U813">
            <v>74254000</v>
          </cell>
        </row>
        <row r="814">
          <cell r="A814">
            <v>1991</v>
          </cell>
          <cell r="C814" t="str">
            <v>NY</v>
          </cell>
          <cell r="F814">
            <v>1216065000</v>
          </cell>
          <cell r="U814">
            <v>1384397056</v>
          </cell>
        </row>
        <row r="815">
          <cell r="A815">
            <v>1991</v>
          </cell>
          <cell r="C815" t="str">
            <v>NC</v>
          </cell>
          <cell r="F815">
            <v>237328000</v>
          </cell>
          <cell r="U815">
            <v>257406000</v>
          </cell>
        </row>
        <row r="816">
          <cell r="A816">
            <v>1991</v>
          </cell>
          <cell r="C816" t="str">
            <v>ND</v>
          </cell>
          <cell r="F816">
            <v>13005000</v>
          </cell>
          <cell r="U816">
            <v>15551000</v>
          </cell>
        </row>
        <row r="817">
          <cell r="A817">
            <v>1991</v>
          </cell>
          <cell r="C817" t="str">
            <v>OH</v>
          </cell>
          <cell r="F817">
            <v>570447000</v>
          </cell>
          <cell r="U817">
            <v>630721984</v>
          </cell>
        </row>
        <row r="818">
          <cell r="A818">
            <v>1991</v>
          </cell>
          <cell r="C818" t="str">
            <v>OK</v>
          </cell>
          <cell r="F818">
            <v>143505000</v>
          </cell>
          <cell r="U818">
            <v>160928992</v>
          </cell>
        </row>
        <row r="819">
          <cell r="A819">
            <v>1991</v>
          </cell>
          <cell r="C819" t="str">
            <v>OR</v>
          </cell>
          <cell r="F819">
            <v>183970000</v>
          </cell>
          <cell r="U819">
            <v>200258000</v>
          </cell>
        </row>
        <row r="820">
          <cell r="A820">
            <v>1991</v>
          </cell>
          <cell r="C820" t="str">
            <v>PA</v>
          </cell>
          <cell r="F820">
            <v>304629000</v>
          </cell>
          <cell r="U820">
            <v>335497984</v>
          </cell>
        </row>
        <row r="821">
          <cell r="A821">
            <v>1991</v>
          </cell>
          <cell r="C821" t="str">
            <v>RI</v>
          </cell>
          <cell r="F821">
            <v>100843000</v>
          </cell>
          <cell r="U821">
            <v>105846000</v>
          </cell>
        </row>
        <row r="822">
          <cell r="A822">
            <v>1991</v>
          </cell>
          <cell r="C822" t="str">
            <v>SC</v>
          </cell>
          <cell r="F822">
            <v>97026000</v>
          </cell>
          <cell r="U822">
            <v>119201000</v>
          </cell>
        </row>
        <row r="823">
          <cell r="A823">
            <v>1991</v>
          </cell>
          <cell r="C823" t="str">
            <v>SD</v>
          </cell>
          <cell r="F823">
            <v>16328000</v>
          </cell>
          <cell r="U823">
            <v>18819000</v>
          </cell>
        </row>
        <row r="824">
          <cell r="A824">
            <v>1991</v>
          </cell>
          <cell r="C824" t="str">
            <v>TN</v>
          </cell>
          <cell r="F824">
            <v>195393000</v>
          </cell>
          <cell r="U824">
            <v>207158000</v>
          </cell>
        </row>
        <row r="825">
          <cell r="A825">
            <v>1991</v>
          </cell>
          <cell r="C825" t="str">
            <v>TX</v>
          </cell>
          <cell r="F825">
            <v>711770000</v>
          </cell>
          <cell r="U825">
            <v>759089024</v>
          </cell>
        </row>
        <row r="826">
          <cell r="A826">
            <v>1991</v>
          </cell>
          <cell r="C826" t="str">
            <v>US</v>
          </cell>
          <cell r="F826">
            <v>12804801000</v>
          </cell>
          <cell r="U826">
            <v>14115477504</v>
          </cell>
        </row>
        <row r="827">
          <cell r="A827">
            <v>1991</v>
          </cell>
          <cell r="C827" t="str">
            <v>UT</v>
          </cell>
          <cell r="F827">
            <v>58061000</v>
          </cell>
          <cell r="U827">
            <v>62128000</v>
          </cell>
        </row>
        <row r="828">
          <cell r="A828">
            <v>1991</v>
          </cell>
          <cell r="C828" t="str">
            <v>VT</v>
          </cell>
          <cell r="F828">
            <v>15312000</v>
          </cell>
          <cell r="U828">
            <v>17547000</v>
          </cell>
        </row>
        <row r="829">
          <cell r="A829">
            <v>1991</v>
          </cell>
          <cell r="C829" t="str">
            <v>VA</v>
          </cell>
          <cell r="F829">
            <v>341867000</v>
          </cell>
          <cell r="U829">
            <v>373904000</v>
          </cell>
        </row>
        <row r="830">
          <cell r="A830">
            <v>1991</v>
          </cell>
          <cell r="C830" t="str">
            <v>WA</v>
          </cell>
          <cell r="F830">
            <v>250168000</v>
          </cell>
          <cell r="U830">
            <v>299694016</v>
          </cell>
        </row>
        <row r="831">
          <cell r="A831">
            <v>1991</v>
          </cell>
          <cell r="C831" t="str">
            <v>WV</v>
          </cell>
          <cell r="F831">
            <v>33040000</v>
          </cell>
          <cell r="U831">
            <v>33987000</v>
          </cell>
        </row>
        <row r="832">
          <cell r="A832">
            <v>1991</v>
          </cell>
          <cell r="C832" t="str">
            <v>WI</v>
          </cell>
          <cell r="F832">
            <v>271312000</v>
          </cell>
          <cell r="U832">
            <v>297870016</v>
          </cell>
        </row>
        <row r="833">
          <cell r="A833">
            <v>1991</v>
          </cell>
          <cell r="C833" t="str">
            <v>WY</v>
          </cell>
          <cell r="F833">
            <v>17989000</v>
          </cell>
          <cell r="U833">
            <v>21724000</v>
          </cell>
        </row>
        <row r="834">
          <cell r="A834">
            <v>1992</v>
          </cell>
          <cell r="C834" t="str">
            <v>AL</v>
          </cell>
          <cell r="F834">
            <v>155357000</v>
          </cell>
          <cell r="U834">
            <v>166211008</v>
          </cell>
        </row>
        <row r="835">
          <cell r="A835">
            <v>1992</v>
          </cell>
          <cell r="C835" t="str">
            <v>AK</v>
          </cell>
          <cell r="F835">
            <v>44851000</v>
          </cell>
          <cell r="U835">
            <v>47748000</v>
          </cell>
        </row>
        <row r="836">
          <cell r="A836">
            <v>1992</v>
          </cell>
          <cell r="C836" t="str">
            <v>AZ</v>
          </cell>
          <cell r="F836">
            <v>204505000</v>
          </cell>
          <cell r="U836">
            <v>233380000</v>
          </cell>
        </row>
        <row r="837">
          <cell r="A837">
            <v>1992</v>
          </cell>
          <cell r="C837" t="str">
            <v>AR</v>
          </cell>
          <cell r="F837">
            <v>62500000</v>
          </cell>
          <cell r="U837">
            <v>66964000</v>
          </cell>
        </row>
        <row r="838">
          <cell r="A838">
            <v>1992</v>
          </cell>
          <cell r="C838" t="str">
            <v>CA</v>
          </cell>
          <cell r="F838">
            <v>2349601000</v>
          </cell>
          <cell r="U838">
            <v>2530622976</v>
          </cell>
        </row>
        <row r="839">
          <cell r="A839">
            <v>1992</v>
          </cell>
          <cell r="C839" t="str">
            <v>CO</v>
          </cell>
          <cell r="F839">
            <v>185730000</v>
          </cell>
          <cell r="U839">
            <v>222264992</v>
          </cell>
        </row>
        <row r="840">
          <cell r="A840">
            <v>1992</v>
          </cell>
          <cell r="C840" t="str">
            <v>CT</v>
          </cell>
          <cell r="F840">
            <v>278256000</v>
          </cell>
          <cell r="U840">
            <v>306244000</v>
          </cell>
        </row>
        <row r="841">
          <cell r="A841">
            <v>1992</v>
          </cell>
          <cell r="C841" t="str">
            <v>DE</v>
          </cell>
          <cell r="F841">
            <v>12745000</v>
          </cell>
          <cell r="U841">
            <v>13561000</v>
          </cell>
        </row>
        <row r="842">
          <cell r="A842">
            <v>1992</v>
          </cell>
          <cell r="C842" t="str">
            <v>DC</v>
          </cell>
          <cell r="F842">
            <v>93882000</v>
          </cell>
          <cell r="U842">
            <v>96964000</v>
          </cell>
        </row>
        <row r="843">
          <cell r="A843">
            <v>1992</v>
          </cell>
          <cell r="C843" t="str">
            <v>FL</v>
          </cell>
          <cell r="F843">
            <v>885073000</v>
          </cell>
          <cell r="U843">
            <v>905155968</v>
          </cell>
        </row>
        <row r="844">
          <cell r="A844">
            <v>1992</v>
          </cell>
          <cell r="C844" t="str">
            <v>GA</v>
          </cell>
          <cell r="F844">
            <v>297441000</v>
          </cell>
          <cell r="U844">
            <v>319937984</v>
          </cell>
        </row>
        <row r="845">
          <cell r="A845">
            <v>1992</v>
          </cell>
          <cell r="C845" t="str">
            <v>HI</v>
          </cell>
          <cell r="F845">
            <v>58674000</v>
          </cell>
          <cell r="U845">
            <v>69777000</v>
          </cell>
        </row>
        <row r="846">
          <cell r="A846">
            <v>1992</v>
          </cell>
          <cell r="C846" t="str">
            <v>ID</v>
          </cell>
          <cell r="F846">
            <v>39508000</v>
          </cell>
          <cell r="U846">
            <v>49661000</v>
          </cell>
        </row>
        <row r="847">
          <cell r="A847">
            <v>1992</v>
          </cell>
          <cell r="C847" t="str">
            <v>IL</v>
          </cell>
          <cell r="F847">
            <v>687883000</v>
          </cell>
          <cell r="U847">
            <v>724883008</v>
          </cell>
        </row>
        <row r="848">
          <cell r="A848">
            <v>1992</v>
          </cell>
          <cell r="C848" t="str">
            <v>IN</v>
          </cell>
          <cell r="F848">
            <v>230479000</v>
          </cell>
          <cell r="U848">
            <v>250236992</v>
          </cell>
        </row>
        <row r="849">
          <cell r="A849">
            <v>1992</v>
          </cell>
          <cell r="C849" t="str">
            <v>IA</v>
          </cell>
          <cell r="F849">
            <v>89601000</v>
          </cell>
          <cell r="U849">
            <v>103862000</v>
          </cell>
        </row>
        <row r="850">
          <cell r="A850">
            <v>1992</v>
          </cell>
          <cell r="C850" t="str">
            <v>KS</v>
          </cell>
          <cell r="F850">
            <v>107713000</v>
          </cell>
          <cell r="U850">
            <v>115422000</v>
          </cell>
        </row>
        <row r="851">
          <cell r="A851">
            <v>1992</v>
          </cell>
          <cell r="C851" t="str">
            <v>KY</v>
          </cell>
          <cell r="F851">
            <v>114757000</v>
          </cell>
          <cell r="U851">
            <v>136558000</v>
          </cell>
        </row>
        <row r="852">
          <cell r="A852">
            <v>1992</v>
          </cell>
          <cell r="C852" t="str">
            <v>LA</v>
          </cell>
          <cell r="F852">
            <v>185424000</v>
          </cell>
          <cell r="U852">
            <v>202388000</v>
          </cell>
        </row>
        <row r="853">
          <cell r="A853">
            <v>1992</v>
          </cell>
          <cell r="C853" t="str">
            <v>ME</v>
          </cell>
          <cell r="F853">
            <v>56309000</v>
          </cell>
          <cell r="U853">
            <v>61782000</v>
          </cell>
        </row>
        <row r="854">
          <cell r="A854">
            <v>1992</v>
          </cell>
          <cell r="C854" t="str">
            <v>MD</v>
          </cell>
          <cell r="F854">
            <v>314906000</v>
          </cell>
          <cell r="U854">
            <v>345032992</v>
          </cell>
        </row>
        <row r="855">
          <cell r="A855">
            <v>1992</v>
          </cell>
          <cell r="C855" t="str">
            <v>MA</v>
          </cell>
          <cell r="F855">
            <v>525704000</v>
          </cell>
          <cell r="U855">
            <v>561092992</v>
          </cell>
        </row>
        <row r="856">
          <cell r="A856">
            <v>1992</v>
          </cell>
          <cell r="C856" t="str">
            <v>MI</v>
          </cell>
          <cell r="F856">
            <v>419680000</v>
          </cell>
          <cell r="U856">
            <v>445404000</v>
          </cell>
        </row>
        <row r="857">
          <cell r="A857">
            <v>1992</v>
          </cell>
          <cell r="C857" t="str">
            <v>MN</v>
          </cell>
          <cell r="F857">
            <v>179822000</v>
          </cell>
          <cell r="U857">
            <v>201283008</v>
          </cell>
        </row>
        <row r="858">
          <cell r="A858">
            <v>1992</v>
          </cell>
          <cell r="C858" t="str">
            <v>MS</v>
          </cell>
          <cell r="F858">
            <v>84287000</v>
          </cell>
          <cell r="U858">
            <v>92827000</v>
          </cell>
        </row>
        <row r="859">
          <cell r="A859">
            <v>1992</v>
          </cell>
          <cell r="C859" t="str">
            <v>MO</v>
          </cell>
          <cell r="F859">
            <v>223010000</v>
          </cell>
          <cell r="U859">
            <v>271307008</v>
          </cell>
        </row>
        <row r="860">
          <cell r="A860">
            <v>1992</v>
          </cell>
          <cell r="C860" t="str">
            <v>MT</v>
          </cell>
          <cell r="F860">
            <v>23221000</v>
          </cell>
          <cell r="U860">
            <v>25482000</v>
          </cell>
        </row>
        <row r="861">
          <cell r="A861">
            <v>1992</v>
          </cell>
          <cell r="C861" t="str">
            <v>NE</v>
          </cell>
          <cell r="F861">
            <v>51876000</v>
          </cell>
          <cell r="U861">
            <v>59931000</v>
          </cell>
        </row>
        <row r="862">
          <cell r="A862">
            <v>1992</v>
          </cell>
          <cell r="C862" t="str">
            <v>NV</v>
          </cell>
          <cell r="F862">
            <v>118386000</v>
          </cell>
          <cell r="U862">
            <v>127238000</v>
          </cell>
        </row>
        <row r="863">
          <cell r="A863">
            <v>1992</v>
          </cell>
          <cell r="C863" t="str">
            <v>NH</v>
          </cell>
          <cell r="F863">
            <v>65552000</v>
          </cell>
          <cell r="U863">
            <v>67050000</v>
          </cell>
        </row>
        <row r="864">
          <cell r="A864">
            <v>1992</v>
          </cell>
          <cell r="C864" t="str">
            <v>NJ</v>
          </cell>
          <cell r="F864">
            <v>424491000</v>
          </cell>
          <cell r="U864">
            <v>486708000</v>
          </cell>
        </row>
        <row r="865">
          <cell r="A865">
            <v>1992</v>
          </cell>
          <cell r="C865" t="str">
            <v>NM</v>
          </cell>
          <cell r="F865">
            <v>72512000</v>
          </cell>
          <cell r="U865">
            <v>90260000</v>
          </cell>
        </row>
        <row r="866">
          <cell r="A866">
            <v>1992</v>
          </cell>
          <cell r="C866" t="str">
            <v>NY</v>
          </cell>
          <cell r="F866">
            <v>1248284000</v>
          </cell>
          <cell r="U866">
            <v>1466475008</v>
          </cell>
        </row>
        <row r="867">
          <cell r="A867">
            <v>1992</v>
          </cell>
          <cell r="C867" t="str">
            <v>NC</v>
          </cell>
          <cell r="F867">
            <v>246930000</v>
          </cell>
          <cell r="U867">
            <v>269192992</v>
          </cell>
        </row>
        <row r="868">
          <cell r="A868">
            <v>1992</v>
          </cell>
          <cell r="C868" t="str">
            <v>ND</v>
          </cell>
          <cell r="F868">
            <v>16220000</v>
          </cell>
          <cell r="U868">
            <v>18084000</v>
          </cell>
        </row>
        <row r="869">
          <cell r="A869">
            <v>1992</v>
          </cell>
          <cell r="C869" t="str">
            <v>OH</v>
          </cell>
          <cell r="F869">
            <v>638216000</v>
          </cell>
          <cell r="U869">
            <v>713862976</v>
          </cell>
        </row>
        <row r="870">
          <cell r="A870">
            <v>1992</v>
          </cell>
          <cell r="C870" t="str">
            <v>OK</v>
          </cell>
          <cell r="F870">
            <v>140279000</v>
          </cell>
          <cell r="U870">
            <v>153656000</v>
          </cell>
        </row>
        <row r="871">
          <cell r="A871">
            <v>1992</v>
          </cell>
          <cell r="C871" t="str">
            <v>OR</v>
          </cell>
          <cell r="F871">
            <v>182543000</v>
          </cell>
          <cell r="U871">
            <v>225982000</v>
          </cell>
        </row>
        <row r="872">
          <cell r="A872">
            <v>1992</v>
          </cell>
          <cell r="C872" t="str">
            <v>PA</v>
          </cell>
          <cell r="F872">
            <v>319865000</v>
          </cell>
          <cell r="U872">
            <v>352427008</v>
          </cell>
        </row>
        <row r="873">
          <cell r="A873">
            <v>1992</v>
          </cell>
          <cell r="C873" t="str">
            <v>RI</v>
          </cell>
          <cell r="F873">
            <v>114040000</v>
          </cell>
          <cell r="U873">
            <v>120219000</v>
          </cell>
        </row>
        <row r="874">
          <cell r="A874">
            <v>1992</v>
          </cell>
          <cell r="C874" t="str">
            <v>SC</v>
          </cell>
          <cell r="F874">
            <v>102690000</v>
          </cell>
          <cell r="U874">
            <v>128043000</v>
          </cell>
        </row>
        <row r="875">
          <cell r="A875">
            <v>1992</v>
          </cell>
          <cell r="C875" t="str">
            <v>SD</v>
          </cell>
          <cell r="F875">
            <v>18975000</v>
          </cell>
          <cell r="U875">
            <v>21304000</v>
          </cell>
        </row>
        <row r="876">
          <cell r="A876">
            <v>1992</v>
          </cell>
          <cell r="C876" t="str">
            <v>TN</v>
          </cell>
          <cell r="F876">
            <v>219767000</v>
          </cell>
          <cell r="U876">
            <v>236910000</v>
          </cell>
        </row>
        <row r="877">
          <cell r="A877">
            <v>1992</v>
          </cell>
          <cell r="C877" t="str">
            <v>TX</v>
          </cell>
          <cell r="F877">
            <v>759990000</v>
          </cell>
          <cell r="U877">
            <v>800694976</v>
          </cell>
        </row>
        <row r="878">
          <cell r="A878">
            <v>1992</v>
          </cell>
          <cell r="C878" t="str">
            <v>US</v>
          </cell>
          <cell r="F878">
            <v>13736282000</v>
          </cell>
          <cell r="U878">
            <v>15168817152</v>
          </cell>
        </row>
        <row r="879">
          <cell r="A879">
            <v>1992</v>
          </cell>
          <cell r="C879" t="str">
            <v>UT</v>
          </cell>
          <cell r="F879">
            <v>63267000</v>
          </cell>
          <cell r="U879">
            <v>73368000</v>
          </cell>
        </row>
        <row r="880">
          <cell r="A880">
            <v>1992</v>
          </cell>
          <cell r="C880" t="str">
            <v>VT</v>
          </cell>
          <cell r="F880">
            <v>17529000</v>
          </cell>
          <cell r="U880">
            <v>19718000</v>
          </cell>
        </row>
        <row r="881">
          <cell r="A881">
            <v>1992</v>
          </cell>
          <cell r="C881" t="str">
            <v>VA</v>
          </cell>
          <cell r="F881">
            <v>358555000</v>
          </cell>
          <cell r="U881">
            <v>400168000</v>
          </cell>
        </row>
        <row r="882">
          <cell r="A882">
            <v>1992</v>
          </cell>
          <cell r="C882" t="str">
            <v>WA</v>
          </cell>
          <cell r="F882">
            <v>301552000</v>
          </cell>
          <cell r="U882">
            <v>394035008</v>
          </cell>
        </row>
        <row r="883">
          <cell r="A883">
            <v>1992</v>
          </cell>
          <cell r="C883" t="str">
            <v>WV</v>
          </cell>
          <cell r="F883">
            <v>35211000</v>
          </cell>
          <cell r="U883">
            <v>36379000</v>
          </cell>
        </row>
        <row r="884">
          <cell r="A884">
            <v>1992</v>
          </cell>
          <cell r="C884" t="str">
            <v>WI</v>
          </cell>
          <cell r="F884">
            <v>280712000</v>
          </cell>
          <cell r="U884">
            <v>307537984</v>
          </cell>
        </row>
        <row r="885">
          <cell r="A885">
            <v>1992</v>
          </cell>
          <cell r="C885" t="str">
            <v>WY</v>
          </cell>
          <cell r="F885">
            <v>27921000</v>
          </cell>
          <cell r="U885">
            <v>33520000</v>
          </cell>
        </row>
        <row r="886">
          <cell r="A886">
            <v>1993</v>
          </cell>
          <cell r="C886" t="str">
            <v>AL</v>
          </cell>
          <cell r="F886">
            <v>155748000</v>
          </cell>
          <cell r="U886">
            <v>161580992</v>
          </cell>
        </row>
        <row r="887">
          <cell r="A887">
            <v>1993</v>
          </cell>
          <cell r="C887" t="str">
            <v>AK</v>
          </cell>
          <cell r="F887">
            <v>48212000</v>
          </cell>
          <cell r="U887">
            <v>59730000</v>
          </cell>
        </row>
        <row r="888">
          <cell r="A888">
            <v>1993</v>
          </cell>
          <cell r="C888" t="str">
            <v>AZ</v>
          </cell>
          <cell r="F888">
            <v>210368000</v>
          </cell>
          <cell r="U888">
            <v>222964992</v>
          </cell>
        </row>
        <row r="889">
          <cell r="A889">
            <v>1993</v>
          </cell>
          <cell r="C889" t="str">
            <v>AR</v>
          </cell>
          <cell r="F889">
            <v>64389000</v>
          </cell>
          <cell r="U889">
            <v>69520000</v>
          </cell>
        </row>
        <row r="890">
          <cell r="A890">
            <v>1993</v>
          </cell>
          <cell r="C890" t="str">
            <v>CA</v>
          </cell>
          <cell r="F890">
            <v>2723339000</v>
          </cell>
          <cell r="U890">
            <v>2865559040</v>
          </cell>
        </row>
        <row r="891">
          <cell r="A891">
            <v>1993</v>
          </cell>
          <cell r="C891" t="str">
            <v>CO</v>
          </cell>
          <cell r="F891">
            <v>180302000</v>
          </cell>
          <cell r="U891">
            <v>275840000</v>
          </cell>
        </row>
        <row r="892">
          <cell r="A892">
            <v>1993</v>
          </cell>
          <cell r="C892" t="str">
            <v>CT</v>
          </cell>
          <cell r="F892">
            <v>265903000</v>
          </cell>
          <cell r="U892">
            <v>301072000</v>
          </cell>
        </row>
        <row r="893">
          <cell r="A893">
            <v>1993</v>
          </cell>
          <cell r="C893" t="str">
            <v>DE</v>
          </cell>
          <cell r="F893">
            <v>12662000</v>
          </cell>
          <cell r="U893">
            <v>13291000</v>
          </cell>
        </row>
        <row r="894">
          <cell r="A894">
            <v>1993</v>
          </cell>
          <cell r="C894" t="str">
            <v>DC</v>
          </cell>
          <cell r="F894">
            <v>94537000</v>
          </cell>
          <cell r="U894">
            <v>101514000</v>
          </cell>
        </row>
        <row r="895">
          <cell r="A895">
            <v>1993</v>
          </cell>
          <cell r="C895" t="str">
            <v>FL</v>
          </cell>
          <cell r="F895">
            <v>939176000</v>
          </cell>
          <cell r="U895">
            <v>1000313984</v>
          </cell>
        </row>
        <row r="896">
          <cell r="A896">
            <v>1993</v>
          </cell>
          <cell r="C896" t="str">
            <v>GA</v>
          </cell>
          <cell r="F896">
            <v>325588000</v>
          </cell>
          <cell r="U896">
            <v>353070016</v>
          </cell>
        </row>
        <row r="897">
          <cell r="A897">
            <v>1993</v>
          </cell>
          <cell r="C897" t="str">
            <v>HI</v>
          </cell>
          <cell r="F897">
            <v>66558000</v>
          </cell>
          <cell r="U897">
            <v>76566000</v>
          </cell>
        </row>
        <row r="898">
          <cell r="A898">
            <v>1993</v>
          </cell>
          <cell r="C898" t="str">
            <v>ID</v>
          </cell>
          <cell r="F898">
            <v>37536000</v>
          </cell>
          <cell r="U898">
            <v>42027000</v>
          </cell>
        </row>
        <row r="899">
          <cell r="A899">
            <v>1993</v>
          </cell>
          <cell r="C899" t="str">
            <v>IL</v>
          </cell>
          <cell r="F899">
            <v>694925000</v>
          </cell>
          <cell r="U899">
            <v>721670016</v>
          </cell>
        </row>
        <row r="900">
          <cell r="A900">
            <v>1993</v>
          </cell>
          <cell r="C900" t="str">
            <v>IN</v>
          </cell>
          <cell r="F900">
            <v>273896000</v>
          </cell>
          <cell r="U900">
            <v>280472992</v>
          </cell>
        </row>
        <row r="901">
          <cell r="A901">
            <v>1993</v>
          </cell>
          <cell r="C901" t="str">
            <v>IA</v>
          </cell>
          <cell r="F901">
            <v>87862000</v>
          </cell>
          <cell r="U901">
            <v>112861000</v>
          </cell>
        </row>
        <row r="902">
          <cell r="A902">
            <v>1993</v>
          </cell>
          <cell r="C902" t="str">
            <v>KS</v>
          </cell>
          <cell r="F902">
            <v>114037000</v>
          </cell>
          <cell r="U902">
            <v>119497000</v>
          </cell>
        </row>
        <row r="903">
          <cell r="A903">
            <v>1993</v>
          </cell>
          <cell r="C903" t="str">
            <v>KY</v>
          </cell>
          <cell r="F903">
            <v>125017000</v>
          </cell>
          <cell r="U903">
            <v>130542000</v>
          </cell>
        </row>
        <row r="904">
          <cell r="A904">
            <v>1993</v>
          </cell>
          <cell r="C904" t="str">
            <v>LA</v>
          </cell>
          <cell r="F904">
            <v>186561000</v>
          </cell>
          <cell r="U904">
            <v>193256000</v>
          </cell>
        </row>
        <row r="905">
          <cell r="A905">
            <v>1993</v>
          </cell>
          <cell r="C905" t="str">
            <v>ME</v>
          </cell>
          <cell r="F905">
            <v>58560000</v>
          </cell>
          <cell r="U905">
            <v>64567000</v>
          </cell>
        </row>
        <row r="906">
          <cell r="A906">
            <v>1993</v>
          </cell>
          <cell r="C906" t="str">
            <v>MD</v>
          </cell>
          <cell r="F906">
            <v>327437000</v>
          </cell>
          <cell r="U906">
            <v>347979008</v>
          </cell>
        </row>
        <row r="907">
          <cell r="A907">
            <v>1993</v>
          </cell>
          <cell r="C907" t="str">
            <v>MA</v>
          </cell>
          <cell r="F907">
            <v>530209000</v>
          </cell>
          <cell r="U907">
            <v>554355008</v>
          </cell>
        </row>
        <row r="908">
          <cell r="A908">
            <v>1993</v>
          </cell>
          <cell r="C908" t="str">
            <v>MI</v>
          </cell>
          <cell r="F908">
            <v>394109000</v>
          </cell>
          <cell r="U908">
            <v>422769984</v>
          </cell>
        </row>
        <row r="909">
          <cell r="A909">
            <v>1993</v>
          </cell>
          <cell r="C909" t="str">
            <v>MN</v>
          </cell>
          <cell r="F909">
            <v>164751000</v>
          </cell>
          <cell r="U909">
            <v>200466000</v>
          </cell>
        </row>
        <row r="910">
          <cell r="A910">
            <v>1993</v>
          </cell>
          <cell r="C910" t="str">
            <v>MS</v>
          </cell>
          <cell r="F910">
            <v>75978000</v>
          </cell>
          <cell r="U910">
            <v>81580000</v>
          </cell>
        </row>
        <row r="911">
          <cell r="A911">
            <v>1993</v>
          </cell>
          <cell r="C911" t="str">
            <v>MO</v>
          </cell>
          <cell r="F911">
            <v>219752000</v>
          </cell>
          <cell r="U911">
            <v>227979008</v>
          </cell>
        </row>
        <row r="912">
          <cell r="A912">
            <v>1993</v>
          </cell>
          <cell r="C912" t="str">
            <v>MT</v>
          </cell>
          <cell r="F912">
            <v>23342000</v>
          </cell>
          <cell r="U912">
            <v>27481000</v>
          </cell>
        </row>
        <row r="913">
          <cell r="A913">
            <v>1993</v>
          </cell>
          <cell r="C913" t="str">
            <v>NE</v>
          </cell>
          <cell r="F913">
            <v>53356000</v>
          </cell>
          <cell r="U913">
            <v>55292000</v>
          </cell>
        </row>
        <row r="914">
          <cell r="A914">
            <v>1993</v>
          </cell>
          <cell r="C914" t="str">
            <v>NV</v>
          </cell>
          <cell r="F914">
            <v>109558000</v>
          </cell>
          <cell r="U914">
            <v>114545000</v>
          </cell>
        </row>
        <row r="915">
          <cell r="A915">
            <v>1993</v>
          </cell>
          <cell r="C915" t="str">
            <v>NH</v>
          </cell>
          <cell r="F915">
            <v>69489000</v>
          </cell>
          <cell r="U915">
            <v>70888000</v>
          </cell>
        </row>
        <row r="916">
          <cell r="A916">
            <v>1993</v>
          </cell>
          <cell r="C916" t="str">
            <v>NJ</v>
          </cell>
          <cell r="F916">
            <v>404349000</v>
          </cell>
          <cell r="U916">
            <v>454584992</v>
          </cell>
        </row>
        <row r="917">
          <cell r="A917">
            <v>1993</v>
          </cell>
          <cell r="C917" t="str">
            <v>NM</v>
          </cell>
          <cell r="F917">
            <v>70718000</v>
          </cell>
          <cell r="U917">
            <v>82197000</v>
          </cell>
        </row>
        <row r="918">
          <cell r="A918">
            <v>1993</v>
          </cell>
          <cell r="C918" t="str">
            <v>NY</v>
          </cell>
          <cell r="F918">
            <v>1293698000</v>
          </cell>
          <cell r="U918">
            <v>1453526016</v>
          </cell>
        </row>
        <row r="919">
          <cell r="A919">
            <v>1993</v>
          </cell>
          <cell r="C919" t="str">
            <v>NC</v>
          </cell>
          <cell r="F919">
            <v>254669000</v>
          </cell>
          <cell r="U919">
            <v>273759008</v>
          </cell>
        </row>
        <row r="920">
          <cell r="A920">
            <v>1993</v>
          </cell>
          <cell r="C920" t="str">
            <v>ND</v>
          </cell>
          <cell r="F920">
            <v>15317000</v>
          </cell>
          <cell r="U920">
            <v>17029000</v>
          </cell>
        </row>
        <row r="921">
          <cell r="A921">
            <v>1993</v>
          </cell>
          <cell r="C921" t="str">
            <v>OH</v>
          </cell>
          <cell r="F921">
            <v>640455000</v>
          </cell>
          <cell r="U921">
            <v>715417984</v>
          </cell>
        </row>
        <row r="922">
          <cell r="A922">
            <v>1993</v>
          </cell>
          <cell r="C922" t="str">
            <v>OK</v>
          </cell>
          <cell r="F922">
            <v>156075000</v>
          </cell>
          <cell r="U922">
            <v>167254000</v>
          </cell>
        </row>
        <row r="923">
          <cell r="A923">
            <v>1993</v>
          </cell>
          <cell r="C923" t="str">
            <v>OR</v>
          </cell>
          <cell r="F923">
            <v>206425000</v>
          </cell>
          <cell r="U923">
            <v>224735008</v>
          </cell>
        </row>
        <row r="924">
          <cell r="A924">
            <v>1993</v>
          </cell>
          <cell r="C924" t="str">
            <v>PA</v>
          </cell>
          <cell r="F924">
            <v>339320000</v>
          </cell>
          <cell r="U924">
            <v>382476992</v>
          </cell>
        </row>
        <row r="925">
          <cell r="A925">
            <v>1993</v>
          </cell>
          <cell r="C925" t="str">
            <v>RI</v>
          </cell>
          <cell r="F925">
            <v>102776000</v>
          </cell>
          <cell r="U925">
            <v>104294000</v>
          </cell>
        </row>
        <row r="926">
          <cell r="A926">
            <v>1993</v>
          </cell>
          <cell r="C926" t="str">
            <v>SC</v>
          </cell>
          <cell r="F926">
            <v>106904000</v>
          </cell>
          <cell r="U926">
            <v>123503000</v>
          </cell>
        </row>
        <row r="927">
          <cell r="A927">
            <v>1993</v>
          </cell>
          <cell r="C927" t="str">
            <v>SD</v>
          </cell>
          <cell r="F927">
            <v>18726000</v>
          </cell>
          <cell r="U927">
            <v>22282000</v>
          </cell>
        </row>
        <row r="928">
          <cell r="A928">
            <v>1993</v>
          </cell>
          <cell r="C928" t="str">
            <v>TN</v>
          </cell>
          <cell r="F928">
            <v>221724000</v>
          </cell>
          <cell r="U928">
            <v>237800000</v>
          </cell>
        </row>
        <row r="929">
          <cell r="A929">
            <v>1993</v>
          </cell>
          <cell r="C929" t="str">
            <v>TX</v>
          </cell>
          <cell r="F929">
            <v>780245000</v>
          </cell>
          <cell r="U929">
            <v>821475008</v>
          </cell>
        </row>
        <row r="930">
          <cell r="A930">
            <v>1993</v>
          </cell>
          <cell r="C930" t="str">
            <v>US</v>
          </cell>
          <cell r="F930">
            <v>14414093000</v>
          </cell>
          <cell r="U930">
            <v>15747165184</v>
          </cell>
        </row>
        <row r="931">
          <cell r="A931">
            <v>1993</v>
          </cell>
          <cell r="C931" t="str">
            <v>UT</v>
          </cell>
          <cell r="F931">
            <v>67293000</v>
          </cell>
          <cell r="U931">
            <v>70165000</v>
          </cell>
        </row>
        <row r="932">
          <cell r="A932">
            <v>1993</v>
          </cell>
          <cell r="C932" t="str">
            <v>VT</v>
          </cell>
          <cell r="F932">
            <v>17881000</v>
          </cell>
          <cell r="U932">
            <v>19974000</v>
          </cell>
        </row>
        <row r="933">
          <cell r="A933">
            <v>1993</v>
          </cell>
          <cell r="C933" t="str">
            <v>VA</v>
          </cell>
          <cell r="F933">
            <v>372950000</v>
          </cell>
          <cell r="U933">
            <v>394728992</v>
          </cell>
        </row>
        <row r="934">
          <cell r="A934">
            <v>1993</v>
          </cell>
          <cell r="C934" t="str">
            <v>WA</v>
          </cell>
          <cell r="F934">
            <v>357961000</v>
          </cell>
          <cell r="U934">
            <v>534775008</v>
          </cell>
        </row>
        <row r="935">
          <cell r="A935">
            <v>1993</v>
          </cell>
          <cell r="C935" t="str">
            <v>WV</v>
          </cell>
          <cell r="F935">
            <v>34602000</v>
          </cell>
          <cell r="U935">
            <v>35839000</v>
          </cell>
        </row>
        <row r="936">
          <cell r="A936">
            <v>1993</v>
          </cell>
          <cell r="C936" t="str">
            <v>WI</v>
          </cell>
          <cell r="F936">
            <v>300949000</v>
          </cell>
          <cell r="U936">
            <v>322784992</v>
          </cell>
        </row>
        <row r="937">
          <cell r="A937">
            <v>1993</v>
          </cell>
          <cell r="C937" t="str">
            <v>WY</v>
          </cell>
          <cell r="F937">
            <v>17899000</v>
          </cell>
          <cell r="U937">
            <v>19314000</v>
          </cell>
        </row>
        <row r="938">
          <cell r="A938">
            <v>1994</v>
          </cell>
          <cell r="C938" t="str">
            <v>AL</v>
          </cell>
          <cell r="F938">
            <v>164250000</v>
          </cell>
          <cell r="U938">
            <v>169808992</v>
          </cell>
        </row>
        <row r="939">
          <cell r="A939">
            <v>1994</v>
          </cell>
          <cell r="C939" t="str">
            <v>AK</v>
          </cell>
          <cell r="F939">
            <v>48286000</v>
          </cell>
          <cell r="U939">
            <v>49887000</v>
          </cell>
        </row>
        <row r="940">
          <cell r="A940">
            <v>1994</v>
          </cell>
          <cell r="C940" t="str">
            <v>AZ</v>
          </cell>
          <cell r="F940">
            <v>219188000</v>
          </cell>
          <cell r="U940">
            <v>243798000</v>
          </cell>
        </row>
        <row r="941">
          <cell r="A941">
            <v>1994</v>
          </cell>
          <cell r="C941" t="str">
            <v>AR</v>
          </cell>
          <cell r="F941">
            <v>70165000</v>
          </cell>
          <cell r="U941">
            <v>75366000</v>
          </cell>
        </row>
        <row r="942">
          <cell r="A942">
            <v>1994</v>
          </cell>
          <cell r="C942" t="str">
            <v>CA</v>
          </cell>
          <cell r="F942">
            <v>2741192000</v>
          </cell>
          <cell r="U942">
            <v>2902921984</v>
          </cell>
        </row>
        <row r="943">
          <cell r="A943">
            <v>1994</v>
          </cell>
          <cell r="C943" t="str">
            <v>CO</v>
          </cell>
          <cell r="F943">
            <v>199409000</v>
          </cell>
          <cell r="U943">
            <v>217764992</v>
          </cell>
        </row>
        <row r="944">
          <cell r="A944">
            <v>1994</v>
          </cell>
          <cell r="C944" t="str">
            <v>CT</v>
          </cell>
          <cell r="F944">
            <v>347673000</v>
          </cell>
          <cell r="U944">
            <v>377775008</v>
          </cell>
        </row>
        <row r="945">
          <cell r="A945">
            <v>1994</v>
          </cell>
          <cell r="C945" t="str">
            <v>DE</v>
          </cell>
          <cell r="F945">
            <v>13778000</v>
          </cell>
          <cell r="U945">
            <v>13915000</v>
          </cell>
        </row>
        <row r="946">
          <cell r="A946">
            <v>1994</v>
          </cell>
          <cell r="C946" t="str">
            <v>DC</v>
          </cell>
          <cell r="F946">
            <v>98764000</v>
          </cell>
          <cell r="U946">
            <v>101106000</v>
          </cell>
        </row>
        <row r="947">
          <cell r="A947">
            <v>1994</v>
          </cell>
          <cell r="C947" t="str">
            <v>FL</v>
          </cell>
          <cell r="F947">
            <v>987729000</v>
          </cell>
          <cell r="U947">
            <v>1083980032</v>
          </cell>
        </row>
        <row r="948">
          <cell r="A948">
            <v>1994</v>
          </cell>
          <cell r="C948" t="str">
            <v>GA</v>
          </cell>
          <cell r="F948">
            <v>335304000</v>
          </cell>
          <cell r="U948">
            <v>359478016</v>
          </cell>
        </row>
        <row r="949">
          <cell r="A949">
            <v>1994</v>
          </cell>
          <cell r="C949" t="str">
            <v>HI</v>
          </cell>
          <cell r="F949">
            <v>71425000</v>
          </cell>
          <cell r="U949">
            <v>86072000</v>
          </cell>
        </row>
        <row r="950">
          <cell r="A950">
            <v>1994</v>
          </cell>
          <cell r="C950" t="str">
            <v>ID</v>
          </cell>
          <cell r="F950">
            <v>41293000</v>
          </cell>
          <cell r="U950">
            <v>47704000</v>
          </cell>
        </row>
        <row r="951">
          <cell r="A951">
            <v>1994</v>
          </cell>
          <cell r="C951" t="str">
            <v>IL</v>
          </cell>
          <cell r="F951">
            <v>760855000</v>
          </cell>
          <cell r="U951">
            <v>799236992</v>
          </cell>
        </row>
        <row r="952">
          <cell r="A952">
            <v>1994</v>
          </cell>
          <cell r="C952" t="str">
            <v>IN</v>
          </cell>
          <cell r="F952">
            <v>248106000</v>
          </cell>
          <cell r="U952">
            <v>268392000</v>
          </cell>
        </row>
        <row r="953">
          <cell r="A953">
            <v>1994</v>
          </cell>
          <cell r="C953" t="str">
            <v>IA</v>
          </cell>
          <cell r="F953">
            <v>92316000</v>
          </cell>
          <cell r="U953">
            <v>107362000</v>
          </cell>
        </row>
        <row r="954">
          <cell r="A954">
            <v>1994</v>
          </cell>
          <cell r="C954" t="str">
            <v>KS</v>
          </cell>
          <cell r="F954">
            <v>118621000</v>
          </cell>
          <cell r="U954">
            <v>124971000</v>
          </cell>
        </row>
        <row r="955">
          <cell r="A955">
            <v>1994</v>
          </cell>
          <cell r="C955" t="str">
            <v>KY</v>
          </cell>
          <cell r="F955">
            <v>124800000</v>
          </cell>
          <cell r="U955">
            <v>134998000</v>
          </cell>
        </row>
        <row r="956">
          <cell r="A956">
            <v>1994</v>
          </cell>
          <cell r="C956" t="str">
            <v>LA</v>
          </cell>
          <cell r="F956">
            <v>196354000</v>
          </cell>
          <cell r="U956">
            <v>207220992</v>
          </cell>
        </row>
        <row r="957">
          <cell r="A957">
            <v>1994</v>
          </cell>
          <cell r="C957" t="str">
            <v>ME</v>
          </cell>
          <cell r="F957">
            <v>60527000</v>
          </cell>
          <cell r="U957">
            <v>63821000</v>
          </cell>
        </row>
        <row r="958">
          <cell r="A958">
            <v>1994</v>
          </cell>
          <cell r="C958" t="str">
            <v>MD</v>
          </cell>
          <cell r="F958">
            <v>343924000</v>
          </cell>
          <cell r="U958">
            <v>372067008</v>
          </cell>
        </row>
        <row r="959">
          <cell r="A959">
            <v>1994</v>
          </cell>
          <cell r="C959" t="str">
            <v>MA</v>
          </cell>
          <cell r="F959">
            <v>550982000</v>
          </cell>
          <cell r="U959">
            <v>582795008</v>
          </cell>
        </row>
        <row r="960">
          <cell r="A960">
            <v>1994</v>
          </cell>
          <cell r="C960" t="str">
            <v>MI</v>
          </cell>
          <cell r="F960">
            <v>431078000</v>
          </cell>
          <cell r="U960">
            <v>453843008</v>
          </cell>
        </row>
        <row r="961">
          <cell r="A961">
            <v>1994</v>
          </cell>
          <cell r="C961" t="str">
            <v>MN</v>
          </cell>
          <cell r="F961">
            <v>170455000</v>
          </cell>
          <cell r="U961">
            <v>190368000</v>
          </cell>
        </row>
        <row r="962">
          <cell r="A962">
            <v>1994</v>
          </cell>
          <cell r="C962" t="str">
            <v>MS</v>
          </cell>
          <cell r="F962">
            <v>81215000</v>
          </cell>
          <cell r="U962">
            <v>88115000</v>
          </cell>
        </row>
        <row r="963">
          <cell r="A963">
            <v>1994</v>
          </cell>
          <cell r="C963" t="str">
            <v>MO</v>
          </cell>
          <cell r="F963">
            <v>274510000</v>
          </cell>
          <cell r="U963">
            <v>292481984</v>
          </cell>
        </row>
        <row r="964">
          <cell r="A964">
            <v>1994</v>
          </cell>
          <cell r="C964" t="str">
            <v>MT</v>
          </cell>
          <cell r="F964">
            <v>25238000</v>
          </cell>
          <cell r="U964">
            <v>28689000</v>
          </cell>
        </row>
        <row r="965">
          <cell r="A965">
            <v>1994</v>
          </cell>
          <cell r="C965" t="str">
            <v>NE</v>
          </cell>
          <cell r="F965">
            <v>57591000</v>
          </cell>
          <cell r="U965">
            <v>61585000</v>
          </cell>
        </row>
        <row r="966">
          <cell r="A966">
            <v>1994</v>
          </cell>
          <cell r="C966" t="str">
            <v>NV</v>
          </cell>
          <cell r="F966">
            <v>116806000</v>
          </cell>
          <cell r="U966">
            <v>126267000</v>
          </cell>
        </row>
        <row r="967">
          <cell r="A967">
            <v>1994</v>
          </cell>
          <cell r="C967" t="str">
            <v>NH</v>
          </cell>
          <cell r="F967">
            <v>72503000</v>
          </cell>
          <cell r="U967">
            <v>73416000</v>
          </cell>
        </row>
        <row r="968">
          <cell r="A968">
            <v>1994</v>
          </cell>
          <cell r="C968" t="str">
            <v>NJ</v>
          </cell>
          <cell r="F968">
            <v>492972000</v>
          </cell>
          <cell r="U968">
            <v>527880992</v>
          </cell>
        </row>
        <row r="969">
          <cell r="A969">
            <v>1994</v>
          </cell>
          <cell r="C969" t="str">
            <v>NM</v>
          </cell>
          <cell r="F969">
            <v>78651000</v>
          </cell>
          <cell r="U969">
            <v>98045000</v>
          </cell>
        </row>
        <row r="970">
          <cell r="A970">
            <v>1994</v>
          </cell>
          <cell r="C970" t="str">
            <v>NY</v>
          </cell>
          <cell r="F970">
            <v>1372691000</v>
          </cell>
          <cell r="U970">
            <v>1573907968</v>
          </cell>
        </row>
        <row r="971">
          <cell r="A971">
            <v>1994</v>
          </cell>
          <cell r="C971" t="str">
            <v>NC</v>
          </cell>
          <cell r="F971">
            <v>280084000</v>
          </cell>
          <cell r="U971">
            <v>299591008</v>
          </cell>
        </row>
        <row r="972">
          <cell r="A972">
            <v>1994</v>
          </cell>
          <cell r="C972" t="str">
            <v>ND</v>
          </cell>
          <cell r="F972">
            <v>19327000</v>
          </cell>
          <cell r="U972">
            <v>21499000</v>
          </cell>
        </row>
        <row r="973">
          <cell r="A973">
            <v>1994</v>
          </cell>
          <cell r="C973" t="str">
            <v>OH</v>
          </cell>
          <cell r="F973">
            <v>679981000</v>
          </cell>
          <cell r="U973">
            <v>727779008</v>
          </cell>
        </row>
        <row r="974">
          <cell r="A974">
            <v>1994</v>
          </cell>
          <cell r="C974" t="str">
            <v>OK</v>
          </cell>
          <cell r="F974">
            <v>179351000</v>
          </cell>
          <cell r="U974">
            <v>189022000</v>
          </cell>
        </row>
        <row r="975">
          <cell r="A975">
            <v>1994</v>
          </cell>
          <cell r="C975" t="str">
            <v>OR</v>
          </cell>
          <cell r="F975">
            <v>197461000</v>
          </cell>
          <cell r="U975">
            <v>209520992</v>
          </cell>
        </row>
        <row r="976">
          <cell r="A976">
            <v>1994</v>
          </cell>
          <cell r="C976" t="str">
            <v>PA</v>
          </cell>
          <cell r="F976">
            <v>348132000</v>
          </cell>
          <cell r="U976">
            <v>368159008</v>
          </cell>
        </row>
        <row r="977">
          <cell r="A977">
            <v>1994</v>
          </cell>
          <cell r="C977" t="str">
            <v>RI</v>
          </cell>
          <cell r="F977">
            <v>116010000</v>
          </cell>
          <cell r="U977">
            <v>117611000</v>
          </cell>
        </row>
        <row r="978">
          <cell r="A978">
            <v>1994</v>
          </cell>
          <cell r="C978" t="str">
            <v>SC</v>
          </cell>
          <cell r="F978">
            <v>119534000</v>
          </cell>
          <cell r="U978">
            <v>143351008</v>
          </cell>
        </row>
        <row r="979">
          <cell r="A979">
            <v>1994</v>
          </cell>
          <cell r="C979" t="str">
            <v>SD</v>
          </cell>
          <cell r="F979">
            <v>21354000</v>
          </cell>
          <cell r="U979">
            <v>24462000</v>
          </cell>
        </row>
        <row r="980">
          <cell r="A980">
            <v>1994</v>
          </cell>
          <cell r="C980" t="str">
            <v>TN</v>
          </cell>
          <cell r="F980">
            <v>255025000</v>
          </cell>
          <cell r="U980">
            <v>275527008</v>
          </cell>
        </row>
        <row r="981">
          <cell r="A981">
            <v>1994</v>
          </cell>
          <cell r="C981" t="str">
            <v>TX</v>
          </cell>
          <cell r="F981">
            <v>820768000</v>
          </cell>
          <cell r="U981">
            <v>890113024</v>
          </cell>
        </row>
        <row r="982">
          <cell r="A982">
            <v>1994</v>
          </cell>
          <cell r="C982" t="str">
            <v>US</v>
          </cell>
          <cell r="F982">
            <v>15212352000</v>
          </cell>
          <cell r="U982">
            <v>16441115648</v>
          </cell>
        </row>
        <row r="983">
          <cell r="A983">
            <v>1994</v>
          </cell>
          <cell r="C983" t="str">
            <v>UT</v>
          </cell>
          <cell r="F983">
            <v>73855000</v>
          </cell>
          <cell r="U983">
            <v>81242000</v>
          </cell>
        </row>
        <row r="984">
          <cell r="A984">
            <v>1994</v>
          </cell>
          <cell r="C984" t="str">
            <v>VT</v>
          </cell>
          <cell r="F984">
            <v>18922000</v>
          </cell>
          <cell r="U984">
            <v>21476000</v>
          </cell>
        </row>
        <row r="985">
          <cell r="A985">
            <v>1994</v>
          </cell>
          <cell r="C985" t="str">
            <v>VA</v>
          </cell>
          <cell r="F985">
            <v>362858000</v>
          </cell>
          <cell r="U985">
            <v>405924000</v>
          </cell>
        </row>
        <row r="986">
          <cell r="A986">
            <v>1994</v>
          </cell>
          <cell r="C986" t="str">
            <v>WA</v>
          </cell>
          <cell r="F986">
            <v>343227000</v>
          </cell>
          <cell r="U986">
            <v>367384992</v>
          </cell>
        </row>
        <row r="987">
          <cell r="A987">
            <v>1994</v>
          </cell>
          <cell r="C987" t="str">
            <v>WV</v>
          </cell>
          <cell r="F987">
            <v>40480000</v>
          </cell>
          <cell r="U987">
            <v>41863000</v>
          </cell>
        </row>
        <row r="988">
          <cell r="A988">
            <v>1994</v>
          </cell>
          <cell r="C988" t="str">
            <v>WI</v>
          </cell>
          <cell r="F988">
            <v>308732000</v>
          </cell>
          <cell r="U988">
            <v>331327008</v>
          </cell>
        </row>
        <row r="989">
          <cell r="A989">
            <v>1994</v>
          </cell>
          <cell r="C989" t="str">
            <v>WY</v>
          </cell>
          <cell r="F989">
            <v>18600000</v>
          </cell>
          <cell r="U989">
            <v>20224000</v>
          </cell>
        </row>
        <row r="990">
          <cell r="A990">
            <v>1995</v>
          </cell>
          <cell r="C990" t="str">
            <v>AL</v>
          </cell>
          <cell r="F990">
            <v>176791000</v>
          </cell>
          <cell r="U990">
            <v>186700992</v>
          </cell>
        </row>
        <row r="991">
          <cell r="A991">
            <v>1995</v>
          </cell>
          <cell r="C991" t="str">
            <v>AK</v>
          </cell>
          <cell r="F991">
            <v>48068000</v>
          </cell>
          <cell r="U991">
            <v>50190000</v>
          </cell>
        </row>
        <row r="992">
          <cell r="A992">
            <v>1995</v>
          </cell>
          <cell r="C992" t="str">
            <v>AZ</v>
          </cell>
          <cell r="F992">
            <v>239698000</v>
          </cell>
          <cell r="U992">
            <v>268071008</v>
          </cell>
        </row>
        <row r="993">
          <cell r="A993">
            <v>1995</v>
          </cell>
          <cell r="C993" t="str">
            <v>AR</v>
          </cell>
          <cell r="F993">
            <v>78815000</v>
          </cell>
          <cell r="U993">
            <v>86022000</v>
          </cell>
        </row>
        <row r="994">
          <cell r="A994">
            <v>1995</v>
          </cell>
          <cell r="C994" t="str">
            <v>CA</v>
          </cell>
          <cell r="F994">
            <v>2911369000</v>
          </cell>
          <cell r="U994">
            <v>3097391104</v>
          </cell>
        </row>
        <row r="995">
          <cell r="A995">
            <v>1995</v>
          </cell>
          <cell r="C995" t="str">
            <v>CO</v>
          </cell>
          <cell r="F995">
            <v>208627000</v>
          </cell>
          <cell r="U995">
            <v>228406000</v>
          </cell>
        </row>
        <row r="996">
          <cell r="A996">
            <v>1995</v>
          </cell>
          <cell r="C996" t="str">
            <v>CT</v>
          </cell>
          <cell r="F996">
            <v>364637000</v>
          </cell>
          <cell r="U996">
            <v>400571008</v>
          </cell>
        </row>
        <row r="997">
          <cell r="A997">
            <v>1995</v>
          </cell>
          <cell r="C997" t="str">
            <v>DE</v>
          </cell>
          <cell r="F997">
            <v>16117000</v>
          </cell>
          <cell r="U997">
            <v>16325000</v>
          </cell>
        </row>
        <row r="998">
          <cell r="A998">
            <v>1995</v>
          </cell>
          <cell r="C998" t="str">
            <v>DC</v>
          </cell>
          <cell r="F998">
            <v>88260000</v>
          </cell>
          <cell r="U998">
            <v>100636000</v>
          </cell>
        </row>
        <row r="999">
          <cell r="A999">
            <v>1995</v>
          </cell>
          <cell r="C999" t="str">
            <v>FL</v>
          </cell>
          <cell r="F999">
            <v>1027825000</v>
          </cell>
          <cell r="U999">
            <v>1111005056</v>
          </cell>
        </row>
        <row r="1000">
          <cell r="A1000">
            <v>1995</v>
          </cell>
          <cell r="C1000" t="str">
            <v>GA</v>
          </cell>
          <cell r="F1000">
            <v>343720000</v>
          </cell>
          <cell r="U1000">
            <v>371544000</v>
          </cell>
        </row>
        <row r="1001">
          <cell r="A1001">
            <v>1995</v>
          </cell>
          <cell r="C1001" t="str">
            <v>HI</v>
          </cell>
          <cell r="F1001">
            <v>75091000</v>
          </cell>
          <cell r="U1001">
            <v>86642000</v>
          </cell>
        </row>
        <row r="1002">
          <cell r="A1002">
            <v>1995</v>
          </cell>
          <cell r="C1002" t="str">
            <v>ID</v>
          </cell>
          <cell r="F1002">
            <v>45687000</v>
          </cell>
          <cell r="U1002">
            <v>55813000</v>
          </cell>
        </row>
        <row r="1003">
          <cell r="A1003">
            <v>1995</v>
          </cell>
          <cell r="C1003" t="str">
            <v>IL</v>
          </cell>
          <cell r="F1003">
            <v>749497000</v>
          </cell>
          <cell r="U1003">
            <v>806428992</v>
          </cell>
        </row>
        <row r="1004">
          <cell r="A1004">
            <v>1995</v>
          </cell>
          <cell r="C1004" t="str">
            <v>IN</v>
          </cell>
          <cell r="F1004">
            <v>266750000</v>
          </cell>
          <cell r="U1004">
            <v>296592000</v>
          </cell>
        </row>
        <row r="1005">
          <cell r="A1005">
            <v>1995</v>
          </cell>
          <cell r="C1005" t="str">
            <v>IA</v>
          </cell>
          <cell r="F1005">
            <v>99925000</v>
          </cell>
          <cell r="U1005">
            <v>115028000</v>
          </cell>
        </row>
        <row r="1006">
          <cell r="A1006">
            <v>1995</v>
          </cell>
          <cell r="C1006" t="str">
            <v>KS</v>
          </cell>
          <cell r="F1006">
            <v>124867000</v>
          </cell>
          <cell r="U1006">
            <v>134634000</v>
          </cell>
        </row>
        <row r="1007">
          <cell r="A1007">
            <v>1995</v>
          </cell>
          <cell r="C1007" t="str">
            <v>KY</v>
          </cell>
          <cell r="F1007">
            <v>132831000</v>
          </cell>
          <cell r="U1007">
            <v>151032000</v>
          </cell>
        </row>
        <row r="1008">
          <cell r="A1008">
            <v>1995</v>
          </cell>
          <cell r="C1008" t="str">
            <v>LA</v>
          </cell>
          <cell r="F1008">
            <v>198809000</v>
          </cell>
          <cell r="U1008">
            <v>213543008</v>
          </cell>
        </row>
        <row r="1009">
          <cell r="A1009">
            <v>1995</v>
          </cell>
          <cell r="C1009" t="str">
            <v>ME</v>
          </cell>
          <cell r="F1009">
            <v>61843000</v>
          </cell>
          <cell r="U1009">
            <v>66496000</v>
          </cell>
        </row>
        <row r="1010">
          <cell r="A1010">
            <v>1995</v>
          </cell>
          <cell r="C1010" t="str">
            <v>MD</v>
          </cell>
          <cell r="F1010">
            <v>364607000</v>
          </cell>
          <cell r="U1010">
            <v>398255008</v>
          </cell>
        </row>
        <row r="1011">
          <cell r="A1011">
            <v>1995</v>
          </cell>
          <cell r="C1011" t="str">
            <v>MA</v>
          </cell>
          <cell r="F1011">
            <v>589051000</v>
          </cell>
          <cell r="U1011">
            <v>624982016</v>
          </cell>
        </row>
        <row r="1012">
          <cell r="A1012">
            <v>1995</v>
          </cell>
          <cell r="C1012" t="str">
            <v>MI</v>
          </cell>
          <cell r="F1012">
            <v>440054000</v>
          </cell>
          <cell r="U1012">
            <v>472705984</v>
          </cell>
        </row>
        <row r="1013">
          <cell r="A1013">
            <v>1995</v>
          </cell>
          <cell r="C1013" t="str">
            <v>MN</v>
          </cell>
          <cell r="F1013">
            <v>161323000</v>
          </cell>
          <cell r="U1013">
            <v>182122000</v>
          </cell>
        </row>
        <row r="1014">
          <cell r="A1014">
            <v>1995</v>
          </cell>
          <cell r="C1014" t="str">
            <v>MS</v>
          </cell>
          <cell r="F1014">
            <v>92945000</v>
          </cell>
          <cell r="U1014">
            <v>102930000</v>
          </cell>
        </row>
        <row r="1015">
          <cell r="A1015">
            <v>1995</v>
          </cell>
          <cell r="C1015" t="str">
            <v>MO</v>
          </cell>
          <cell r="F1015">
            <v>286057000</v>
          </cell>
          <cell r="U1015">
            <v>319822016</v>
          </cell>
        </row>
        <row r="1016">
          <cell r="A1016">
            <v>1995</v>
          </cell>
          <cell r="C1016" t="str">
            <v>MT</v>
          </cell>
          <cell r="F1016">
            <v>28298000</v>
          </cell>
          <cell r="U1016">
            <v>32236000</v>
          </cell>
        </row>
        <row r="1017">
          <cell r="A1017">
            <v>1995</v>
          </cell>
          <cell r="C1017" t="str">
            <v>NE</v>
          </cell>
          <cell r="F1017">
            <v>61483000</v>
          </cell>
          <cell r="U1017">
            <v>64257000</v>
          </cell>
        </row>
        <row r="1018">
          <cell r="A1018">
            <v>1995</v>
          </cell>
          <cell r="C1018" t="str">
            <v>NV</v>
          </cell>
          <cell r="F1018">
            <v>125029000</v>
          </cell>
          <cell r="U1018">
            <v>138296000</v>
          </cell>
        </row>
        <row r="1019">
          <cell r="A1019">
            <v>1995</v>
          </cell>
          <cell r="C1019" t="str">
            <v>NH</v>
          </cell>
          <cell r="F1019">
            <v>75645000</v>
          </cell>
          <cell r="U1019">
            <v>76740000</v>
          </cell>
        </row>
        <row r="1020">
          <cell r="A1020">
            <v>1995</v>
          </cell>
          <cell r="C1020" t="str">
            <v>NJ</v>
          </cell>
          <cell r="F1020">
            <v>574758000</v>
          </cell>
          <cell r="U1020">
            <v>602609984</v>
          </cell>
        </row>
        <row r="1021">
          <cell r="A1021">
            <v>1995</v>
          </cell>
          <cell r="C1021" t="str">
            <v>NM</v>
          </cell>
          <cell r="F1021">
            <v>84578000</v>
          </cell>
          <cell r="U1021">
            <v>101836000</v>
          </cell>
        </row>
        <row r="1022">
          <cell r="A1022">
            <v>1995</v>
          </cell>
          <cell r="C1022" t="str">
            <v>NY</v>
          </cell>
          <cell r="F1022">
            <v>1361472000</v>
          </cell>
          <cell r="U1022">
            <v>1557496064</v>
          </cell>
        </row>
        <row r="1023">
          <cell r="A1023">
            <v>1995</v>
          </cell>
          <cell r="C1023" t="str">
            <v>NC</v>
          </cell>
          <cell r="F1023">
            <v>287881000</v>
          </cell>
          <cell r="U1023">
            <v>321644992</v>
          </cell>
        </row>
        <row r="1024">
          <cell r="A1024">
            <v>1995</v>
          </cell>
          <cell r="C1024" t="str">
            <v>ND</v>
          </cell>
          <cell r="F1024">
            <v>20618000</v>
          </cell>
          <cell r="U1024">
            <v>22430000</v>
          </cell>
        </row>
        <row r="1025">
          <cell r="A1025">
            <v>1995</v>
          </cell>
          <cell r="C1025" t="str">
            <v>OH</v>
          </cell>
          <cell r="F1025">
            <v>690973000</v>
          </cell>
          <cell r="U1025">
            <v>777777024</v>
          </cell>
        </row>
        <row r="1026">
          <cell r="A1026">
            <v>1995</v>
          </cell>
          <cell r="C1026" t="str">
            <v>OK</v>
          </cell>
          <cell r="F1026">
            <v>192263000</v>
          </cell>
          <cell r="U1026">
            <v>209916000</v>
          </cell>
        </row>
        <row r="1027">
          <cell r="A1027">
            <v>1995</v>
          </cell>
          <cell r="C1027" t="str">
            <v>OR</v>
          </cell>
          <cell r="F1027">
            <v>217459000</v>
          </cell>
          <cell r="U1027">
            <v>237194000</v>
          </cell>
        </row>
        <row r="1028">
          <cell r="A1028">
            <v>1995</v>
          </cell>
          <cell r="C1028" t="str">
            <v>PA</v>
          </cell>
          <cell r="F1028">
            <v>351265000</v>
          </cell>
          <cell r="U1028">
            <v>384142016</v>
          </cell>
        </row>
        <row r="1029">
          <cell r="A1029">
            <v>1995</v>
          </cell>
          <cell r="C1029" t="str">
            <v>RI</v>
          </cell>
          <cell r="F1029">
            <v>118924000</v>
          </cell>
          <cell r="U1029">
            <v>121327000</v>
          </cell>
        </row>
        <row r="1030">
          <cell r="A1030">
            <v>1995</v>
          </cell>
          <cell r="C1030" t="str">
            <v>SC</v>
          </cell>
          <cell r="F1030">
            <v>126849000</v>
          </cell>
          <cell r="U1030">
            <v>144908000</v>
          </cell>
        </row>
        <row r="1031">
          <cell r="A1031">
            <v>1995</v>
          </cell>
          <cell r="C1031" t="str">
            <v>SD</v>
          </cell>
          <cell r="F1031">
            <v>23810000</v>
          </cell>
          <cell r="U1031">
            <v>27811000</v>
          </cell>
        </row>
        <row r="1032">
          <cell r="A1032">
            <v>1995</v>
          </cell>
          <cell r="C1032" t="str">
            <v>TN</v>
          </cell>
          <cell r="F1032">
            <v>272614000</v>
          </cell>
          <cell r="U1032">
            <v>294790016</v>
          </cell>
        </row>
        <row r="1033">
          <cell r="A1033">
            <v>1995</v>
          </cell>
          <cell r="C1033" t="str">
            <v>TX</v>
          </cell>
          <cell r="F1033">
            <v>865155000</v>
          </cell>
          <cell r="U1033">
            <v>915998976</v>
          </cell>
        </row>
        <row r="1034">
          <cell r="A1034">
            <v>1995</v>
          </cell>
          <cell r="C1034" t="str">
            <v>US</v>
          </cell>
          <cell r="F1034">
            <v>15916754000</v>
          </cell>
          <cell r="U1034">
            <v>17316282368</v>
          </cell>
        </row>
        <row r="1035">
          <cell r="A1035">
            <v>1995</v>
          </cell>
          <cell r="C1035" t="str">
            <v>UT</v>
          </cell>
          <cell r="F1035">
            <v>75957000</v>
          </cell>
          <cell r="U1035">
            <v>79799000</v>
          </cell>
        </row>
        <row r="1036">
          <cell r="A1036">
            <v>1995</v>
          </cell>
          <cell r="C1036" t="str">
            <v>VT</v>
          </cell>
          <cell r="F1036">
            <v>20778000</v>
          </cell>
          <cell r="U1036">
            <v>24886000</v>
          </cell>
        </row>
        <row r="1037">
          <cell r="A1037">
            <v>1995</v>
          </cell>
          <cell r="C1037" t="str">
            <v>VA</v>
          </cell>
          <cell r="F1037">
            <v>386229000</v>
          </cell>
          <cell r="U1037">
            <v>422404992</v>
          </cell>
        </row>
        <row r="1038">
          <cell r="A1038">
            <v>1995</v>
          </cell>
          <cell r="C1038" t="str">
            <v>WA</v>
          </cell>
          <cell r="F1038">
            <v>373468000</v>
          </cell>
          <cell r="U1038">
            <v>402087008</v>
          </cell>
        </row>
        <row r="1039">
          <cell r="A1039">
            <v>1995</v>
          </cell>
          <cell r="C1039" t="str">
            <v>WV</v>
          </cell>
          <cell r="F1039">
            <v>41054000</v>
          </cell>
          <cell r="U1039">
            <v>42339000</v>
          </cell>
        </row>
        <row r="1040">
          <cell r="A1040">
            <v>1995</v>
          </cell>
          <cell r="C1040" t="str">
            <v>WI</v>
          </cell>
          <cell r="F1040">
            <v>328635000</v>
          </cell>
          <cell r="U1040">
            <v>348964000</v>
          </cell>
        </row>
        <row r="1041">
          <cell r="A1041">
            <v>1995</v>
          </cell>
          <cell r="C1041" t="str">
            <v>WY</v>
          </cell>
          <cell r="F1041">
            <v>18295000</v>
          </cell>
          <cell r="U1041">
            <v>20505000</v>
          </cell>
        </row>
        <row r="1042">
          <cell r="A1042">
            <v>1996</v>
          </cell>
          <cell r="C1042" t="str">
            <v>AL</v>
          </cell>
          <cell r="F1042">
            <v>187072000</v>
          </cell>
          <cell r="U1042">
            <v>197926000</v>
          </cell>
        </row>
        <row r="1043">
          <cell r="A1043">
            <v>1996</v>
          </cell>
          <cell r="C1043" t="str">
            <v>AK</v>
          </cell>
          <cell r="F1043">
            <v>50650000</v>
          </cell>
          <cell r="U1043">
            <v>54082000</v>
          </cell>
        </row>
        <row r="1044">
          <cell r="A1044">
            <v>1996</v>
          </cell>
          <cell r="C1044" t="str">
            <v>AZ</v>
          </cell>
          <cell r="F1044">
            <v>259850000</v>
          </cell>
          <cell r="U1044">
            <v>313172992</v>
          </cell>
        </row>
        <row r="1045">
          <cell r="A1045">
            <v>1996</v>
          </cell>
          <cell r="C1045" t="str">
            <v>AR</v>
          </cell>
          <cell r="F1045">
            <v>84093000</v>
          </cell>
          <cell r="U1045">
            <v>96829000</v>
          </cell>
        </row>
        <row r="1046">
          <cell r="A1046">
            <v>1996</v>
          </cell>
          <cell r="C1046" t="str">
            <v>CA</v>
          </cell>
          <cell r="F1046">
            <v>2823454000</v>
          </cell>
          <cell r="U1046">
            <v>3048888064</v>
          </cell>
        </row>
        <row r="1047">
          <cell r="A1047">
            <v>1996</v>
          </cell>
          <cell r="C1047" t="str">
            <v>CO</v>
          </cell>
          <cell r="F1047">
            <v>220984000</v>
          </cell>
          <cell r="U1047">
            <v>240184992</v>
          </cell>
        </row>
        <row r="1048">
          <cell r="A1048">
            <v>1996</v>
          </cell>
          <cell r="C1048" t="str">
            <v>CT</v>
          </cell>
          <cell r="F1048">
            <v>358363000</v>
          </cell>
          <cell r="U1048">
            <v>391480000</v>
          </cell>
        </row>
        <row r="1049">
          <cell r="A1049">
            <v>1996</v>
          </cell>
          <cell r="C1049" t="str">
            <v>DE</v>
          </cell>
          <cell r="F1049">
            <v>15683000</v>
          </cell>
          <cell r="U1049">
            <v>16071000</v>
          </cell>
        </row>
        <row r="1050">
          <cell r="A1050">
            <v>1996</v>
          </cell>
          <cell r="C1050" t="str">
            <v>DC</v>
          </cell>
          <cell r="F1050">
            <v>85451000</v>
          </cell>
          <cell r="U1050">
            <v>89192000</v>
          </cell>
        </row>
        <row r="1051">
          <cell r="A1051">
            <v>1996</v>
          </cell>
          <cell r="C1051" t="str">
            <v>FL</v>
          </cell>
          <cell r="F1051">
            <v>1106108000</v>
          </cell>
          <cell r="U1051">
            <v>1185639936</v>
          </cell>
        </row>
        <row r="1052">
          <cell r="A1052">
            <v>1996</v>
          </cell>
          <cell r="C1052" t="str">
            <v>GA</v>
          </cell>
          <cell r="F1052">
            <v>372987000</v>
          </cell>
          <cell r="U1052">
            <v>426961984</v>
          </cell>
        </row>
        <row r="1053">
          <cell r="A1053">
            <v>1996</v>
          </cell>
          <cell r="C1053" t="str">
            <v>HI</v>
          </cell>
          <cell r="F1053">
            <v>72908000</v>
          </cell>
          <cell r="U1053">
            <v>87641000</v>
          </cell>
        </row>
        <row r="1054">
          <cell r="A1054">
            <v>1996</v>
          </cell>
          <cell r="C1054" t="str">
            <v>ID</v>
          </cell>
          <cell r="F1054">
            <v>48884000</v>
          </cell>
          <cell r="U1054">
            <v>53700000</v>
          </cell>
        </row>
        <row r="1055">
          <cell r="A1055">
            <v>1996</v>
          </cell>
          <cell r="C1055" t="str">
            <v>IL</v>
          </cell>
          <cell r="F1055">
            <v>804189000</v>
          </cell>
          <cell r="U1055">
            <v>854713984</v>
          </cell>
        </row>
        <row r="1056">
          <cell r="A1056">
            <v>1996</v>
          </cell>
          <cell r="C1056" t="str">
            <v>IN</v>
          </cell>
          <cell r="F1056">
            <v>310121000</v>
          </cell>
          <cell r="U1056">
            <v>333816992</v>
          </cell>
        </row>
        <row r="1057">
          <cell r="A1057">
            <v>1996</v>
          </cell>
          <cell r="C1057" t="str">
            <v>IA</v>
          </cell>
          <cell r="F1057">
            <v>97478000</v>
          </cell>
          <cell r="U1057">
            <v>114797000</v>
          </cell>
        </row>
        <row r="1058">
          <cell r="A1058">
            <v>1996</v>
          </cell>
          <cell r="C1058" t="str">
            <v>KS</v>
          </cell>
          <cell r="F1058">
            <v>129368000</v>
          </cell>
          <cell r="U1058">
            <v>138215008</v>
          </cell>
        </row>
        <row r="1059">
          <cell r="A1059">
            <v>1996</v>
          </cell>
          <cell r="C1059" t="str">
            <v>KY</v>
          </cell>
          <cell r="F1059">
            <v>134617000</v>
          </cell>
          <cell r="U1059">
            <v>139420000</v>
          </cell>
        </row>
        <row r="1060">
          <cell r="A1060">
            <v>1996</v>
          </cell>
          <cell r="C1060" t="str">
            <v>LA</v>
          </cell>
          <cell r="F1060">
            <v>208564000</v>
          </cell>
          <cell r="U1060">
            <v>225116992</v>
          </cell>
        </row>
        <row r="1061">
          <cell r="A1061">
            <v>1996</v>
          </cell>
          <cell r="C1061" t="str">
            <v>ME</v>
          </cell>
          <cell r="F1061">
            <v>63925000</v>
          </cell>
          <cell r="U1061">
            <v>70037000</v>
          </cell>
        </row>
        <row r="1062">
          <cell r="A1062">
            <v>1996</v>
          </cell>
          <cell r="C1062" t="str">
            <v>MD</v>
          </cell>
          <cell r="F1062">
            <v>374308000</v>
          </cell>
          <cell r="U1062">
            <v>409284000</v>
          </cell>
        </row>
        <row r="1063">
          <cell r="A1063">
            <v>1996</v>
          </cell>
          <cell r="C1063" t="str">
            <v>MA</v>
          </cell>
          <cell r="F1063">
            <v>612296000</v>
          </cell>
          <cell r="U1063">
            <v>648067008</v>
          </cell>
        </row>
        <row r="1064">
          <cell r="A1064">
            <v>1996</v>
          </cell>
          <cell r="C1064" t="str">
            <v>MI</v>
          </cell>
          <cell r="F1064">
            <v>460728000</v>
          </cell>
          <cell r="U1064">
            <v>487184992</v>
          </cell>
        </row>
        <row r="1065">
          <cell r="A1065">
            <v>1996</v>
          </cell>
          <cell r="C1065" t="str">
            <v>MN</v>
          </cell>
          <cell r="F1065">
            <v>178909000</v>
          </cell>
          <cell r="U1065">
            <v>210728000</v>
          </cell>
        </row>
        <row r="1066">
          <cell r="A1066">
            <v>1996</v>
          </cell>
          <cell r="C1066" t="str">
            <v>MS</v>
          </cell>
          <cell r="F1066">
            <v>95238000</v>
          </cell>
          <cell r="U1066">
            <v>108045000</v>
          </cell>
        </row>
        <row r="1067">
          <cell r="A1067">
            <v>1996</v>
          </cell>
          <cell r="C1067" t="str">
            <v>MO</v>
          </cell>
          <cell r="F1067">
            <v>306729000</v>
          </cell>
          <cell r="U1067">
            <v>348846016</v>
          </cell>
        </row>
        <row r="1068">
          <cell r="A1068">
            <v>1996</v>
          </cell>
          <cell r="C1068" t="str">
            <v>MT</v>
          </cell>
          <cell r="F1068">
            <v>27539000</v>
          </cell>
          <cell r="U1068">
            <v>37945000</v>
          </cell>
        </row>
        <row r="1069">
          <cell r="A1069">
            <v>1996</v>
          </cell>
          <cell r="C1069" t="str">
            <v>NE</v>
          </cell>
          <cell r="F1069">
            <v>67659000</v>
          </cell>
          <cell r="U1069">
            <v>72503000</v>
          </cell>
        </row>
        <row r="1070">
          <cell r="A1070">
            <v>1996</v>
          </cell>
          <cell r="C1070" t="str">
            <v>NV</v>
          </cell>
          <cell r="F1070">
            <v>137586000</v>
          </cell>
          <cell r="U1070">
            <v>150367008</v>
          </cell>
        </row>
        <row r="1071">
          <cell r="A1071">
            <v>1996</v>
          </cell>
          <cell r="C1071" t="str">
            <v>NH</v>
          </cell>
          <cell r="F1071">
            <v>77912000</v>
          </cell>
          <cell r="U1071">
            <v>78669000</v>
          </cell>
        </row>
        <row r="1072">
          <cell r="A1072">
            <v>1996</v>
          </cell>
          <cell r="C1072" t="str">
            <v>NJ</v>
          </cell>
          <cell r="F1072">
            <v>539578000</v>
          </cell>
          <cell r="U1072">
            <v>599078976</v>
          </cell>
        </row>
        <row r="1073">
          <cell r="A1073">
            <v>1996</v>
          </cell>
          <cell r="C1073" t="str">
            <v>NM</v>
          </cell>
          <cell r="F1073">
            <v>84635000</v>
          </cell>
          <cell r="U1073">
            <v>106994000</v>
          </cell>
        </row>
        <row r="1074">
          <cell r="A1074">
            <v>1996</v>
          </cell>
          <cell r="C1074" t="str">
            <v>NY</v>
          </cell>
          <cell r="F1074">
            <v>1468557000</v>
          </cell>
          <cell r="U1074">
            <v>1707010048</v>
          </cell>
        </row>
        <row r="1075">
          <cell r="A1075">
            <v>1996</v>
          </cell>
          <cell r="C1075" t="str">
            <v>NC</v>
          </cell>
          <cell r="F1075">
            <v>295979000</v>
          </cell>
          <cell r="U1075">
            <v>326824000</v>
          </cell>
        </row>
        <row r="1076">
          <cell r="A1076">
            <v>1996</v>
          </cell>
          <cell r="C1076" t="str">
            <v>ND</v>
          </cell>
          <cell r="F1076">
            <v>22088000</v>
          </cell>
          <cell r="U1076">
            <v>23922000</v>
          </cell>
        </row>
        <row r="1077">
          <cell r="A1077">
            <v>1996</v>
          </cell>
          <cell r="C1077" t="str">
            <v>OH</v>
          </cell>
          <cell r="F1077">
            <v>742553000</v>
          </cell>
          <cell r="U1077">
            <v>819028992</v>
          </cell>
        </row>
        <row r="1078">
          <cell r="A1078">
            <v>1996</v>
          </cell>
          <cell r="C1078" t="str">
            <v>OK</v>
          </cell>
          <cell r="F1078">
            <v>194163000</v>
          </cell>
          <cell r="U1078">
            <v>203306000</v>
          </cell>
        </row>
        <row r="1079">
          <cell r="A1079">
            <v>1996</v>
          </cell>
          <cell r="C1079" t="str">
            <v>OR</v>
          </cell>
          <cell r="F1079">
            <v>230510000</v>
          </cell>
          <cell r="U1079">
            <v>269515008</v>
          </cell>
        </row>
        <row r="1080">
          <cell r="A1080">
            <v>1996</v>
          </cell>
          <cell r="C1080" t="str">
            <v>PA</v>
          </cell>
          <cell r="F1080">
            <v>360057000</v>
          </cell>
          <cell r="U1080">
            <v>398751008</v>
          </cell>
        </row>
        <row r="1081">
          <cell r="A1081">
            <v>1996</v>
          </cell>
          <cell r="C1081" t="str">
            <v>RI</v>
          </cell>
          <cell r="F1081">
            <v>122692000</v>
          </cell>
          <cell r="U1081">
            <v>123727000</v>
          </cell>
        </row>
        <row r="1082">
          <cell r="A1082">
            <v>1996</v>
          </cell>
          <cell r="C1082" t="str">
            <v>SC</v>
          </cell>
          <cell r="F1082">
            <v>127494000</v>
          </cell>
          <cell r="U1082">
            <v>145118000</v>
          </cell>
        </row>
        <row r="1083">
          <cell r="A1083">
            <v>1996</v>
          </cell>
          <cell r="C1083" t="str">
            <v>SD</v>
          </cell>
          <cell r="F1083">
            <v>23711000</v>
          </cell>
          <cell r="U1083">
            <v>27691000</v>
          </cell>
        </row>
        <row r="1084">
          <cell r="A1084">
            <v>1996</v>
          </cell>
          <cell r="C1084" t="str">
            <v>TN</v>
          </cell>
          <cell r="F1084">
            <v>283739000</v>
          </cell>
          <cell r="U1084">
            <v>331108000</v>
          </cell>
        </row>
        <row r="1085">
          <cell r="A1085">
            <v>1996</v>
          </cell>
          <cell r="C1085" t="str">
            <v>TX</v>
          </cell>
          <cell r="F1085">
            <v>928291000</v>
          </cell>
          <cell r="U1085">
            <v>972169984</v>
          </cell>
        </row>
        <row r="1086">
          <cell r="A1086">
            <v>1996</v>
          </cell>
          <cell r="C1086" t="str">
            <v>US</v>
          </cell>
          <cell r="F1086">
            <v>16491748000</v>
          </cell>
          <cell r="U1086">
            <v>18075789312</v>
          </cell>
        </row>
        <row r="1087">
          <cell r="A1087">
            <v>1996</v>
          </cell>
          <cell r="C1087" t="str">
            <v>UT</v>
          </cell>
          <cell r="F1087">
            <v>80716000</v>
          </cell>
          <cell r="U1087">
            <v>86477000</v>
          </cell>
        </row>
        <row r="1088">
          <cell r="A1088">
            <v>1996</v>
          </cell>
          <cell r="C1088" t="str">
            <v>VT</v>
          </cell>
          <cell r="F1088">
            <v>20775000</v>
          </cell>
          <cell r="U1088">
            <v>24098000</v>
          </cell>
        </row>
        <row r="1089">
          <cell r="A1089">
            <v>1996</v>
          </cell>
          <cell r="C1089" t="str">
            <v>VA</v>
          </cell>
          <cell r="F1089">
            <v>401594000</v>
          </cell>
          <cell r="U1089">
            <v>430227008</v>
          </cell>
        </row>
        <row r="1090">
          <cell r="A1090">
            <v>1996</v>
          </cell>
          <cell r="C1090" t="str">
            <v>WA</v>
          </cell>
          <cell r="F1090">
            <v>387862000</v>
          </cell>
          <cell r="U1090">
            <v>416511008</v>
          </cell>
        </row>
        <row r="1091">
          <cell r="A1091">
            <v>1996</v>
          </cell>
          <cell r="C1091" t="str">
            <v>WV</v>
          </cell>
          <cell r="F1091">
            <v>41714000</v>
          </cell>
          <cell r="U1091">
            <v>43391000</v>
          </cell>
        </row>
        <row r="1092">
          <cell r="A1092">
            <v>1996</v>
          </cell>
          <cell r="C1092" t="str">
            <v>WI</v>
          </cell>
          <cell r="F1092">
            <v>341882000</v>
          </cell>
          <cell r="U1092">
            <v>368463008</v>
          </cell>
        </row>
        <row r="1093">
          <cell r="A1093">
            <v>1996</v>
          </cell>
          <cell r="C1093" t="str">
            <v>WY</v>
          </cell>
          <cell r="F1093">
            <v>19505000</v>
          </cell>
          <cell r="U1093">
            <v>22854000</v>
          </cell>
        </row>
        <row r="1094">
          <cell r="A1094">
            <v>1997</v>
          </cell>
          <cell r="C1094" t="str">
            <v>AL</v>
          </cell>
          <cell r="F1094">
            <v>201889000</v>
          </cell>
          <cell r="U1094">
            <v>221524000</v>
          </cell>
        </row>
        <row r="1095">
          <cell r="A1095">
            <v>1997</v>
          </cell>
          <cell r="C1095" t="str">
            <v>AK</v>
          </cell>
          <cell r="F1095">
            <v>51734000</v>
          </cell>
          <cell r="U1095">
            <v>56337000</v>
          </cell>
        </row>
        <row r="1096">
          <cell r="A1096">
            <v>1997</v>
          </cell>
          <cell r="C1096" t="str">
            <v>AZ</v>
          </cell>
          <cell r="F1096">
            <v>303182000</v>
          </cell>
          <cell r="U1096">
            <v>359313984</v>
          </cell>
        </row>
        <row r="1097">
          <cell r="A1097">
            <v>1997</v>
          </cell>
          <cell r="C1097" t="str">
            <v>AR</v>
          </cell>
          <cell r="F1097">
            <v>94082000</v>
          </cell>
          <cell r="U1097">
            <v>109396000</v>
          </cell>
        </row>
        <row r="1098">
          <cell r="A1098">
            <v>1997</v>
          </cell>
          <cell r="C1098" t="str">
            <v>CA</v>
          </cell>
          <cell r="F1098">
            <v>2978328000</v>
          </cell>
          <cell r="U1098">
            <v>3329107968</v>
          </cell>
        </row>
        <row r="1099">
          <cell r="A1099">
            <v>1997</v>
          </cell>
          <cell r="C1099" t="str">
            <v>CO</v>
          </cell>
          <cell r="F1099">
            <v>252231000</v>
          </cell>
          <cell r="U1099">
            <v>290904000</v>
          </cell>
        </row>
        <row r="1100">
          <cell r="A1100">
            <v>1997</v>
          </cell>
          <cell r="C1100" t="str">
            <v>CT</v>
          </cell>
          <cell r="F1100">
            <v>313556000</v>
          </cell>
          <cell r="U1100">
            <v>337055008</v>
          </cell>
        </row>
        <row r="1101">
          <cell r="A1101">
            <v>1997</v>
          </cell>
          <cell r="C1101" t="str">
            <v>DE</v>
          </cell>
          <cell r="F1101">
            <v>14370000</v>
          </cell>
          <cell r="U1101">
            <v>14434000</v>
          </cell>
        </row>
        <row r="1102">
          <cell r="A1102">
            <v>1997</v>
          </cell>
          <cell r="C1102" t="str">
            <v>DC</v>
          </cell>
          <cell r="F1102">
            <v>96075000</v>
          </cell>
          <cell r="U1102">
            <v>98677000</v>
          </cell>
        </row>
        <row r="1103">
          <cell r="A1103">
            <v>1997</v>
          </cell>
          <cell r="C1103" t="str">
            <v>FL</v>
          </cell>
          <cell r="F1103">
            <v>1175177000</v>
          </cell>
          <cell r="U1103">
            <v>1276669952</v>
          </cell>
        </row>
        <row r="1104">
          <cell r="A1104">
            <v>1997</v>
          </cell>
          <cell r="C1104" t="str">
            <v>GA</v>
          </cell>
          <cell r="F1104">
            <v>391485000</v>
          </cell>
          <cell r="U1104">
            <v>437695008</v>
          </cell>
        </row>
        <row r="1105">
          <cell r="A1105">
            <v>1997</v>
          </cell>
          <cell r="C1105" t="str">
            <v>HI</v>
          </cell>
          <cell r="F1105">
            <v>80024000</v>
          </cell>
          <cell r="U1105">
            <v>94090000</v>
          </cell>
        </row>
        <row r="1106">
          <cell r="A1106">
            <v>1997</v>
          </cell>
          <cell r="C1106" t="str">
            <v>ID</v>
          </cell>
          <cell r="F1106">
            <v>57743000</v>
          </cell>
          <cell r="U1106">
            <v>67564000</v>
          </cell>
        </row>
        <row r="1107">
          <cell r="A1107">
            <v>1997</v>
          </cell>
          <cell r="C1107" t="str">
            <v>IL</v>
          </cell>
          <cell r="F1107">
            <v>874328000</v>
          </cell>
          <cell r="U1107">
            <v>946558976</v>
          </cell>
        </row>
        <row r="1108">
          <cell r="A1108">
            <v>1997</v>
          </cell>
          <cell r="C1108" t="str">
            <v>IN</v>
          </cell>
          <cell r="F1108">
            <v>305069000</v>
          </cell>
          <cell r="U1108">
            <v>328687008</v>
          </cell>
        </row>
        <row r="1109">
          <cell r="A1109">
            <v>1997</v>
          </cell>
          <cell r="C1109" t="str">
            <v>IA</v>
          </cell>
          <cell r="F1109">
            <v>100439000</v>
          </cell>
          <cell r="U1109">
            <v>117210000</v>
          </cell>
        </row>
        <row r="1110">
          <cell r="A1110">
            <v>1997</v>
          </cell>
          <cell r="C1110" t="str">
            <v>KS</v>
          </cell>
          <cell r="F1110">
            <v>137262000</v>
          </cell>
          <cell r="U1110">
            <v>142631008</v>
          </cell>
        </row>
        <row r="1111">
          <cell r="A1111">
            <v>1997</v>
          </cell>
          <cell r="C1111" t="str">
            <v>KY</v>
          </cell>
          <cell r="F1111">
            <v>142730000</v>
          </cell>
          <cell r="U1111">
            <v>163475008</v>
          </cell>
        </row>
        <row r="1112">
          <cell r="A1112">
            <v>1997</v>
          </cell>
          <cell r="C1112" t="str">
            <v>LA</v>
          </cell>
          <cell r="F1112">
            <v>223743000</v>
          </cell>
          <cell r="U1112">
            <v>238914000</v>
          </cell>
        </row>
        <row r="1113">
          <cell r="A1113">
            <v>1997</v>
          </cell>
          <cell r="C1113" t="str">
            <v>ME</v>
          </cell>
          <cell r="F1113">
            <v>67111000</v>
          </cell>
          <cell r="U1113">
            <v>74388000</v>
          </cell>
        </row>
        <row r="1114">
          <cell r="A1114">
            <v>1997</v>
          </cell>
          <cell r="C1114" t="str">
            <v>MD</v>
          </cell>
          <cell r="F1114">
            <v>368594000</v>
          </cell>
          <cell r="U1114">
            <v>431387008</v>
          </cell>
        </row>
        <row r="1115">
          <cell r="A1115">
            <v>1997</v>
          </cell>
          <cell r="C1115" t="str">
            <v>MA</v>
          </cell>
          <cell r="F1115">
            <v>624474000</v>
          </cell>
          <cell r="U1115">
            <v>664830976</v>
          </cell>
        </row>
        <row r="1116">
          <cell r="A1116">
            <v>1997</v>
          </cell>
          <cell r="C1116" t="str">
            <v>MI</v>
          </cell>
          <cell r="F1116">
            <v>495166000</v>
          </cell>
          <cell r="U1116">
            <v>537257024</v>
          </cell>
        </row>
        <row r="1117">
          <cell r="A1117">
            <v>1997</v>
          </cell>
          <cell r="C1117" t="str">
            <v>MN</v>
          </cell>
          <cell r="F1117">
            <v>193466000</v>
          </cell>
          <cell r="U1117">
            <v>227552000</v>
          </cell>
        </row>
        <row r="1118">
          <cell r="A1118">
            <v>1997</v>
          </cell>
          <cell r="C1118" t="str">
            <v>MS</v>
          </cell>
          <cell r="F1118">
            <v>104270000</v>
          </cell>
          <cell r="U1118">
            <v>114883000</v>
          </cell>
        </row>
        <row r="1119">
          <cell r="A1119">
            <v>1997</v>
          </cell>
          <cell r="C1119" t="str">
            <v>MO</v>
          </cell>
          <cell r="F1119">
            <v>305255000</v>
          </cell>
          <cell r="U1119">
            <v>356844992</v>
          </cell>
        </row>
        <row r="1120">
          <cell r="A1120">
            <v>1997</v>
          </cell>
          <cell r="C1120" t="str">
            <v>MT</v>
          </cell>
          <cell r="F1120">
            <v>35937000</v>
          </cell>
          <cell r="U1120">
            <v>40841000</v>
          </cell>
        </row>
        <row r="1121">
          <cell r="A1121">
            <v>1997</v>
          </cell>
          <cell r="C1121" t="str">
            <v>NE</v>
          </cell>
          <cell r="F1121">
            <v>96547000</v>
          </cell>
          <cell r="U1121">
            <v>121226000</v>
          </cell>
        </row>
        <row r="1122">
          <cell r="A1122">
            <v>1997</v>
          </cell>
          <cell r="C1122" t="str">
            <v>NV</v>
          </cell>
          <cell r="F1122">
            <v>159443000</v>
          </cell>
          <cell r="U1122">
            <v>195306000</v>
          </cell>
        </row>
        <row r="1123">
          <cell r="A1123">
            <v>1997</v>
          </cell>
          <cell r="C1123" t="str">
            <v>NH</v>
          </cell>
          <cell r="F1123">
            <v>84195000</v>
          </cell>
          <cell r="U1123">
            <v>88983000</v>
          </cell>
        </row>
        <row r="1124">
          <cell r="A1124">
            <v>1997</v>
          </cell>
          <cell r="C1124" t="str">
            <v>NJ</v>
          </cell>
          <cell r="F1124">
            <v>539325000</v>
          </cell>
          <cell r="U1124">
            <v>593494976</v>
          </cell>
        </row>
        <row r="1125">
          <cell r="A1125">
            <v>1997</v>
          </cell>
          <cell r="C1125" t="str">
            <v>NM</v>
          </cell>
          <cell r="F1125">
            <v>92806000</v>
          </cell>
          <cell r="U1125">
            <v>117362000</v>
          </cell>
        </row>
        <row r="1126">
          <cell r="A1126">
            <v>1997</v>
          </cell>
          <cell r="C1126" t="str">
            <v>NY</v>
          </cell>
          <cell r="F1126">
            <v>1753708000</v>
          </cell>
          <cell r="U1126">
            <v>2051960064</v>
          </cell>
        </row>
        <row r="1127">
          <cell r="A1127">
            <v>1997</v>
          </cell>
          <cell r="C1127" t="str">
            <v>NC</v>
          </cell>
          <cell r="F1127">
            <v>325978000</v>
          </cell>
          <cell r="U1127">
            <v>366928000</v>
          </cell>
        </row>
        <row r="1128">
          <cell r="A1128">
            <v>1997</v>
          </cell>
          <cell r="C1128" t="str">
            <v>ND</v>
          </cell>
          <cell r="F1128">
            <v>42324000</v>
          </cell>
          <cell r="U1128">
            <v>48049000</v>
          </cell>
        </row>
        <row r="1129">
          <cell r="A1129">
            <v>1997</v>
          </cell>
          <cell r="C1129" t="str">
            <v>OH</v>
          </cell>
          <cell r="F1129">
            <v>827892000</v>
          </cell>
          <cell r="U1129">
            <v>893729024</v>
          </cell>
        </row>
        <row r="1130">
          <cell r="A1130">
            <v>1997</v>
          </cell>
          <cell r="C1130" t="str">
            <v>OK</v>
          </cell>
          <cell r="F1130">
            <v>211094000</v>
          </cell>
          <cell r="U1130">
            <v>237040000</v>
          </cell>
        </row>
        <row r="1131">
          <cell r="A1131">
            <v>1997</v>
          </cell>
          <cell r="C1131" t="str">
            <v>OR</v>
          </cell>
          <cell r="F1131">
            <v>262624000</v>
          </cell>
          <cell r="U1131">
            <v>312369984</v>
          </cell>
        </row>
        <row r="1132">
          <cell r="A1132">
            <v>1997</v>
          </cell>
          <cell r="C1132" t="str">
            <v>PA</v>
          </cell>
          <cell r="F1132">
            <v>381366000</v>
          </cell>
          <cell r="U1132">
            <v>425216000</v>
          </cell>
        </row>
        <row r="1133">
          <cell r="A1133">
            <v>1997</v>
          </cell>
          <cell r="C1133" t="str">
            <v>RI</v>
          </cell>
          <cell r="F1133">
            <v>130185000</v>
          </cell>
          <cell r="U1133">
            <v>138392992</v>
          </cell>
        </row>
        <row r="1134">
          <cell r="A1134">
            <v>1997</v>
          </cell>
          <cell r="C1134" t="str">
            <v>SC</v>
          </cell>
          <cell r="F1134">
            <v>140748000</v>
          </cell>
          <cell r="U1134">
            <v>167300000</v>
          </cell>
        </row>
        <row r="1135">
          <cell r="A1135">
            <v>1997</v>
          </cell>
          <cell r="C1135" t="str">
            <v>SD</v>
          </cell>
          <cell r="F1135">
            <v>23704000</v>
          </cell>
          <cell r="U1135">
            <v>28230000</v>
          </cell>
        </row>
        <row r="1136">
          <cell r="A1136">
            <v>1997</v>
          </cell>
          <cell r="C1136" t="str">
            <v>TN</v>
          </cell>
          <cell r="F1136">
            <v>304959000</v>
          </cell>
          <cell r="U1136">
            <v>345768992</v>
          </cell>
        </row>
        <row r="1137">
          <cell r="A1137">
            <v>1997</v>
          </cell>
          <cell r="C1137" t="str">
            <v>TX</v>
          </cell>
          <cell r="F1137">
            <v>1013487000</v>
          </cell>
          <cell r="U1137">
            <v>1102692992</v>
          </cell>
        </row>
        <row r="1138">
          <cell r="A1138">
            <v>1997</v>
          </cell>
          <cell r="C1138" t="str">
            <v>US</v>
          </cell>
          <cell r="F1138">
            <v>17804336000</v>
          </cell>
          <cell r="U1138">
            <v>19916341248</v>
          </cell>
        </row>
        <row r="1139">
          <cell r="A1139">
            <v>1997</v>
          </cell>
          <cell r="C1139" t="str">
            <v>UT</v>
          </cell>
          <cell r="F1139">
            <v>89620000</v>
          </cell>
          <cell r="U1139">
            <v>98437000</v>
          </cell>
        </row>
        <row r="1140">
          <cell r="A1140">
            <v>1997</v>
          </cell>
          <cell r="C1140" t="str">
            <v>VT</v>
          </cell>
          <cell r="F1140">
            <v>22152000</v>
          </cell>
          <cell r="U1140">
            <v>28588000</v>
          </cell>
        </row>
        <row r="1141">
          <cell r="A1141">
            <v>1997</v>
          </cell>
          <cell r="C1141" t="str">
            <v>VA</v>
          </cell>
          <cell r="F1141">
            <v>428345000</v>
          </cell>
          <cell r="U1141">
            <v>464231008</v>
          </cell>
        </row>
        <row r="1142">
          <cell r="A1142">
            <v>1997</v>
          </cell>
          <cell r="C1142" t="str">
            <v>WA</v>
          </cell>
          <cell r="F1142">
            <v>462230000</v>
          </cell>
          <cell r="U1142">
            <v>542020992</v>
          </cell>
        </row>
        <row r="1143">
          <cell r="A1143">
            <v>1997</v>
          </cell>
          <cell r="C1143" t="str">
            <v>WV</v>
          </cell>
          <cell r="F1143">
            <v>43839000</v>
          </cell>
          <cell r="U1143">
            <v>45535000</v>
          </cell>
        </row>
        <row r="1144">
          <cell r="A1144">
            <v>1997</v>
          </cell>
          <cell r="C1144" t="str">
            <v>WI</v>
          </cell>
          <cell r="F1144">
            <v>356179000</v>
          </cell>
          <cell r="U1144">
            <v>394452992</v>
          </cell>
        </row>
        <row r="1145">
          <cell r="A1145">
            <v>1997</v>
          </cell>
          <cell r="C1145" t="str">
            <v>WY</v>
          </cell>
          <cell r="F1145">
            <v>23866000</v>
          </cell>
          <cell r="U1145">
            <v>30799000</v>
          </cell>
        </row>
        <row r="1146">
          <cell r="A1146">
            <v>1998</v>
          </cell>
          <cell r="C1146" t="str">
            <v>AL</v>
          </cell>
          <cell r="F1146">
            <v>210581000</v>
          </cell>
          <cell r="U1146">
            <v>230036000</v>
          </cell>
        </row>
        <row r="1147">
          <cell r="A1147">
            <v>1998</v>
          </cell>
          <cell r="C1147" t="str">
            <v>AK</v>
          </cell>
          <cell r="F1147">
            <v>50712000</v>
          </cell>
          <cell r="U1147">
            <v>58629000</v>
          </cell>
        </row>
        <row r="1148">
          <cell r="A1148">
            <v>1998</v>
          </cell>
          <cell r="C1148" t="str">
            <v>AZ</v>
          </cell>
          <cell r="F1148">
            <v>327783000</v>
          </cell>
          <cell r="U1148">
            <v>371321984</v>
          </cell>
        </row>
        <row r="1149">
          <cell r="A1149">
            <v>1998</v>
          </cell>
          <cell r="C1149" t="str">
            <v>AR</v>
          </cell>
          <cell r="F1149">
            <v>101094000</v>
          </cell>
          <cell r="U1149">
            <v>112165000</v>
          </cell>
        </row>
        <row r="1150">
          <cell r="A1150">
            <v>1998</v>
          </cell>
          <cell r="C1150" t="str">
            <v>CA</v>
          </cell>
          <cell r="F1150">
            <v>3079043000</v>
          </cell>
          <cell r="U1150">
            <v>3350220032</v>
          </cell>
        </row>
        <row r="1151">
          <cell r="A1151">
            <v>1998</v>
          </cell>
          <cell r="C1151" t="str">
            <v>CO</v>
          </cell>
          <cell r="F1151">
            <v>280962000</v>
          </cell>
          <cell r="U1151">
            <v>304856000</v>
          </cell>
        </row>
        <row r="1152">
          <cell r="A1152">
            <v>1998</v>
          </cell>
          <cell r="C1152" t="str">
            <v>CT</v>
          </cell>
          <cell r="F1152">
            <v>327384000</v>
          </cell>
          <cell r="U1152">
            <v>367224992</v>
          </cell>
        </row>
        <row r="1153">
          <cell r="A1153">
            <v>1998</v>
          </cell>
          <cell r="C1153" t="str">
            <v>DE</v>
          </cell>
          <cell r="F1153">
            <v>17502000</v>
          </cell>
          <cell r="U1153">
            <v>17850000</v>
          </cell>
        </row>
        <row r="1154">
          <cell r="A1154">
            <v>1998</v>
          </cell>
          <cell r="C1154" t="str">
            <v>DC</v>
          </cell>
          <cell r="F1154">
            <v>105374000</v>
          </cell>
          <cell r="U1154">
            <v>111569000</v>
          </cell>
        </row>
        <row r="1155">
          <cell r="A1155">
            <v>1998</v>
          </cell>
          <cell r="C1155" t="str">
            <v>FL</v>
          </cell>
          <cell r="F1155">
            <v>1246044000</v>
          </cell>
          <cell r="U1155">
            <v>1386308992</v>
          </cell>
        </row>
        <row r="1156">
          <cell r="A1156">
            <v>1998</v>
          </cell>
          <cell r="C1156" t="str">
            <v>GA</v>
          </cell>
          <cell r="F1156">
            <v>405796000</v>
          </cell>
          <cell r="U1156">
            <v>444251008</v>
          </cell>
        </row>
        <row r="1157">
          <cell r="A1157">
            <v>1998</v>
          </cell>
          <cell r="C1157" t="str">
            <v>HI</v>
          </cell>
          <cell r="F1157">
            <v>82662000</v>
          </cell>
          <cell r="U1157">
            <v>92902000</v>
          </cell>
        </row>
        <row r="1158">
          <cell r="A1158">
            <v>1998</v>
          </cell>
          <cell r="C1158" t="str">
            <v>ID</v>
          </cell>
          <cell r="F1158">
            <v>62774000</v>
          </cell>
          <cell r="U1158">
            <v>66210000</v>
          </cell>
        </row>
        <row r="1159">
          <cell r="A1159">
            <v>1998</v>
          </cell>
          <cell r="C1159" t="str">
            <v>IL</v>
          </cell>
          <cell r="F1159">
            <v>940175000</v>
          </cell>
          <cell r="U1159">
            <v>1092928000</v>
          </cell>
        </row>
        <row r="1160">
          <cell r="A1160">
            <v>1998</v>
          </cell>
          <cell r="C1160" t="str">
            <v>IN</v>
          </cell>
          <cell r="F1160">
            <v>323766000</v>
          </cell>
          <cell r="U1160">
            <v>358155008</v>
          </cell>
        </row>
        <row r="1161">
          <cell r="A1161">
            <v>1998</v>
          </cell>
          <cell r="C1161" t="str">
            <v>IA</v>
          </cell>
          <cell r="F1161">
            <v>103559000</v>
          </cell>
          <cell r="U1161">
            <v>125241000</v>
          </cell>
        </row>
        <row r="1162">
          <cell r="A1162">
            <v>1998</v>
          </cell>
          <cell r="C1162" t="str">
            <v>KS</v>
          </cell>
          <cell r="F1162">
            <v>142480000</v>
          </cell>
          <cell r="U1162">
            <v>148360992</v>
          </cell>
        </row>
        <row r="1163">
          <cell r="A1163">
            <v>1998</v>
          </cell>
          <cell r="C1163" t="str">
            <v>KY</v>
          </cell>
          <cell r="F1163">
            <v>169760000</v>
          </cell>
          <cell r="U1163">
            <v>188488000</v>
          </cell>
        </row>
        <row r="1164">
          <cell r="A1164">
            <v>1998</v>
          </cell>
          <cell r="C1164" t="str">
            <v>LA</v>
          </cell>
          <cell r="F1164">
            <v>230277000</v>
          </cell>
          <cell r="U1164">
            <v>258948992</v>
          </cell>
        </row>
        <row r="1165">
          <cell r="A1165">
            <v>1998</v>
          </cell>
          <cell r="C1165" t="str">
            <v>ME</v>
          </cell>
          <cell r="F1165">
            <v>69261000</v>
          </cell>
          <cell r="U1165">
            <v>72672000</v>
          </cell>
        </row>
        <row r="1166">
          <cell r="A1166">
            <v>1998</v>
          </cell>
          <cell r="C1166" t="str">
            <v>MD</v>
          </cell>
          <cell r="F1166">
            <v>383044000</v>
          </cell>
          <cell r="U1166">
            <v>437636992</v>
          </cell>
        </row>
        <row r="1167">
          <cell r="A1167">
            <v>1998</v>
          </cell>
          <cell r="C1167" t="str">
            <v>MA</v>
          </cell>
          <cell r="F1167">
            <v>670475000</v>
          </cell>
          <cell r="U1167">
            <v>703196992</v>
          </cell>
        </row>
        <row r="1168">
          <cell r="A1168">
            <v>1998</v>
          </cell>
          <cell r="C1168" t="str">
            <v>MI</v>
          </cell>
          <cell r="F1168">
            <v>532511000</v>
          </cell>
          <cell r="U1168">
            <v>582774016</v>
          </cell>
        </row>
        <row r="1169">
          <cell r="A1169">
            <v>1998</v>
          </cell>
          <cell r="C1169" t="str">
            <v>MN</v>
          </cell>
          <cell r="F1169">
            <v>202836000</v>
          </cell>
          <cell r="U1169">
            <v>248328000</v>
          </cell>
        </row>
        <row r="1170">
          <cell r="A1170">
            <v>1998</v>
          </cell>
          <cell r="C1170" t="str">
            <v>MS</v>
          </cell>
          <cell r="F1170">
            <v>120449000</v>
          </cell>
          <cell r="U1170">
            <v>132217000</v>
          </cell>
        </row>
        <row r="1171">
          <cell r="A1171">
            <v>1998</v>
          </cell>
          <cell r="C1171" t="str">
            <v>MO</v>
          </cell>
          <cell r="F1171">
            <v>321133000</v>
          </cell>
          <cell r="U1171">
            <v>364359008</v>
          </cell>
        </row>
        <row r="1172">
          <cell r="A1172">
            <v>1998</v>
          </cell>
          <cell r="C1172" t="str">
            <v>MT</v>
          </cell>
          <cell r="F1172">
            <v>23139000</v>
          </cell>
          <cell r="U1172">
            <v>39041000</v>
          </cell>
        </row>
        <row r="1173">
          <cell r="A1173">
            <v>1998</v>
          </cell>
          <cell r="C1173" t="str">
            <v>NE</v>
          </cell>
          <cell r="F1173">
            <v>95922000</v>
          </cell>
          <cell r="U1173">
            <v>120490000</v>
          </cell>
        </row>
        <row r="1174">
          <cell r="A1174">
            <v>1998</v>
          </cell>
          <cell r="C1174" t="str">
            <v>NV</v>
          </cell>
          <cell r="F1174">
            <v>156299000</v>
          </cell>
          <cell r="U1174">
            <v>178003008</v>
          </cell>
        </row>
        <row r="1175">
          <cell r="A1175">
            <v>1998</v>
          </cell>
          <cell r="C1175" t="str">
            <v>NH</v>
          </cell>
          <cell r="F1175">
            <v>88125000</v>
          </cell>
          <cell r="U1175">
            <v>88782000</v>
          </cell>
        </row>
        <row r="1176">
          <cell r="A1176">
            <v>1998</v>
          </cell>
          <cell r="C1176" t="str">
            <v>NJ</v>
          </cell>
          <cell r="F1176">
            <v>580643000</v>
          </cell>
          <cell r="U1176">
            <v>607342976</v>
          </cell>
        </row>
        <row r="1177">
          <cell r="A1177">
            <v>1998</v>
          </cell>
          <cell r="C1177" t="str">
            <v>NM</v>
          </cell>
          <cell r="F1177">
            <v>94538000</v>
          </cell>
          <cell r="U1177">
            <v>113567000</v>
          </cell>
        </row>
        <row r="1178">
          <cell r="A1178">
            <v>1998</v>
          </cell>
          <cell r="C1178" t="str">
            <v>NY</v>
          </cell>
          <cell r="F1178">
            <v>1811374000</v>
          </cell>
          <cell r="U1178">
            <v>2124779008</v>
          </cell>
        </row>
        <row r="1179">
          <cell r="A1179">
            <v>1998</v>
          </cell>
          <cell r="C1179" t="str">
            <v>NC</v>
          </cell>
          <cell r="F1179">
            <v>357241000</v>
          </cell>
          <cell r="U1179">
            <v>391867008</v>
          </cell>
        </row>
        <row r="1180">
          <cell r="A1180">
            <v>1998</v>
          </cell>
          <cell r="C1180" t="str">
            <v>ND</v>
          </cell>
          <cell r="F1180">
            <v>43361000</v>
          </cell>
          <cell r="U1180">
            <v>50425000</v>
          </cell>
        </row>
        <row r="1181">
          <cell r="A1181">
            <v>1998</v>
          </cell>
          <cell r="C1181" t="str">
            <v>OH</v>
          </cell>
          <cell r="F1181">
            <v>866751000</v>
          </cell>
          <cell r="U1181">
            <v>962497024</v>
          </cell>
        </row>
        <row r="1182">
          <cell r="A1182">
            <v>1998</v>
          </cell>
          <cell r="C1182" t="str">
            <v>OK</v>
          </cell>
          <cell r="F1182">
            <v>218767000</v>
          </cell>
          <cell r="U1182">
            <v>230534000</v>
          </cell>
        </row>
        <row r="1183">
          <cell r="A1183">
            <v>1998</v>
          </cell>
          <cell r="C1183" t="str">
            <v>OR</v>
          </cell>
          <cell r="F1183">
            <v>255719000</v>
          </cell>
          <cell r="U1183">
            <v>315008000</v>
          </cell>
        </row>
        <row r="1184">
          <cell r="A1184">
            <v>1998</v>
          </cell>
          <cell r="C1184" t="str">
            <v>PA</v>
          </cell>
          <cell r="F1184">
            <v>388557000</v>
          </cell>
          <cell r="U1184">
            <v>436222016</v>
          </cell>
        </row>
        <row r="1185">
          <cell r="A1185">
            <v>1998</v>
          </cell>
          <cell r="C1185" t="str">
            <v>RI</v>
          </cell>
          <cell r="F1185">
            <v>127391000</v>
          </cell>
          <cell r="U1185">
            <v>131398000</v>
          </cell>
        </row>
        <row r="1186">
          <cell r="A1186">
            <v>1998</v>
          </cell>
          <cell r="C1186" t="str">
            <v>SC</v>
          </cell>
          <cell r="F1186">
            <v>147566000</v>
          </cell>
          <cell r="U1186">
            <v>170864000</v>
          </cell>
        </row>
        <row r="1187">
          <cell r="A1187">
            <v>1998</v>
          </cell>
          <cell r="C1187" t="str">
            <v>SD</v>
          </cell>
          <cell r="F1187">
            <v>24687000</v>
          </cell>
          <cell r="U1187">
            <v>28623000</v>
          </cell>
        </row>
        <row r="1188">
          <cell r="A1188">
            <v>1998</v>
          </cell>
          <cell r="C1188" t="str">
            <v>TN</v>
          </cell>
          <cell r="F1188">
            <v>312655000</v>
          </cell>
          <cell r="U1188">
            <v>351257984</v>
          </cell>
        </row>
        <row r="1189">
          <cell r="A1189">
            <v>1998</v>
          </cell>
          <cell r="C1189" t="str">
            <v>TX</v>
          </cell>
          <cell r="F1189">
            <v>1074408000</v>
          </cell>
          <cell r="U1189">
            <v>1155874944</v>
          </cell>
        </row>
        <row r="1190">
          <cell r="A1190">
            <v>1998</v>
          </cell>
          <cell r="C1190" t="str">
            <v>US</v>
          </cell>
          <cell r="F1190">
            <v>18692459000</v>
          </cell>
          <cell r="U1190">
            <v>20819339264</v>
          </cell>
        </row>
        <row r="1191">
          <cell r="A1191">
            <v>1998</v>
          </cell>
          <cell r="C1191" t="str">
            <v>UT</v>
          </cell>
          <cell r="F1191">
            <v>95866000</v>
          </cell>
          <cell r="U1191">
            <v>104687000</v>
          </cell>
        </row>
        <row r="1192">
          <cell r="A1192">
            <v>1998</v>
          </cell>
          <cell r="C1192" t="str">
            <v>VT</v>
          </cell>
          <cell r="F1192">
            <v>23236000</v>
          </cell>
          <cell r="U1192">
            <v>30287000</v>
          </cell>
        </row>
        <row r="1193">
          <cell r="A1193">
            <v>1998</v>
          </cell>
          <cell r="C1193" t="str">
            <v>VA</v>
          </cell>
          <cell r="F1193">
            <v>450562000</v>
          </cell>
          <cell r="U1193">
            <v>474616000</v>
          </cell>
        </row>
        <row r="1194">
          <cell r="A1194">
            <v>1998</v>
          </cell>
          <cell r="C1194" t="str">
            <v>WA</v>
          </cell>
          <cell r="F1194">
            <v>507610000</v>
          </cell>
          <cell r="U1194">
            <v>588494016</v>
          </cell>
        </row>
        <row r="1195">
          <cell r="A1195">
            <v>1998</v>
          </cell>
          <cell r="C1195" t="str">
            <v>WV</v>
          </cell>
          <cell r="F1195">
            <v>47150000</v>
          </cell>
          <cell r="U1195">
            <v>48509000</v>
          </cell>
        </row>
        <row r="1196">
          <cell r="A1196">
            <v>1998</v>
          </cell>
          <cell r="C1196" t="str">
            <v>WI</v>
          </cell>
          <cell r="F1196">
            <v>373306000</v>
          </cell>
          <cell r="U1196">
            <v>425856992</v>
          </cell>
        </row>
        <row r="1197">
          <cell r="A1197">
            <v>1998</v>
          </cell>
          <cell r="C1197" t="str">
            <v>WY</v>
          </cell>
          <cell r="F1197">
            <v>20149000</v>
          </cell>
          <cell r="U1197">
            <v>23464000</v>
          </cell>
        </row>
        <row r="1198">
          <cell r="A1198">
            <v>1999</v>
          </cell>
          <cell r="C1198" t="str">
            <v>AL</v>
          </cell>
          <cell r="F1198">
            <v>228633000</v>
          </cell>
          <cell r="U1198">
            <v>243592992</v>
          </cell>
        </row>
        <row r="1199">
          <cell r="A1199">
            <v>1999</v>
          </cell>
          <cell r="C1199" t="str">
            <v>AK</v>
          </cell>
          <cell r="F1199">
            <v>56309000</v>
          </cell>
          <cell r="U1199">
            <v>66751000</v>
          </cell>
        </row>
        <row r="1200">
          <cell r="A1200">
            <v>1999</v>
          </cell>
          <cell r="C1200" t="str">
            <v>AZ</v>
          </cell>
          <cell r="F1200">
            <v>355112000</v>
          </cell>
          <cell r="U1200">
            <v>402168000</v>
          </cell>
        </row>
        <row r="1201">
          <cell r="A1201">
            <v>1999</v>
          </cell>
          <cell r="C1201" t="str">
            <v>AR</v>
          </cell>
          <cell r="F1201">
            <v>105749000</v>
          </cell>
          <cell r="U1201">
            <v>113245000</v>
          </cell>
        </row>
        <row r="1202">
          <cell r="A1202">
            <v>1999</v>
          </cell>
          <cell r="C1202" t="str">
            <v>CA</v>
          </cell>
          <cell r="F1202">
            <v>3266600000</v>
          </cell>
          <cell r="U1202">
            <v>3486471936</v>
          </cell>
        </row>
        <row r="1203">
          <cell r="A1203">
            <v>1999</v>
          </cell>
          <cell r="C1203" t="str">
            <v>CO</v>
          </cell>
          <cell r="F1203">
            <v>278933000</v>
          </cell>
          <cell r="U1203">
            <v>307108000</v>
          </cell>
        </row>
        <row r="1204">
          <cell r="A1204">
            <v>1999</v>
          </cell>
          <cell r="C1204" t="str">
            <v>CT</v>
          </cell>
          <cell r="F1204">
            <v>342883000</v>
          </cell>
          <cell r="U1204">
            <v>401326016</v>
          </cell>
        </row>
        <row r="1205">
          <cell r="A1205">
            <v>1999</v>
          </cell>
          <cell r="C1205" t="str">
            <v>DE</v>
          </cell>
          <cell r="F1205">
            <v>16936000</v>
          </cell>
          <cell r="U1205">
            <v>17014000</v>
          </cell>
        </row>
        <row r="1206">
          <cell r="A1206">
            <v>1999</v>
          </cell>
          <cell r="C1206" t="str">
            <v>DC</v>
          </cell>
          <cell r="F1206">
            <v>101025000</v>
          </cell>
          <cell r="U1206">
            <v>105071000</v>
          </cell>
        </row>
        <row r="1207">
          <cell r="A1207">
            <v>1999</v>
          </cell>
          <cell r="C1207" t="str">
            <v>FL</v>
          </cell>
          <cell r="F1207">
            <v>1348083000</v>
          </cell>
          <cell r="U1207">
            <v>1462587008</v>
          </cell>
        </row>
        <row r="1208">
          <cell r="A1208">
            <v>1999</v>
          </cell>
          <cell r="C1208" t="str">
            <v>GA</v>
          </cell>
          <cell r="F1208">
            <v>440002000</v>
          </cell>
          <cell r="U1208">
            <v>496716000</v>
          </cell>
        </row>
        <row r="1209">
          <cell r="A1209">
            <v>1999</v>
          </cell>
          <cell r="C1209" t="str">
            <v>HI</v>
          </cell>
          <cell r="F1209">
            <v>82825000</v>
          </cell>
          <cell r="U1209">
            <v>94309000</v>
          </cell>
        </row>
        <row r="1210">
          <cell r="A1210">
            <v>1999</v>
          </cell>
          <cell r="C1210" t="str">
            <v>ID</v>
          </cell>
          <cell r="F1210">
            <v>67716000</v>
          </cell>
          <cell r="U1210">
            <v>74848000</v>
          </cell>
        </row>
        <row r="1211">
          <cell r="A1211">
            <v>1999</v>
          </cell>
          <cell r="C1211" t="str">
            <v>IL</v>
          </cell>
          <cell r="F1211">
            <v>998487000</v>
          </cell>
          <cell r="U1211">
            <v>1053232000</v>
          </cell>
        </row>
        <row r="1212">
          <cell r="A1212">
            <v>1999</v>
          </cell>
          <cell r="C1212" t="str">
            <v>IN</v>
          </cell>
          <cell r="F1212">
            <v>358665000</v>
          </cell>
          <cell r="U1212">
            <v>391268992</v>
          </cell>
        </row>
        <row r="1213">
          <cell r="A1213">
            <v>1999</v>
          </cell>
          <cell r="C1213" t="str">
            <v>IA</v>
          </cell>
          <cell r="F1213">
            <v>112161000</v>
          </cell>
          <cell r="U1213">
            <v>143312000</v>
          </cell>
        </row>
        <row r="1214">
          <cell r="A1214">
            <v>1999</v>
          </cell>
          <cell r="C1214" t="str">
            <v>KS</v>
          </cell>
          <cell r="F1214">
            <v>157444000</v>
          </cell>
          <cell r="U1214">
            <v>165239008</v>
          </cell>
        </row>
        <row r="1215">
          <cell r="A1215">
            <v>1999</v>
          </cell>
          <cell r="C1215" t="str">
            <v>KY</v>
          </cell>
          <cell r="F1215">
            <v>178915000</v>
          </cell>
          <cell r="U1215">
            <v>197686000</v>
          </cell>
        </row>
        <row r="1216">
          <cell r="A1216">
            <v>1999</v>
          </cell>
          <cell r="C1216" t="str">
            <v>LA</v>
          </cell>
          <cell r="F1216">
            <v>254109000</v>
          </cell>
          <cell r="U1216">
            <v>277723008</v>
          </cell>
        </row>
        <row r="1217">
          <cell r="A1217">
            <v>1999</v>
          </cell>
          <cell r="C1217" t="str">
            <v>ME</v>
          </cell>
          <cell r="F1217">
            <v>67487000</v>
          </cell>
          <cell r="U1217">
            <v>76961000</v>
          </cell>
        </row>
        <row r="1218">
          <cell r="A1218">
            <v>1999</v>
          </cell>
          <cell r="C1218" t="str">
            <v>MD</v>
          </cell>
          <cell r="F1218">
            <v>410044000</v>
          </cell>
          <cell r="U1218">
            <v>481124000</v>
          </cell>
        </row>
        <row r="1219">
          <cell r="A1219">
            <v>1999</v>
          </cell>
          <cell r="C1219" t="str">
            <v>MA</v>
          </cell>
          <cell r="F1219">
            <v>715169000</v>
          </cell>
          <cell r="U1219">
            <v>766947968</v>
          </cell>
        </row>
        <row r="1220">
          <cell r="A1220">
            <v>1999</v>
          </cell>
          <cell r="C1220" t="str">
            <v>MI</v>
          </cell>
          <cell r="F1220">
            <v>553328000</v>
          </cell>
          <cell r="U1220">
            <v>587820992</v>
          </cell>
        </row>
        <row r="1221">
          <cell r="A1221">
            <v>1999</v>
          </cell>
          <cell r="C1221" t="str">
            <v>MN</v>
          </cell>
          <cell r="F1221">
            <v>207017000</v>
          </cell>
          <cell r="U1221">
            <v>245786000</v>
          </cell>
        </row>
        <row r="1222">
          <cell r="A1222">
            <v>1999</v>
          </cell>
          <cell r="C1222" t="str">
            <v>MS</v>
          </cell>
          <cell r="F1222">
            <v>136405000</v>
          </cell>
          <cell r="U1222">
            <v>150422000</v>
          </cell>
        </row>
        <row r="1223">
          <cell r="A1223">
            <v>1999</v>
          </cell>
          <cell r="C1223" t="str">
            <v>MO</v>
          </cell>
          <cell r="F1223">
            <v>407106000</v>
          </cell>
          <cell r="U1223">
            <v>487502016</v>
          </cell>
        </row>
        <row r="1224">
          <cell r="A1224">
            <v>1999</v>
          </cell>
          <cell r="C1224" t="str">
            <v>MT</v>
          </cell>
          <cell r="F1224">
            <v>33002000</v>
          </cell>
          <cell r="U1224">
            <v>41924000</v>
          </cell>
        </row>
        <row r="1225">
          <cell r="A1225">
            <v>1999</v>
          </cell>
          <cell r="C1225" t="str">
            <v>NE</v>
          </cell>
          <cell r="F1225">
            <v>103950000</v>
          </cell>
          <cell r="U1225">
            <v>130757000</v>
          </cell>
        </row>
        <row r="1226">
          <cell r="A1226">
            <v>1999</v>
          </cell>
          <cell r="C1226" t="str">
            <v>NV</v>
          </cell>
          <cell r="F1226">
            <v>170640000</v>
          </cell>
          <cell r="U1226">
            <v>197267008</v>
          </cell>
        </row>
        <row r="1227">
          <cell r="A1227">
            <v>1999</v>
          </cell>
          <cell r="C1227" t="str">
            <v>NH</v>
          </cell>
          <cell r="F1227">
            <v>94037000</v>
          </cell>
          <cell r="U1227">
            <v>95515000</v>
          </cell>
        </row>
        <row r="1228">
          <cell r="A1228">
            <v>1999</v>
          </cell>
          <cell r="C1228" t="str">
            <v>NJ</v>
          </cell>
          <cell r="F1228">
            <v>558947000</v>
          </cell>
          <cell r="U1228">
            <v>610688000</v>
          </cell>
        </row>
        <row r="1229">
          <cell r="A1229">
            <v>1999</v>
          </cell>
          <cell r="C1229" t="str">
            <v>NM</v>
          </cell>
          <cell r="F1229">
            <v>103744000</v>
          </cell>
          <cell r="U1229">
            <v>122547000</v>
          </cell>
        </row>
        <row r="1230">
          <cell r="A1230">
            <v>1999</v>
          </cell>
          <cell r="C1230" t="str">
            <v>NY</v>
          </cell>
          <cell r="F1230">
            <v>1893834000</v>
          </cell>
          <cell r="U1230">
            <v>2118430976</v>
          </cell>
        </row>
        <row r="1231">
          <cell r="A1231">
            <v>1999</v>
          </cell>
          <cell r="C1231" t="str">
            <v>NC</v>
          </cell>
          <cell r="F1231">
            <v>389953000</v>
          </cell>
          <cell r="U1231">
            <v>437934016</v>
          </cell>
        </row>
        <row r="1232">
          <cell r="A1232">
            <v>1999</v>
          </cell>
          <cell r="C1232" t="str">
            <v>ND</v>
          </cell>
          <cell r="F1232">
            <v>27336000</v>
          </cell>
          <cell r="U1232">
            <v>32412000</v>
          </cell>
        </row>
        <row r="1233">
          <cell r="A1233">
            <v>1999</v>
          </cell>
          <cell r="C1233" t="str">
            <v>OH</v>
          </cell>
          <cell r="F1233">
            <v>891392000</v>
          </cell>
          <cell r="U1233">
            <v>946668032</v>
          </cell>
        </row>
        <row r="1234">
          <cell r="A1234">
            <v>1999</v>
          </cell>
          <cell r="C1234" t="str">
            <v>OK</v>
          </cell>
          <cell r="F1234">
            <v>225243000</v>
          </cell>
          <cell r="U1234">
            <v>237338000</v>
          </cell>
        </row>
        <row r="1235">
          <cell r="A1235">
            <v>1999</v>
          </cell>
          <cell r="C1235" t="str">
            <v>OR</v>
          </cell>
          <cell r="F1235">
            <v>270712000</v>
          </cell>
          <cell r="U1235">
            <v>329540000</v>
          </cell>
        </row>
        <row r="1236">
          <cell r="A1236">
            <v>1999</v>
          </cell>
          <cell r="C1236" t="str">
            <v>PA</v>
          </cell>
          <cell r="F1236">
            <v>401142000</v>
          </cell>
          <cell r="U1236">
            <v>432951008</v>
          </cell>
        </row>
        <row r="1237">
          <cell r="A1237">
            <v>1999</v>
          </cell>
          <cell r="C1237" t="str">
            <v>RI</v>
          </cell>
          <cell r="F1237">
            <v>138545000</v>
          </cell>
          <cell r="U1237">
            <v>141500992</v>
          </cell>
        </row>
        <row r="1238">
          <cell r="A1238">
            <v>1999</v>
          </cell>
          <cell r="C1238" t="str">
            <v>SC</v>
          </cell>
          <cell r="F1238">
            <v>157237000</v>
          </cell>
          <cell r="U1238">
            <v>192759008</v>
          </cell>
        </row>
        <row r="1239">
          <cell r="A1239">
            <v>1999</v>
          </cell>
          <cell r="C1239" t="str">
            <v>SD</v>
          </cell>
          <cell r="F1239">
            <v>24731000</v>
          </cell>
          <cell r="U1239">
            <v>31213000</v>
          </cell>
        </row>
        <row r="1240">
          <cell r="A1240">
            <v>1999</v>
          </cell>
          <cell r="C1240" t="str">
            <v>TN</v>
          </cell>
          <cell r="F1240">
            <v>346208000</v>
          </cell>
          <cell r="U1240">
            <v>386331008</v>
          </cell>
        </row>
        <row r="1241">
          <cell r="A1241">
            <v>1999</v>
          </cell>
          <cell r="C1241" t="str">
            <v>TX</v>
          </cell>
          <cell r="F1241">
            <v>1153098000</v>
          </cell>
          <cell r="U1241">
            <v>1229810944</v>
          </cell>
        </row>
        <row r="1242">
          <cell r="A1242">
            <v>1999</v>
          </cell>
          <cell r="C1242" t="str">
            <v>US</v>
          </cell>
          <cell r="F1242">
            <v>19835570000</v>
          </cell>
          <cell r="U1242">
            <v>21750470656</v>
          </cell>
        </row>
        <row r="1243">
          <cell r="A1243">
            <v>1999</v>
          </cell>
          <cell r="C1243" t="str">
            <v>UT</v>
          </cell>
          <cell r="F1243">
            <v>108584000</v>
          </cell>
          <cell r="U1243">
            <v>121790000</v>
          </cell>
        </row>
        <row r="1244">
          <cell r="A1244">
            <v>1999</v>
          </cell>
          <cell r="C1244" t="str">
            <v>VT</v>
          </cell>
          <cell r="F1244">
            <v>21234000</v>
          </cell>
          <cell r="U1244">
            <v>24345000</v>
          </cell>
        </row>
        <row r="1245">
          <cell r="A1245">
            <v>1999</v>
          </cell>
          <cell r="C1245" t="str">
            <v>VA</v>
          </cell>
          <cell r="F1245">
            <v>486277000</v>
          </cell>
          <cell r="U1245">
            <v>520387008</v>
          </cell>
        </row>
        <row r="1246">
          <cell r="A1246">
            <v>1999</v>
          </cell>
          <cell r="C1246" t="str">
            <v>WA</v>
          </cell>
          <cell r="F1246">
            <v>532090000</v>
          </cell>
          <cell r="U1246">
            <v>564665024</v>
          </cell>
        </row>
        <row r="1247">
          <cell r="A1247">
            <v>1999</v>
          </cell>
          <cell r="C1247" t="str">
            <v>WV</v>
          </cell>
          <cell r="F1247">
            <v>49576000</v>
          </cell>
          <cell r="U1247">
            <v>54011000</v>
          </cell>
        </row>
        <row r="1248">
          <cell r="A1248">
            <v>1999</v>
          </cell>
          <cell r="C1248" t="str">
            <v>WI</v>
          </cell>
          <cell r="F1248">
            <v>385751000</v>
          </cell>
          <cell r="U1248">
            <v>427104000</v>
          </cell>
        </row>
        <row r="1249">
          <cell r="A1249">
            <v>1999</v>
          </cell>
          <cell r="C1249" t="str">
            <v>WY</v>
          </cell>
          <cell r="F1249">
            <v>21164000</v>
          </cell>
          <cell r="U1249">
            <v>26349000</v>
          </cell>
        </row>
        <row r="1250">
          <cell r="A1250">
            <v>2000</v>
          </cell>
          <cell r="C1250" t="str">
            <v>AL</v>
          </cell>
          <cell r="F1250">
            <v>239429000</v>
          </cell>
          <cell r="U1250">
            <v>254160992</v>
          </cell>
        </row>
        <row r="1251">
          <cell r="A1251">
            <v>2000</v>
          </cell>
          <cell r="C1251" t="str">
            <v>AK</v>
          </cell>
          <cell r="F1251">
            <v>57602000</v>
          </cell>
          <cell r="U1251">
            <v>69994000</v>
          </cell>
        </row>
        <row r="1252">
          <cell r="A1252">
            <v>2000</v>
          </cell>
          <cell r="C1252" t="str">
            <v>AZ</v>
          </cell>
          <cell r="F1252">
            <v>553716000</v>
          </cell>
          <cell r="U1252">
            <v>688995968</v>
          </cell>
        </row>
        <row r="1253">
          <cell r="A1253">
            <v>2000</v>
          </cell>
          <cell r="C1253" t="str">
            <v>AR</v>
          </cell>
          <cell r="F1253">
            <v>113529000</v>
          </cell>
          <cell r="U1253">
            <v>123465000</v>
          </cell>
        </row>
        <row r="1254">
          <cell r="A1254">
            <v>2000</v>
          </cell>
          <cell r="C1254" t="str">
            <v>CA</v>
          </cell>
          <cell r="F1254">
            <v>3420585000</v>
          </cell>
          <cell r="U1254">
            <v>3731162880</v>
          </cell>
        </row>
        <row r="1255">
          <cell r="A1255">
            <v>2000</v>
          </cell>
          <cell r="C1255" t="str">
            <v>CO</v>
          </cell>
          <cell r="F1255">
            <v>299312000</v>
          </cell>
          <cell r="U1255">
            <v>337744000</v>
          </cell>
        </row>
        <row r="1256">
          <cell r="A1256">
            <v>2000</v>
          </cell>
          <cell r="C1256" t="str">
            <v>CT</v>
          </cell>
          <cell r="F1256">
            <v>356470000</v>
          </cell>
          <cell r="U1256">
            <v>378944000</v>
          </cell>
        </row>
        <row r="1257">
          <cell r="A1257">
            <v>2000</v>
          </cell>
          <cell r="C1257" t="str">
            <v>DE</v>
          </cell>
          <cell r="F1257">
            <v>18901000</v>
          </cell>
          <cell r="U1257">
            <v>18923000</v>
          </cell>
        </row>
        <row r="1258">
          <cell r="A1258">
            <v>2000</v>
          </cell>
          <cell r="C1258" t="str">
            <v>DC</v>
          </cell>
          <cell r="F1258">
            <v>111120000</v>
          </cell>
          <cell r="U1258">
            <v>113279000</v>
          </cell>
        </row>
        <row r="1259">
          <cell r="A1259">
            <v>2000</v>
          </cell>
          <cell r="C1259" t="str">
            <v>FL</v>
          </cell>
          <cell r="F1259">
            <v>1541309000</v>
          </cell>
          <cell r="U1259">
            <v>1658130944</v>
          </cell>
        </row>
        <row r="1260">
          <cell r="A1260">
            <v>2000</v>
          </cell>
          <cell r="C1260" t="str">
            <v>GA</v>
          </cell>
          <cell r="F1260">
            <v>476204000</v>
          </cell>
          <cell r="U1260">
            <v>583153984</v>
          </cell>
        </row>
        <row r="1261">
          <cell r="A1261">
            <v>2000</v>
          </cell>
          <cell r="C1261" t="str">
            <v>HI</v>
          </cell>
          <cell r="F1261">
            <v>93470000</v>
          </cell>
          <cell r="U1261">
            <v>102566000</v>
          </cell>
        </row>
        <row r="1262">
          <cell r="A1262">
            <v>2000</v>
          </cell>
          <cell r="C1262" t="str">
            <v>ID</v>
          </cell>
          <cell r="F1262">
            <v>66790000</v>
          </cell>
          <cell r="U1262">
            <v>78662000</v>
          </cell>
        </row>
        <row r="1263">
          <cell r="A1263">
            <v>2000</v>
          </cell>
          <cell r="C1263" t="str">
            <v>IL</v>
          </cell>
          <cell r="F1263">
            <v>1101845000</v>
          </cell>
          <cell r="U1263">
            <v>1302454016</v>
          </cell>
        </row>
        <row r="1264">
          <cell r="A1264">
            <v>2000</v>
          </cell>
          <cell r="C1264" t="str">
            <v>IN</v>
          </cell>
          <cell r="F1264">
            <v>370350000</v>
          </cell>
          <cell r="U1264">
            <v>404316992</v>
          </cell>
        </row>
        <row r="1265">
          <cell r="A1265">
            <v>2000</v>
          </cell>
          <cell r="C1265" t="str">
            <v>IA</v>
          </cell>
          <cell r="F1265">
            <v>113956000</v>
          </cell>
          <cell r="U1265">
            <v>129017000</v>
          </cell>
        </row>
        <row r="1266">
          <cell r="A1266">
            <v>2000</v>
          </cell>
          <cell r="C1266" t="str">
            <v>KS</v>
          </cell>
          <cell r="F1266">
            <v>165557000</v>
          </cell>
          <cell r="U1266">
            <v>175362000</v>
          </cell>
        </row>
        <row r="1267">
          <cell r="A1267">
            <v>2000</v>
          </cell>
          <cell r="C1267" t="str">
            <v>KY</v>
          </cell>
          <cell r="F1267">
            <v>198635000</v>
          </cell>
          <cell r="U1267">
            <v>266451008</v>
          </cell>
        </row>
        <row r="1268">
          <cell r="A1268">
            <v>2000</v>
          </cell>
          <cell r="C1268" t="str">
            <v>LA</v>
          </cell>
          <cell r="F1268">
            <v>263031000</v>
          </cell>
          <cell r="U1268">
            <v>290628000</v>
          </cell>
        </row>
        <row r="1269">
          <cell r="A1269">
            <v>2000</v>
          </cell>
          <cell r="C1269" t="str">
            <v>ME</v>
          </cell>
          <cell r="F1269">
            <v>71125000</v>
          </cell>
          <cell r="U1269">
            <v>79012000</v>
          </cell>
        </row>
        <row r="1270">
          <cell r="A1270">
            <v>2000</v>
          </cell>
          <cell r="C1270" t="str">
            <v>MD</v>
          </cell>
          <cell r="F1270">
            <v>432123000</v>
          </cell>
          <cell r="U1270">
            <v>502428992</v>
          </cell>
        </row>
        <row r="1271">
          <cell r="A1271">
            <v>2000</v>
          </cell>
          <cell r="C1271" t="str">
            <v>MA</v>
          </cell>
          <cell r="F1271">
            <v>744807000</v>
          </cell>
          <cell r="U1271">
            <v>776369984</v>
          </cell>
        </row>
        <row r="1272">
          <cell r="A1272">
            <v>2000</v>
          </cell>
          <cell r="C1272" t="str">
            <v>MI</v>
          </cell>
          <cell r="F1272">
            <v>574993000</v>
          </cell>
          <cell r="U1272">
            <v>620332032</v>
          </cell>
        </row>
        <row r="1273">
          <cell r="A1273">
            <v>2000</v>
          </cell>
          <cell r="C1273" t="str">
            <v>MN</v>
          </cell>
          <cell r="F1273">
            <v>216767000</v>
          </cell>
          <cell r="U1273">
            <v>261206000</v>
          </cell>
        </row>
        <row r="1274">
          <cell r="A1274">
            <v>2000</v>
          </cell>
          <cell r="C1274" t="str">
            <v>MS</v>
          </cell>
          <cell r="F1274">
            <v>137558000</v>
          </cell>
          <cell r="U1274">
            <v>157468000</v>
          </cell>
        </row>
        <row r="1275">
          <cell r="A1275">
            <v>2000</v>
          </cell>
          <cell r="C1275" t="str">
            <v>MO</v>
          </cell>
          <cell r="F1275">
            <v>362288000</v>
          </cell>
          <cell r="U1275">
            <v>408148000</v>
          </cell>
        </row>
        <row r="1276">
          <cell r="A1276">
            <v>2000</v>
          </cell>
          <cell r="C1276" t="str">
            <v>MT</v>
          </cell>
          <cell r="F1276">
            <v>38490000</v>
          </cell>
          <cell r="U1276">
            <v>42294000</v>
          </cell>
        </row>
        <row r="1277">
          <cell r="A1277">
            <v>2000</v>
          </cell>
          <cell r="C1277" t="str">
            <v>NE</v>
          </cell>
          <cell r="F1277">
            <v>94461000</v>
          </cell>
          <cell r="U1277">
            <v>109613000</v>
          </cell>
        </row>
        <row r="1278">
          <cell r="A1278">
            <v>2000</v>
          </cell>
          <cell r="C1278" t="str">
            <v>NV</v>
          </cell>
          <cell r="F1278">
            <v>203770000</v>
          </cell>
          <cell r="U1278">
            <v>232215008</v>
          </cell>
        </row>
        <row r="1279">
          <cell r="A1279">
            <v>2000</v>
          </cell>
          <cell r="C1279" t="str">
            <v>NH</v>
          </cell>
          <cell r="F1279">
            <v>97994000</v>
          </cell>
          <cell r="U1279">
            <v>99784000</v>
          </cell>
        </row>
        <row r="1280">
          <cell r="A1280">
            <v>2000</v>
          </cell>
          <cell r="C1280" t="str">
            <v>NJ</v>
          </cell>
          <cell r="F1280">
            <v>592350000</v>
          </cell>
          <cell r="U1280">
            <v>631913024</v>
          </cell>
        </row>
        <row r="1281">
          <cell r="A1281">
            <v>2000</v>
          </cell>
          <cell r="C1281" t="str">
            <v>NM</v>
          </cell>
          <cell r="F1281">
            <v>116574000</v>
          </cell>
          <cell r="U1281">
            <v>131968000</v>
          </cell>
        </row>
        <row r="1282">
          <cell r="A1282">
            <v>2000</v>
          </cell>
          <cell r="C1282" t="str">
            <v>NY</v>
          </cell>
          <cell r="F1282">
            <v>1890618000</v>
          </cell>
          <cell r="U1282">
            <v>2372818944</v>
          </cell>
        </row>
        <row r="1283">
          <cell r="A1283">
            <v>2000</v>
          </cell>
          <cell r="C1283" t="str">
            <v>NC</v>
          </cell>
          <cell r="F1283">
            <v>430142000</v>
          </cell>
          <cell r="U1283">
            <v>497351008</v>
          </cell>
        </row>
        <row r="1284">
          <cell r="A1284">
            <v>2000</v>
          </cell>
          <cell r="C1284" t="str">
            <v>ND</v>
          </cell>
          <cell r="F1284">
            <v>42119000</v>
          </cell>
          <cell r="U1284">
            <v>45562000</v>
          </cell>
        </row>
        <row r="1285">
          <cell r="A1285">
            <v>2000</v>
          </cell>
          <cell r="C1285" t="str">
            <v>OH</v>
          </cell>
          <cell r="F1285">
            <v>946927000</v>
          </cell>
          <cell r="U1285">
            <v>1025977024</v>
          </cell>
        </row>
        <row r="1286">
          <cell r="A1286">
            <v>2000</v>
          </cell>
          <cell r="C1286" t="str">
            <v>OK</v>
          </cell>
          <cell r="F1286">
            <v>244367000</v>
          </cell>
          <cell r="U1286">
            <v>273353984</v>
          </cell>
        </row>
        <row r="1287">
          <cell r="A1287">
            <v>2000</v>
          </cell>
          <cell r="C1287" t="str">
            <v>OR</v>
          </cell>
          <cell r="F1287">
            <v>293701000</v>
          </cell>
          <cell r="U1287">
            <v>317011008</v>
          </cell>
        </row>
        <row r="1288">
          <cell r="A1288">
            <v>2000</v>
          </cell>
          <cell r="C1288" t="str">
            <v>PA</v>
          </cell>
          <cell r="F1288">
            <v>404324000</v>
          </cell>
          <cell r="U1288">
            <v>439156992</v>
          </cell>
        </row>
        <row r="1289">
          <cell r="A1289">
            <v>2000</v>
          </cell>
          <cell r="C1289" t="str">
            <v>RI</v>
          </cell>
          <cell r="F1289">
            <v>149892000</v>
          </cell>
          <cell r="U1289">
            <v>152448000</v>
          </cell>
        </row>
        <row r="1290">
          <cell r="A1290">
            <v>2000</v>
          </cell>
          <cell r="C1290" t="str">
            <v>SC</v>
          </cell>
          <cell r="F1290">
            <v>175691000</v>
          </cell>
          <cell r="U1290">
            <v>191574000</v>
          </cell>
        </row>
        <row r="1291">
          <cell r="A1291">
            <v>2000</v>
          </cell>
          <cell r="C1291" t="str">
            <v>SD</v>
          </cell>
          <cell r="F1291">
            <v>26492000</v>
          </cell>
          <cell r="U1291">
            <v>29335000</v>
          </cell>
        </row>
        <row r="1292">
          <cell r="A1292">
            <v>2000</v>
          </cell>
          <cell r="C1292" t="str">
            <v>TN</v>
          </cell>
          <cell r="F1292">
            <v>370801000</v>
          </cell>
          <cell r="U1292">
            <v>417166016</v>
          </cell>
        </row>
        <row r="1293">
          <cell r="A1293">
            <v>2000</v>
          </cell>
          <cell r="C1293" t="str">
            <v>TX</v>
          </cell>
          <cell r="F1293">
            <v>1283409000</v>
          </cell>
          <cell r="U1293">
            <v>1399267968</v>
          </cell>
        </row>
        <row r="1294">
          <cell r="A1294">
            <v>2000</v>
          </cell>
          <cell r="C1294" t="str">
            <v>US</v>
          </cell>
          <cell r="F1294">
            <v>21135553000</v>
          </cell>
          <cell r="U1294">
            <v>23755073536</v>
          </cell>
        </row>
        <row r="1295">
          <cell r="A1295">
            <v>2000</v>
          </cell>
          <cell r="C1295" t="str">
            <v>UT</v>
          </cell>
          <cell r="F1295">
            <v>110516000</v>
          </cell>
          <cell r="U1295">
            <v>132029000</v>
          </cell>
        </row>
        <row r="1296">
          <cell r="A1296">
            <v>2000</v>
          </cell>
          <cell r="C1296" t="str">
            <v>VT</v>
          </cell>
          <cell r="F1296">
            <v>23397000</v>
          </cell>
          <cell r="U1296">
            <v>25262000</v>
          </cell>
        </row>
        <row r="1297">
          <cell r="A1297">
            <v>2000</v>
          </cell>
          <cell r="C1297" t="str">
            <v>VA</v>
          </cell>
          <cell r="F1297">
            <v>517757000</v>
          </cell>
          <cell r="U1297">
            <v>571073024</v>
          </cell>
        </row>
        <row r="1298">
          <cell r="A1298">
            <v>2000</v>
          </cell>
          <cell r="C1298" t="str">
            <v>WA</v>
          </cell>
          <cell r="F1298">
            <v>504434000</v>
          </cell>
          <cell r="U1298">
            <v>568294016</v>
          </cell>
        </row>
        <row r="1299">
          <cell r="A1299">
            <v>2000</v>
          </cell>
          <cell r="C1299" t="str">
            <v>WV</v>
          </cell>
          <cell r="F1299">
            <v>52813000</v>
          </cell>
          <cell r="U1299">
            <v>55103000</v>
          </cell>
        </row>
        <row r="1300">
          <cell r="A1300">
            <v>2000</v>
          </cell>
          <cell r="C1300" t="str">
            <v>WI</v>
          </cell>
          <cell r="F1300">
            <v>404162000</v>
          </cell>
          <cell r="U1300">
            <v>458627008</v>
          </cell>
        </row>
        <row r="1301">
          <cell r="A1301">
            <v>2000</v>
          </cell>
          <cell r="C1301" t="str">
            <v>WY</v>
          </cell>
          <cell r="F1301">
            <v>18880000</v>
          </cell>
          <cell r="U1301">
            <v>23501000</v>
          </cell>
        </row>
        <row r="1302">
          <cell r="A1302">
            <v>2001</v>
          </cell>
          <cell r="C1302" t="str">
            <v>US</v>
          </cell>
          <cell r="F1302">
            <v>23127379000</v>
          </cell>
          <cell r="U1302">
            <v>25699129344</v>
          </cell>
        </row>
        <row r="1303">
          <cell r="A1303">
            <v>2002</v>
          </cell>
          <cell r="C1303" t="str">
            <v>AL</v>
          </cell>
          <cell r="F1303">
            <v>267713000</v>
          </cell>
          <cell r="U1303">
            <v>280095008</v>
          </cell>
        </row>
        <row r="1304">
          <cell r="A1304">
            <v>2002</v>
          </cell>
          <cell r="C1304" t="str">
            <v>AK</v>
          </cell>
          <cell r="F1304">
            <v>72457000</v>
          </cell>
          <cell r="U1304">
            <v>91782000</v>
          </cell>
        </row>
        <row r="1305">
          <cell r="A1305">
            <v>2002</v>
          </cell>
          <cell r="C1305" t="str">
            <v>AZ</v>
          </cell>
          <cell r="F1305">
            <v>448580000</v>
          </cell>
          <cell r="U1305">
            <v>494918016</v>
          </cell>
        </row>
        <row r="1306">
          <cell r="A1306">
            <v>2002</v>
          </cell>
          <cell r="C1306" t="str">
            <v>AR</v>
          </cell>
          <cell r="F1306">
            <v>135125000</v>
          </cell>
          <cell r="U1306">
            <v>150524000</v>
          </cell>
        </row>
        <row r="1307">
          <cell r="A1307">
            <v>2002</v>
          </cell>
          <cell r="C1307" t="str">
            <v>CA</v>
          </cell>
          <cell r="F1307">
            <v>3944301000</v>
          </cell>
          <cell r="U1307">
            <v>4373382144</v>
          </cell>
        </row>
        <row r="1308">
          <cell r="A1308">
            <v>2002</v>
          </cell>
          <cell r="C1308" t="str">
            <v>CO</v>
          </cell>
          <cell r="F1308">
            <v>373937000</v>
          </cell>
          <cell r="U1308">
            <v>441516992</v>
          </cell>
        </row>
        <row r="1309">
          <cell r="A1309">
            <v>2002</v>
          </cell>
          <cell r="C1309" t="str">
            <v>CT</v>
          </cell>
          <cell r="F1309">
            <v>376745000</v>
          </cell>
          <cell r="U1309">
            <v>395327008</v>
          </cell>
        </row>
        <row r="1310">
          <cell r="A1310">
            <v>2002</v>
          </cell>
          <cell r="C1310" t="str">
            <v>DE</v>
          </cell>
          <cell r="F1310">
            <v>23767000</v>
          </cell>
          <cell r="U1310">
            <v>23795000</v>
          </cell>
        </row>
        <row r="1311">
          <cell r="A1311">
            <v>2002</v>
          </cell>
          <cell r="C1311" t="str">
            <v>DC</v>
          </cell>
          <cell r="F1311">
            <v>134531000</v>
          </cell>
          <cell r="U1311">
            <v>136752000</v>
          </cell>
        </row>
        <row r="1312">
          <cell r="A1312">
            <v>2002</v>
          </cell>
          <cell r="C1312" t="str">
            <v>FL</v>
          </cell>
          <cell r="F1312">
            <v>1746010000</v>
          </cell>
          <cell r="U1312">
            <v>1885651968</v>
          </cell>
        </row>
        <row r="1313">
          <cell r="A1313">
            <v>2002</v>
          </cell>
          <cell r="C1313" t="str">
            <v>GA</v>
          </cell>
          <cell r="F1313">
            <v>564766000</v>
          </cell>
          <cell r="U1313">
            <v>655209024</v>
          </cell>
        </row>
        <row r="1314">
          <cell r="A1314">
            <v>2002</v>
          </cell>
          <cell r="C1314" t="str">
            <v>HI</v>
          </cell>
          <cell r="F1314">
            <v>95950000</v>
          </cell>
          <cell r="U1314">
            <v>106935000</v>
          </cell>
        </row>
        <row r="1315">
          <cell r="A1315">
            <v>2002</v>
          </cell>
          <cell r="C1315" t="str">
            <v>ID</v>
          </cell>
          <cell r="F1315">
            <v>71361000</v>
          </cell>
          <cell r="U1315">
            <v>84689000</v>
          </cell>
        </row>
        <row r="1316">
          <cell r="A1316">
            <v>2002</v>
          </cell>
          <cell r="C1316" t="str">
            <v>IL</v>
          </cell>
          <cell r="F1316">
            <v>1248422000</v>
          </cell>
          <cell r="U1316">
            <v>1383091968</v>
          </cell>
        </row>
        <row r="1317">
          <cell r="A1317">
            <v>2002</v>
          </cell>
          <cell r="C1317" t="str">
            <v>IN</v>
          </cell>
          <cell r="F1317">
            <v>464556000</v>
          </cell>
          <cell r="U1317">
            <v>508647008</v>
          </cell>
        </row>
        <row r="1318">
          <cell r="A1318">
            <v>2002</v>
          </cell>
          <cell r="C1318" t="str">
            <v>IA</v>
          </cell>
          <cell r="F1318">
            <v>131541000</v>
          </cell>
          <cell r="U1318">
            <v>173944000</v>
          </cell>
        </row>
        <row r="1319">
          <cell r="A1319">
            <v>2002</v>
          </cell>
          <cell r="C1319" t="str">
            <v>KS</v>
          </cell>
          <cell r="F1319">
            <v>181089000</v>
          </cell>
          <cell r="U1319">
            <v>189100992</v>
          </cell>
        </row>
        <row r="1320">
          <cell r="A1320">
            <v>2002</v>
          </cell>
          <cell r="C1320" t="str">
            <v>KY</v>
          </cell>
          <cell r="F1320">
            <v>238335000</v>
          </cell>
          <cell r="U1320">
            <v>271990016</v>
          </cell>
        </row>
        <row r="1321">
          <cell r="A1321">
            <v>2002</v>
          </cell>
          <cell r="C1321" t="str">
            <v>LA</v>
          </cell>
          <cell r="F1321">
            <v>320331000</v>
          </cell>
          <cell r="U1321">
            <v>373888000</v>
          </cell>
        </row>
        <row r="1322">
          <cell r="A1322">
            <v>2002</v>
          </cell>
          <cell r="C1322" t="str">
            <v>ME</v>
          </cell>
          <cell r="F1322">
            <v>77368000</v>
          </cell>
          <cell r="U1322">
            <v>85682000</v>
          </cell>
        </row>
        <row r="1323">
          <cell r="A1323">
            <v>2002</v>
          </cell>
          <cell r="C1323" t="str">
            <v>MD</v>
          </cell>
          <cell r="F1323">
            <v>485355000</v>
          </cell>
          <cell r="U1323">
            <v>551843008</v>
          </cell>
        </row>
        <row r="1324">
          <cell r="A1324">
            <v>2002</v>
          </cell>
          <cell r="C1324" t="str">
            <v>MA</v>
          </cell>
          <cell r="F1324">
            <v>818470000</v>
          </cell>
          <cell r="U1324">
            <v>851728000</v>
          </cell>
        </row>
        <row r="1325">
          <cell r="A1325">
            <v>2002</v>
          </cell>
          <cell r="C1325" t="str">
            <v>MI</v>
          </cell>
          <cell r="F1325">
            <v>629637000</v>
          </cell>
          <cell r="U1325">
            <v>711678016</v>
          </cell>
        </row>
        <row r="1326">
          <cell r="A1326">
            <v>2002</v>
          </cell>
          <cell r="C1326" t="str">
            <v>MN</v>
          </cell>
          <cell r="F1326">
            <v>230549000</v>
          </cell>
          <cell r="U1326">
            <v>266280000</v>
          </cell>
        </row>
        <row r="1327">
          <cell r="A1327">
            <v>2002</v>
          </cell>
          <cell r="C1327" t="str">
            <v>MS</v>
          </cell>
          <cell r="F1327">
            <v>159159000</v>
          </cell>
          <cell r="U1327">
            <v>173998000</v>
          </cell>
        </row>
        <row r="1328">
          <cell r="A1328">
            <v>2002</v>
          </cell>
          <cell r="C1328" t="str">
            <v>MO</v>
          </cell>
          <cell r="F1328">
            <v>425223000</v>
          </cell>
          <cell r="U1328">
            <v>497468992</v>
          </cell>
        </row>
        <row r="1329">
          <cell r="A1329">
            <v>2002</v>
          </cell>
          <cell r="C1329" t="str">
            <v>MT</v>
          </cell>
          <cell r="F1329">
            <v>36084000</v>
          </cell>
          <cell r="U1329">
            <v>42750000</v>
          </cell>
        </row>
        <row r="1330">
          <cell r="A1330">
            <v>2002</v>
          </cell>
          <cell r="C1330" t="str">
            <v>NE</v>
          </cell>
          <cell r="F1330">
            <v>111679000</v>
          </cell>
          <cell r="U1330">
            <v>128484000</v>
          </cell>
        </row>
        <row r="1331">
          <cell r="A1331">
            <v>2002</v>
          </cell>
          <cell r="C1331" t="str">
            <v>NV</v>
          </cell>
          <cell r="F1331">
            <v>263432000</v>
          </cell>
          <cell r="U1331">
            <v>299377984</v>
          </cell>
        </row>
        <row r="1332">
          <cell r="A1332">
            <v>2002</v>
          </cell>
          <cell r="C1332" t="str">
            <v>NH</v>
          </cell>
          <cell r="F1332">
            <v>115892000</v>
          </cell>
          <cell r="U1332">
            <v>118926000</v>
          </cell>
        </row>
        <row r="1333">
          <cell r="A1333">
            <v>2002</v>
          </cell>
          <cell r="C1333" t="str">
            <v>NJ</v>
          </cell>
          <cell r="F1333">
            <v>651613000</v>
          </cell>
          <cell r="U1333">
            <v>712102016</v>
          </cell>
        </row>
        <row r="1334">
          <cell r="A1334">
            <v>2002</v>
          </cell>
          <cell r="C1334" t="str">
            <v>NM</v>
          </cell>
          <cell r="F1334">
            <v>134809000</v>
          </cell>
          <cell r="U1334">
            <v>148434000</v>
          </cell>
        </row>
        <row r="1335">
          <cell r="A1335">
            <v>2002</v>
          </cell>
          <cell r="C1335" t="str">
            <v>NY</v>
          </cell>
          <cell r="F1335">
            <v>2125645000</v>
          </cell>
          <cell r="U1335">
            <v>2573572096</v>
          </cell>
        </row>
        <row r="1336">
          <cell r="A1336">
            <v>2002</v>
          </cell>
          <cell r="C1336" t="str">
            <v>NC</v>
          </cell>
          <cell r="F1336">
            <v>516922000</v>
          </cell>
          <cell r="U1336">
            <v>602689024</v>
          </cell>
        </row>
        <row r="1337">
          <cell r="A1337">
            <v>2002</v>
          </cell>
          <cell r="C1337" t="str">
            <v>ND</v>
          </cell>
          <cell r="F1337">
            <v>22816000</v>
          </cell>
          <cell r="U1337">
            <v>26701000</v>
          </cell>
        </row>
        <row r="1338">
          <cell r="A1338">
            <v>2002</v>
          </cell>
          <cell r="C1338" t="str">
            <v>OH</v>
          </cell>
          <cell r="F1338">
            <v>1135937000</v>
          </cell>
          <cell r="U1338">
            <v>1219112960</v>
          </cell>
        </row>
        <row r="1339">
          <cell r="A1339">
            <v>2002</v>
          </cell>
          <cell r="C1339" t="str">
            <v>OK</v>
          </cell>
          <cell r="F1339">
            <v>273052000</v>
          </cell>
          <cell r="U1339">
            <v>297723008</v>
          </cell>
        </row>
        <row r="1340">
          <cell r="A1340">
            <v>2002</v>
          </cell>
          <cell r="C1340" t="str">
            <v>OR</v>
          </cell>
          <cell r="F1340">
            <v>333202000</v>
          </cell>
          <cell r="U1340">
            <v>396952000</v>
          </cell>
        </row>
        <row r="1341">
          <cell r="A1341">
            <v>2002</v>
          </cell>
          <cell r="C1341" t="str">
            <v>PA</v>
          </cell>
          <cell r="F1341">
            <v>456329000</v>
          </cell>
          <cell r="U1341">
            <v>486593984</v>
          </cell>
        </row>
        <row r="1342">
          <cell r="A1342">
            <v>2002</v>
          </cell>
          <cell r="C1342" t="str">
            <v>RI</v>
          </cell>
          <cell r="F1342">
            <v>185146000</v>
          </cell>
          <cell r="U1342">
            <v>191164992</v>
          </cell>
        </row>
        <row r="1343">
          <cell r="A1343">
            <v>2002</v>
          </cell>
          <cell r="C1343" t="str">
            <v>SC</v>
          </cell>
          <cell r="F1343">
            <v>206291000</v>
          </cell>
          <cell r="U1343">
            <v>237748992</v>
          </cell>
        </row>
        <row r="1344">
          <cell r="A1344">
            <v>2002</v>
          </cell>
          <cell r="C1344" t="str">
            <v>SD</v>
          </cell>
          <cell r="F1344">
            <v>33855000</v>
          </cell>
          <cell r="U1344">
            <v>36974000</v>
          </cell>
        </row>
        <row r="1345">
          <cell r="A1345">
            <v>2002</v>
          </cell>
          <cell r="C1345" t="str">
            <v>TN</v>
          </cell>
          <cell r="F1345">
            <v>404555000</v>
          </cell>
          <cell r="U1345">
            <v>428020000</v>
          </cell>
        </row>
        <row r="1346">
          <cell r="A1346">
            <v>2002</v>
          </cell>
          <cell r="C1346" t="str">
            <v>TX</v>
          </cell>
          <cell r="F1346">
            <v>1422791000</v>
          </cell>
          <cell r="U1346">
            <v>1520731008</v>
          </cell>
        </row>
        <row r="1347">
          <cell r="A1347">
            <v>2002</v>
          </cell>
          <cell r="C1347" t="str">
            <v>US</v>
          </cell>
          <cell r="F1347">
            <v>23992279000</v>
          </cell>
          <cell r="U1347">
            <v>26755264512</v>
          </cell>
        </row>
        <row r="1348">
          <cell r="A1348">
            <v>2002</v>
          </cell>
          <cell r="C1348" t="str">
            <v>UT</v>
          </cell>
          <cell r="F1348">
            <v>132022000</v>
          </cell>
          <cell r="U1348">
            <v>153166000</v>
          </cell>
        </row>
        <row r="1349">
          <cell r="A1349">
            <v>2002</v>
          </cell>
          <cell r="C1349" t="str">
            <v>VT</v>
          </cell>
          <cell r="F1349">
            <v>30845000</v>
          </cell>
          <cell r="U1349">
            <v>37194000</v>
          </cell>
        </row>
        <row r="1350">
          <cell r="A1350">
            <v>2002</v>
          </cell>
          <cell r="C1350" t="str">
            <v>VA</v>
          </cell>
          <cell r="F1350">
            <v>601987000</v>
          </cell>
          <cell r="U1350">
            <v>630030016</v>
          </cell>
        </row>
        <row r="1351">
          <cell r="A1351">
            <v>2002</v>
          </cell>
          <cell r="C1351" t="str">
            <v>WA</v>
          </cell>
          <cell r="F1351">
            <v>600847000</v>
          </cell>
          <cell r="U1351">
            <v>701739008</v>
          </cell>
        </row>
        <row r="1352">
          <cell r="A1352">
            <v>2002</v>
          </cell>
          <cell r="C1352" t="str">
            <v>WV</v>
          </cell>
          <cell r="F1352">
            <v>66765000</v>
          </cell>
          <cell r="U1352">
            <v>69405000</v>
          </cell>
        </row>
        <row r="1353">
          <cell r="A1353">
            <v>2002</v>
          </cell>
          <cell r="C1353" t="str">
            <v>WI</v>
          </cell>
          <cell r="F1353">
            <v>433401000</v>
          </cell>
          <cell r="U1353">
            <v>490320000</v>
          </cell>
        </row>
        <row r="1354">
          <cell r="A1354">
            <v>2002</v>
          </cell>
          <cell r="C1354" t="str">
            <v>WY</v>
          </cell>
          <cell r="F1354">
            <v>31084000</v>
          </cell>
          <cell r="U1354">
            <v>45436000</v>
          </cell>
        </row>
        <row r="1355">
          <cell r="A1355">
            <v>2003</v>
          </cell>
          <cell r="C1355" t="str">
            <v>US</v>
          </cell>
          <cell r="F1355">
            <v>25535294000</v>
          </cell>
          <cell r="U1355">
            <v>28656324608</v>
          </cell>
        </row>
        <row r="1356">
          <cell r="A1356">
            <v>2004</v>
          </cell>
          <cell r="C1356" t="str">
            <v>AL</v>
          </cell>
          <cell r="F1356">
            <v>286817000</v>
          </cell>
          <cell r="U1356">
            <v>301057984</v>
          </cell>
        </row>
        <row r="1357">
          <cell r="A1357">
            <v>2004</v>
          </cell>
          <cell r="C1357" t="str">
            <v>AK</v>
          </cell>
          <cell r="F1357">
            <v>83116000</v>
          </cell>
          <cell r="U1357">
            <v>92779000</v>
          </cell>
        </row>
        <row r="1358">
          <cell r="A1358">
            <v>2004</v>
          </cell>
          <cell r="C1358" t="str">
            <v>AZ</v>
          </cell>
          <cell r="F1358">
            <v>508028000</v>
          </cell>
          <cell r="U1358">
            <v>577625984</v>
          </cell>
        </row>
        <row r="1359">
          <cell r="A1359">
            <v>2004</v>
          </cell>
          <cell r="C1359" t="str">
            <v>AR</v>
          </cell>
          <cell r="F1359">
            <v>148248000</v>
          </cell>
          <cell r="U1359">
            <v>162807008</v>
          </cell>
        </row>
        <row r="1360">
          <cell r="A1360">
            <v>2004</v>
          </cell>
          <cell r="C1360" t="str">
            <v>CA</v>
          </cell>
          <cell r="F1360">
            <v>4593874000</v>
          </cell>
          <cell r="U1360">
            <v>5107010048</v>
          </cell>
        </row>
        <row r="1361">
          <cell r="A1361">
            <v>2004</v>
          </cell>
          <cell r="C1361" t="str">
            <v>CO</v>
          </cell>
          <cell r="F1361">
            <v>454563000</v>
          </cell>
          <cell r="U1361">
            <v>534792000</v>
          </cell>
        </row>
        <row r="1362">
          <cell r="A1362">
            <v>2004</v>
          </cell>
          <cell r="C1362" t="str">
            <v>CT</v>
          </cell>
          <cell r="F1362">
            <v>401797000</v>
          </cell>
          <cell r="U1362">
            <v>416798016</v>
          </cell>
        </row>
        <row r="1363">
          <cell r="A1363">
            <v>2004</v>
          </cell>
          <cell r="C1363" t="str">
            <v>DE</v>
          </cell>
          <cell r="F1363">
            <v>21632000</v>
          </cell>
          <cell r="U1363">
            <v>22180000</v>
          </cell>
        </row>
        <row r="1364">
          <cell r="A1364">
            <v>2004</v>
          </cell>
          <cell r="C1364" t="str">
            <v>DC</v>
          </cell>
          <cell r="F1364">
            <v>149058000</v>
          </cell>
          <cell r="U1364">
            <v>163955008</v>
          </cell>
        </row>
        <row r="1365">
          <cell r="A1365">
            <v>2004</v>
          </cell>
          <cell r="C1365" t="str">
            <v>FL</v>
          </cell>
          <cell r="F1365">
            <v>2048419000</v>
          </cell>
          <cell r="U1365">
            <v>2198330880</v>
          </cell>
        </row>
        <row r="1366">
          <cell r="A1366">
            <v>2004</v>
          </cell>
          <cell r="C1366" t="str">
            <v>GA</v>
          </cell>
          <cell r="F1366">
            <v>642453000</v>
          </cell>
          <cell r="U1366">
            <v>742795008</v>
          </cell>
        </row>
        <row r="1367">
          <cell r="A1367">
            <v>2004</v>
          </cell>
          <cell r="C1367" t="str">
            <v>HI</v>
          </cell>
          <cell r="F1367">
            <v>108613000</v>
          </cell>
          <cell r="U1367">
            <v>113343000</v>
          </cell>
        </row>
        <row r="1368">
          <cell r="A1368">
            <v>2004</v>
          </cell>
          <cell r="C1368" t="str">
            <v>ID</v>
          </cell>
          <cell r="F1368">
            <v>91578000</v>
          </cell>
          <cell r="U1368">
            <v>100362000</v>
          </cell>
        </row>
        <row r="1369">
          <cell r="A1369">
            <v>2004</v>
          </cell>
          <cell r="C1369" t="str">
            <v>IL</v>
          </cell>
          <cell r="F1369">
            <v>1441173000</v>
          </cell>
          <cell r="U1369">
            <v>1538766976</v>
          </cell>
        </row>
        <row r="1370">
          <cell r="A1370">
            <v>2004</v>
          </cell>
          <cell r="C1370" t="str">
            <v>IN</v>
          </cell>
          <cell r="F1370">
            <v>465852000</v>
          </cell>
          <cell r="U1370">
            <v>524908000</v>
          </cell>
        </row>
        <row r="1371">
          <cell r="A1371">
            <v>2004</v>
          </cell>
          <cell r="C1371" t="str">
            <v>IA</v>
          </cell>
          <cell r="F1371">
            <v>148752000</v>
          </cell>
          <cell r="U1371">
            <v>155952000</v>
          </cell>
        </row>
        <row r="1372">
          <cell r="A1372">
            <v>2004</v>
          </cell>
          <cell r="C1372" t="str">
            <v>KS</v>
          </cell>
          <cell r="F1372">
            <v>204835000</v>
          </cell>
          <cell r="U1372">
            <v>227123008</v>
          </cell>
        </row>
        <row r="1373">
          <cell r="A1373">
            <v>2004</v>
          </cell>
          <cell r="C1373" t="str">
            <v>KY</v>
          </cell>
          <cell r="F1373">
            <v>275603000</v>
          </cell>
          <cell r="U1373">
            <v>304694016</v>
          </cell>
        </row>
        <row r="1374">
          <cell r="A1374">
            <v>2004</v>
          </cell>
          <cell r="C1374" t="str">
            <v>LA</v>
          </cell>
          <cell r="F1374">
            <v>359716000</v>
          </cell>
          <cell r="U1374">
            <v>433212000</v>
          </cell>
        </row>
        <row r="1375">
          <cell r="A1375">
            <v>2004</v>
          </cell>
          <cell r="C1375" t="str">
            <v>ME</v>
          </cell>
          <cell r="F1375">
            <v>90888000</v>
          </cell>
          <cell r="U1375">
            <v>107751000</v>
          </cell>
        </row>
        <row r="1376">
          <cell r="A1376">
            <v>2004</v>
          </cell>
          <cell r="C1376" t="str">
            <v>MD</v>
          </cell>
          <cell r="F1376">
            <v>564762000</v>
          </cell>
          <cell r="U1376">
            <v>607164992</v>
          </cell>
        </row>
        <row r="1377">
          <cell r="A1377">
            <v>2004</v>
          </cell>
          <cell r="C1377" t="str">
            <v>MA</v>
          </cell>
          <cell r="F1377">
            <v>839081000</v>
          </cell>
          <cell r="U1377">
            <v>863817984</v>
          </cell>
        </row>
        <row r="1378">
          <cell r="A1378">
            <v>2004</v>
          </cell>
          <cell r="C1378" t="str">
            <v>MI</v>
          </cell>
          <cell r="F1378">
            <v>750927000</v>
          </cell>
          <cell r="U1378">
            <v>880022976</v>
          </cell>
        </row>
        <row r="1379">
          <cell r="A1379">
            <v>2004</v>
          </cell>
          <cell r="C1379" t="str">
            <v>MN</v>
          </cell>
          <cell r="F1379">
            <v>242496000</v>
          </cell>
          <cell r="U1379">
            <v>284673984</v>
          </cell>
        </row>
        <row r="1380">
          <cell r="A1380">
            <v>2004</v>
          </cell>
          <cell r="C1380" t="str">
            <v>MS</v>
          </cell>
          <cell r="F1380">
            <v>177393000</v>
          </cell>
          <cell r="U1380">
            <v>188200000</v>
          </cell>
        </row>
        <row r="1381">
          <cell r="A1381">
            <v>2004</v>
          </cell>
          <cell r="C1381" t="str">
            <v>MO</v>
          </cell>
          <cell r="F1381">
            <v>470704000</v>
          </cell>
          <cell r="U1381">
            <v>539825024</v>
          </cell>
        </row>
        <row r="1382">
          <cell r="A1382">
            <v>2004</v>
          </cell>
          <cell r="C1382" t="str">
            <v>MT</v>
          </cell>
          <cell r="F1382">
            <v>49165000</v>
          </cell>
          <cell r="U1382">
            <v>58890000</v>
          </cell>
        </row>
        <row r="1383">
          <cell r="A1383">
            <v>2004</v>
          </cell>
          <cell r="C1383" t="str">
            <v>NE</v>
          </cell>
          <cell r="F1383">
            <v>116798000</v>
          </cell>
          <cell r="U1383">
            <v>123240000</v>
          </cell>
        </row>
        <row r="1384">
          <cell r="A1384">
            <v>2004</v>
          </cell>
          <cell r="C1384" t="str">
            <v>NV</v>
          </cell>
          <cell r="F1384">
            <v>310871000</v>
          </cell>
          <cell r="U1384">
            <v>338262016</v>
          </cell>
        </row>
        <row r="1385">
          <cell r="A1385">
            <v>2004</v>
          </cell>
          <cell r="C1385" t="str">
            <v>NH</v>
          </cell>
          <cell r="F1385">
            <v>139948000</v>
          </cell>
          <cell r="U1385">
            <v>143968992</v>
          </cell>
        </row>
        <row r="1386">
          <cell r="A1386">
            <v>2004</v>
          </cell>
          <cell r="C1386" t="str">
            <v>NJ</v>
          </cell>
          <cell r="F1386">
            <v>687971000</v>
          </cell>
          <cell r="U1386">
            <v>740558016</v>
          </cell>
        </row>
        <row r="1387">
          <cell r="A1387">
            <v>2004</v>
          </cell>
          <cell r="C1387" t="str">
            <v>NM</v>
          </cell>
          <cell r="F1387">
            <v>152936000</v>
          </cell>
          <cell r="U1387">
            <v>165951008</v>
          </cell>
        </row>
        <row r="1388">
          <cell r="A1388">
            <v>2004</v>
          </cell>
          <cell r="C1388" t="str">
            <v>NY</v>
          </cell>
          <cell r="F1388">
            <v>2106654000</v>
          </cell>
          <cell r="U1388">
            <v>2730330880</v>
          </cell>
        </row>
        <row r="1389">
          <cell r="A1389">
            <v>2004</v>
          </cell>
          <cell r="C1389" t="str">
            <v>NC</v>
          </cell>
          <cell r="F1389">
            <v>582939000</v>
          </cell>
          <cell r="U1389">
            <v>642411008</v>
          </cell>
        </row>
        <row r="1390">
          <cell r="A1390">
            <v>2004</v>
          </cell>
          <cell r="C1390" t="str">
            <v>ND</v>
          </cell>
          <cell r="F1390">
            <v>25531000</v>
          </cell>
          <cell r="U1390">
            <v>28984000</v>
          </cell>
        </row>
        <row r="1391">
          <cell r="A1391">
            <v>2004</v>
          </cell>
          <cell r="C1391" t="str">
            <v>OH</v>
          </cell>
          <cell r="F1391">
            <v>1251222000</v>
          </cell>
          <cell r="U1391">
            <v>1449953024</v>
          </cell>
        </row>
        <row r="1392">
          <cell r="A1392">
            <v>2004</v>
          </cell>
          <cell r="C1392" t="str">
            <v>OK</v>
          </cell>
          <cell r="F1392">
            <v>292433000</v>
          </cell>
          <cell r="U1392">
            <v>318292000</v>
          </cell>
        </row>
        <row r="1393">
          <cell r="A1393">
            <v>2004</v>
          </cell>
          <cell r="C1393" t="str">
            <v>OR</v>
          </cell>
          <cell r="F1393">
            <v>378892000</v>
          </cell>
          <cell r="U1393">
            <v>422700992</v>
          </cell>
        </row>
        <row r="1394">
          <cell r="A1394">
            <v>2004</v>
          </cell>
          <cell r="C1394" t="str">
            <v>PA</v>
          </cell>
          <cell r="F1394">
            <v>499849000</v>
          </cell>
          <cell r="U1394">
            <v>529627008</v>
          </cell>
        </row>
        <row r="1395">
          <cell r="A1395">
            <v>2004</v>
          </cell>
          <cell r="C1395" t="str">
            <v>RI</v>
          </cell>
          <cell r="F1395">
            <v>217909000</v>
          </cell>
          <cell r="U1395">
            <v>222987008</v>
          </cell>
        </row>
        <row r="1396">
          <cell r="A1396">
            <v>2004</v>
          </cell>
          <cell r="C1396" t="str">
            <v>SC</v>
          </cell>
          <cell r="F1396">
            <v>234669000</v>
          </cell>
          <cell r="U1396">
            <v>253524992</v>
          </cell>
        </row>
        <row r="1397">
          <cell r="A1397">
            <v>2004</v>
          </cell>
          <cell r="C1397" t="str">
            <v>SD</v>
          </cell>
          <cell r="F1397">
            <v>39476000</v>
          </cell>
          <cell r="U1397">
            <v>47121000</v>
          </cell>
        </row>
        <row r="1398">
          <cell r="A1398">
            <v>2004</v>
          </cell>
          <cell r="C1398" t="str">
            <v>TN</v>
          </cell>
          <cell r="F1398">
            <v>461246000</v>
          </cell>
          <cell r="U1398">
            <v>483628992</v>
          </cell>
        </row>
        <row r="1399">
          <cell r="A1399">
            <v>2004</v>
          </cell>
          <cell r="C1399" t="str">
            <v>TX</v>
          </cell>
          <cell r="F1399">
            <v>1624127000</v>
          </cell>
          <cell r="U1399">
            <v>1703177984</v>
          </cell>
        </row>
        <row r="1400">
          <cell r="A1400">
            <v>2004</v>
          </cell>
          <cell r="C1400" t="str">
            <v>US</v>
          </cell>
          <cell r="F1400">
            <v>26872197000</v>
          </cell>
          <cell r="U1400">
            <v>30002055168</v>
          </cell>
        </row>
        <row r="1401">
          <cell r="A1401">
            <v>2004</v>
          </cell>
          <cell r="C1401" t="str">
            <v>UT</v>
          </cell>
          <cell r="F1401">
            <v>150333000</v>
          </cell>
          <cell r="U1401">
            <v>177459008</v>
          </cell>
        </row>
        <row r="1402">
          <cell r="A1402">
            <v>2004</v>
          </cell>
          <cell r="C1402" t="str">
            <v>VT</v>
          </cell>
          <cell r="F1402">
            <v>34533000</v>
          </cell>
          <cell r="U1402">
            <v>40730000</v>
          </cell>
        </row>
        <row r="1403">
          <cell r="A1403">
            <v>2004</v>
          </cell>
          <cell r="C1403" t="str">
            <v>VA</v>
          </cell>
          <cell r="F1403">
            <v>706103000</v>
          </cell>
          <cell r="U1403">
            <v>766552000</v>
          </cell>
        </row>
        <row r="1404">
          <cell r="A1404">
            <v>2004</v>
          </cell>
          <cell r="C1404" t="str">
            <v>WA</v>
          </cell>
          <cell r="F1404">
            <v>672447000</v>
          </cell>
          <cell r="U1404">
            <v>797368000</v>
          </cell>
        </row>
        <row r="1405">
          <cell r="A1405">
            <v>2004</v>
          </cell>
          <cell r="C1405" t="str">
            <v>WV</v>
          </cell>
          <cell r="F1405">
            <v>68213000</v>
          </cell>
          <cell r="U1405">
            <v>72836000</v>
          </cell>
        </row>
        <row r="1406">
          <cell r="A1406">
            <v>2004</v>
          </cell>
          <cell r="C1406" t="str">
            <v>WI</v>
          </cell>
          <cell r="F1406">
            <v>461535000</v>
          </cell>
          <cell r="U1406">
            <v>509224992</v>
          </cell>
        </row>
        <row r="1407">
          <cell r="A1407">
            <v>2004</v>
          </cell>
          <cell r="C1407" t="str">
            <v>WY</v>
          </cell>
          <cell r="F1407">
            <v>36019000</v>
          </cell>
          <cell r="U1407">
            <v>44329000</v>
          </cell>
        </row>
        <row r="1408">
          <cell r="A1408">
            <v>2005</v>
          </cell>
          <cell r="C1408" t="str">
            <v>AL</v>
          </cell>
          <cell r="F1408">
            <v>343118000</v>
          </cell>
          <cell r="U1408">
            <v>361751008</v>
          </cell>
        </row>
        <row r="1409">
          <cell r="A1409">
            <v>2005</v>
          </cell>
          <cell r="C1409" t="str">
            <v>AK</v>
          </cell>
          <cell r="F1409">
            <v>91186000</v>
          </cell>
          <cell r="U1409">
            <v>114917000</v>
          </cell>
        </row>
        <row r="1410">
          <cell r="A1410">
            <v>2005</v>
          </cell>
          <cell r="C1410" t="str">
            <v>AZ</v>
          </cell>
          <cell r="F1410">
            <v>684514000</v>
          </cell>
          <cell r="U1410">
            <v>813806016</v>
          </cell>
        </row>
        <row r="1411">
          <cell r="A1411">
            <v>2005</v>
          </cell>
          <cell r="C1411" t="str">
            <v>AR</v>
          </cell>
          <cell r="F1411">
            <v>161250000</v>
          </cell>
          <cell r="U1411">
            <v>176646000</v>
          </cell>
        </row>
        <row r="1412">
          <cell r="A1412">
            <v>2005</v>
          </cell>
          <cell r="C1412" t="str">
            <v>CA</v>
          </cell>
          <cell r="F1412">
            <v>4798630000</v>
          </cell>
          <cell r="U1412">
            <v>5376020992</v>
          </cell>
        </row>
        <row r="1413">
          <cell r="A1413">
            <v>2005</v>
          </cell>
          <cell r="C1413" t="str">
            <v>CO</v>
          </cell>
          <cell r="F1413">
            <v>458672000</v>
          </cell>
          <cell r="U1413">
            <v>552848000</v>
          </cell>
        </row>
        <row r="1414">
          <cell r="A1414">
            <v>2005</v>
          </cell>
          <cell r="C1414" t="str">
            <v>CT</v>
          </cell>
          <cell r="F1414">
            <v>414122000</v>
          </cell>
          <cell r="U1414">
            <v>430332992</v>
          </cell>
        </row>
        <row r="1415">
          <cell r="A1415">
            <v>2005</v>
          </cell>
          <cell r="C1415" t="str">
            <v>DE</v>
          </cell>
          <cell r="F1415">
            <v>26198000</v>
          </cell>
          <cell r="U1415">
            <v>26884000</v>
          </cell>
        </row>
        <row r="1416">
          <cell r="A1416">
            <v>2005</v>
          </cell>
          <cell r="C1416" t="str">
            <v>DC</v>
          </cell>
          <cell r="F1416">
            <v>149226000</v>
          </cell>
          <cell r="U1416">
            <v>168948000</v>
          </cell>
        </row>
        <row r="1417">
          <cell r="A1417">
            <v>2005</v>
          </cell>
          <cell r="C1417" t="str">
            <v>FL</v>
          </cell>
          <cell r="F1417">
            <v>2152427000</v>
          </cell>
          <cell r="U1417">
            <v>2353242112</v>
          </cell>
        </row>
        <row r="1418">
          <cell r="A1418">
            <v>2005</v>
          </cell>
          <cell r="C1418" t="str">
            <v>GA</v>
          </cell>
          <cell r="F1418">
            <v>668033000</v>
          </cell>
          <cell r="U1418">
            <v>789281024</v>
          </cell>
        </row>
        <row r="1419">
          <cell r="A1419">
            <v>2005</v>
          </cell>
          <cell r="C1419" t="str">
            <v>HI</v>
          </cell>
          <cell r="F1419">
            <v>117461000</v>
          </cell>
          <cell r="U1419">
            <v>126864000</v>
          </cell>
        </row>
        <row r="1420">
          <cell r="A1420">
            <v>2005</v>
          </cell>
          <cell r="C1420" t="str">
            <v>ID</v>
          </cell>
          <cell r="F1420">
            <v>95038000</v>
          </cell>
          <cell r="U1420">
            <v>103707000</v>
          </cell>
        </row>
        <row r="1421">
          <cell r="A1421">
            <v>2005</v>
          </cell>
          <cell r="C1421" t="str">
            <v>IL</v>
          </cell>
          <cell r="F1421">
            <v>1531255000</v>
          </cell>
          <cell r="U1421">
            <v>1663027968</v>
          </cell>
        </row>
        <row r="1422">
          <cell r="A1422">
            <v>2005</v>
          </cell>
          <cell r="C1422" t="str">
            <v>IN</v>
          </cell>
          <cell r="F1422">
            <v>534887000</v>
          </cell>
          <cell r="U1422">
            <v>602771008</v>
          </cell>
        </row>
        <row r="1423">
          <cell r="A1423">
            <v>2005</v>
          </cell>
          <cell r="C1423" t="str">
            <v>IA</v>
          </cell>
          <cell r="F1423">
            <v>158985000</v>
          </cell>
          <cell r="U1423">
            <v>179988000</v>
          </cell>
        </row>
        <row r="1424">
          <cell r="A1424">
            <v>2005</v>
          </cell>
          <cell r="C1424" t="str">
            <v>KS</v>
          </cell>
          <cell r="F1424">
            <v>218283000</v>
          </cell>
          <cell r="U1424">
            <v>229416000</v>
          </cell>
        </row>
        <row r="1425">
          <cell r="A1425">
            <v>2005</v>
          </cell>
          <cell r="C1425" t="str">
            <v>KY</v>
          </cell>
          <cell r="F1425">
            <v>299856000</v>
          </cell>
          <cell r="U1425">
            <v>331039008</v>
          </cell>
        </row>
        <row r="1426">
          <cell r="A1426">
            <v>2005</v>
          </cell>
          <cell r="C1426" t="str">
            <v>LA</v>
          </cell>
          <cell r="F1426">
            <v>383956000</v>
          </cell>
          <cell r="U1426">
            <v>442300000</v>
          </cell>
        </row>
        <row r="1427">
          <cell r="A1427">
            <v>2005</v>
          </cell>
          <cell r="C1427" t="str">
            <v>ME</v>
          </cell>
          <cell r="F1427">
            <v>97940000</v>
          </cell>
          <cell r="U1427">
            <v>109426000</v>
          </cell>
        </row>
        <row r="1428">
          <cell r="A1428">
            <v>2005</v>
          </cell>
          <cell r="C1428" t="str">
            <v>MD</v>
          </cell>
          <cell r="F1428">
            <v>609710000</v>
          </cell>
          <cell r="U1428">
            <v>647075968</v>
          </cell>
        </row>
        <row r="1429">
          <cell r="A1429">
            <v>2005</v>
          </cell>
          <cell r="C1429" t="str">
            <v>MA</v>
          </cell>
          <cell r="F1429">
            <v>895002000</v>
          </cell>
          <cell r="U1429">
            <v>912169024</v>
          </cell>
        </row>
        <row r="1430">
          <cell r="A1430">
            <v>2005</v>
          </cell>
          <cell r="C1430" t="str">
            <v>MI</v>
          </cell>
          <cell r="F1430">
            <v>782171000</v>
          </cell>
          <cell r="U1430">
            <v>849398016</v>
          </cell>
        </row>
        <row r="1431">
          <cell r="A1431">
            <v>2005</v>
          </cell>
          <cell r="C1431" t="str">
            <v>MN</v>
          </cell>
          <cell r="F1431">
            <v>259229000</v>
          </cell>
          <cell r="U1431">
            <v>297150016</v>
          </cell>
        </row>
        <row r="1432">
          <cell r="A1432">
            <v>2005</v>
          </cell>
          <cell r="C1432" t="str">
            <v>MS</v>
          </cell>
          <cell r="F1432">
            <v>196412000</v>
          </cell>
          <cell r="U1432">
            <v>208668000</v>
          </cell>
        </row>
        <row r="1433">
          <cell r="A1433">
            <v>2005</v>
          </cell>
          <cell r="C1433" t="str">
            <v>MO</v>
          </cell>
          <cell r="F1433">
            <v>507073000</v>
          </cell>
          <cell r="U1433">
            <v>598041024</v>
          </cell>
        </row>
        <row r="1434">
          <cell r="A1434">
            <v>2005</v>
          </cell>
          <cell r="C1434" t="str">
            <v>MT</v>
          </cell>
          <cell r="F1434">
            <v>53808000</v>
          </cell>
          <cell r="U1434">
            <v>64240000</v>
          </cell>
        </row>
        <row r="1435">
          <cell r="A1435">
            <v>2005</v>
          </cell>
          <cell r="C1435" t="str">
            <v>NE</v>
          </cell>
          <cell r="F1435">
            <v>119568000</v>
          </cell>
          <cell r="U1435">
            <v>128340000</v>
          </cell>
        </row>
        <row r="1436">
          <cell r="A1436">
            <v>2005</v>
          </cell>
          <cell r="C1436" t="str">
            <v>NV</v>
          </cell>
          <cell r="F1436">
            <v>350580000</v>
          </cell>
          <cell r="U1436">
            <v>384292000</v>
          </cell>
        </row>
        <row r="1437">
          <cell r="A1437">
            <v>2005</v>
          </cell>
          <cell r="C1437" t="str">
            <v>NH</v>
          </cell>
          <cell r="F1437">
            <v>145749000</v>
          </cell>
          <cell r="U1437">
            <v>148528992</v>
          </cell>
        </row>
        <row r="1438">
          <cell r="A1438">
            <v>2005</v>
          </cell>
          <cell r="C1438" t="str">
            <v>NJ</v>
          </cell>
          <cell r="F1438">
            <v>710947000</v>
          </cell>
          <cell r="U1438">
            <v>779496000</v>
          </cell>
        </row>
        <row r="1439">
          <cell r="A1439">
            <v>2005</v>
          </cell>
          <cell r="C1439" t="str">
            <v>NM</v>
          </cell>
          <cell r="F1439">
            <v>161068000</v>
          </cell>
          <cell r="U1439">
            <v>188970000</v>
          </cell>
        </row>
        <row r="1440">
          <cell r="A1440">
            <v>2005</v>
          </cell>
          <cell r="C1440" t="str">
            <v>NY</v>
          </cell>
          <cell r="F1440">
            <v>2194363000</v>
          </cell>
          <cell r="U1440">
            <v>2692484096</v>
          </cell>
        </row>
        <row r="1441">
          <cell r="A1441">
            <v>2005</v>
          </cell>
          <cell r="C1441" t="str">
            <v>NC</v>
          </cell>
          <cell r="F1441">
            <v>619722000</v>
          </cell>
          <cell r="U1441">
            <v>691870016</v>
          </cell>
        </row>
        <row r="1442">
          <cell r="A1442">
            <v>2005</v>
          </cell>
          <cell r="C1442" t="str">
            <v>ND</v>
          </cell>
          <cell r="F1442">
            <v>27078000</v>
          </cell>
          <cell r="U1442">
            <v>30916000</v>
          </cell>
        </row>
        <row r="1443">
          <cell r="A1443">
            <v>2005</v>
          </cell>
          <cell r="C1443" t="str">
            <v>OH</v>
          </cell>
          <cell r="F1443">
            <v>1285859000</v>
          </cell>
          <cell r="U1443">
            <v>1437259008</v>
          </cell>
        </row>
        <row r="1444">
          <cell r="A1444">
            <v>2005</v>
          </cell>
          <cell r="C1444" t="str">
            <v>OK</v>
          </cell>
          <cell r="F1444">
            <v>316113000</v>
          </cell>
          <cell r="U1444">
            <v>345552992</v>
          </cell>
        </row>
        <row r="1445">
          <cell r="A1445">
            <v>2005</v>
          </cell>
          <cell r="C1445" t="str">
            <v>OR</v>
          </cell>
          <cell r="F1445">
            <v>329947000</v>
          </cell>
          <cell r="U1445">
            <v>357843008</v>
          </cell>
        </row>
        <row r="1446">
          <cell r="A1446">
            <v>2005</v>
          </cell>
          <cell r="C1446" t="str">
            <v>PA</v>
          </cell>
          <cell r="F1446">
            <v>514662000</v>
          </cell>
          <cell r="U1446">
            <v>547089984</v>
          </cell>
        </row>
        <row r="1447">
          <cell r="A1447">
            <v>2005</v>
          </cell>
          <cell r="C1447" t="str">
            <v>RI</v>
          </cell>
          <cell r="F1447">
            <v>232152000</v>
          </cell>
          <cell r="U1447">
            <v>249232000</v>
          </cell>
        </row>
        <row r="1448">
          <cell r="A1448">
            <v>2005</v>
          </cell>
          <cell r="C1448" t="str">
            <v>SC</v>
          </cell>
          <cell r="F1448">
            <v>250981000</v>
          </cell>
          <cell r="U1448">
            <v>271440992</v>
          </cell>
        </row>
        <row r="1449">
          <cell r="A1449">
            <v>2005</v>
          </cell>
          <cell r="C1449" t="str">
            <v>SD</v>
          </cell>
          <cell r="F1449">
            <v>41696000</v>
          </cell>
          <cell r="U1449">
            <v>51813000</v>
          </cell>
        </row>
        <row r="1450">
          <cell r="A1450">
            <v>2005</v>
          </cell>
          <cell r="C1450" t="str">
            <v>TN</v>
          </cell>
          <cell r="F1450">
            <v>482367000</v>
          </cell>
          <cell r="U1450">
            <v>508108992</v>
          </cell>
        </row>
        <row r="1451">
          <cell r="A1451">
            <v>2005</v>
          </cell>
          <cell r="C1451" t="str">
            <v>TX</v>
          </cell>
          <cell r="F1451">
            <v>1723907000</v>
          </cell>
          <cell r="U1451">
            <v>1867433984</v>
          </cell>
        </row>
        <row r="1452">
          <cell r="A1452">
            <v>2005</v>
          </cell>
          <cell r="C1452" t="str">
            <v>US</v>
          </cell>
          <cell r="F1452">
            <v>28529344000</v>
          </cell>
          <cell r="U1452">
            <v>31844685824</v>
          </cell>
        </row>
        <row r="1453">
          <cell r="A1453">
            <v>2005</v>
          </cell>
          <cell r="C1453" t="str">
            <v>UT</v>
          </cell>
          <cell r="F1453">
            <v>163938000</v>
          </cell>
          <cell r="U1453">
            <v>180767008</v>
          </cell>
        </row>
        <row r="1454">
          <cell r="A1454">
            <v>2005</v>
          </cell>
          <cell r="C1454" t="str">
            <v>VT</v>
          </cell>
          <cell r="F1454">
            <v>37834000</v>
          </cell>
          <cell r="U1454">
            <v>43774000</v>
          </cell>
        </row>
        <row r="1455">
          <cell r="A1455">
            <v>2005</v>
          </cell>
          <cell r="C1455" t="str">
            <v>VA</v>
          </cell>
          <cell r="F1455">
            <v>768378000</v>
          </cell>
          <cell r="U1455">
            <v>844752000</v>
          </cell>
        </row>
        <row r="1456">
          <cell r="A1456">
            <v>2005</v>
          </cell>
          <cell r="C1456" t="str">
            <v>WA</v>
          </cell>
          <cell r="F1456">
            <v>783811000</v>
          </cell>
          <cell r="U1456">
            <v>930224000</v>
          </cell>
        </row>
        <row r="1457">
          <cell r="A1457">
            <v>2005</v>
          </cell>
          <cell r="C1457" t="str">
            <v>WV</v>
          </cell>
          <cell r="F1457">
            <v>73488000</v>
          </cell>
          <cell r="U1457">
            <v>78002000</v>
          </cell>
        </row>
        <row r="1458">
          <cell r="A1458">
            <v>2005</v>
          </cell>
          <cell r="C1458" t="str">
            <v>WI</v>
          </cell>
          <cell r="F1458">
            <v>470773000</v>
          </cell>
          <cell r="U1458">
            <v>512696992</v>
          </cell>
        </row>
        <row r="1459">
          <cell r="A1459">
            <v>2005</v>
          </cell>
          <cell r="C1459" t="str">
            <v>WY</v>
          </cell>
          <cell r="F1459">
            <v>35921000</v>
          </cell>
          <cell r="U1459">
            <v>43840000</v>
          </cell>
        </row>
        <row r="1460">
          <cell r="A1460">
            <v>2006</v>
          </cell>
          <cell r="C1460" t="str">
            <v>AL</v>
          </cell>
          <cell r="F1460">
            <v>357710000</v>
          </cell>
          <cell r="U1460">
            <v>376166016</v>
          </cell>
        </row>
        <row r="1461">
          <cell r="A1461">
            <v>2006</v>
          </cell>
          <cell r="C1461" t="str">
            <v>AK</v>
          </cell>
          <cell r="F1461">
            <v>101327000</v>
          </cell>
          <cell r="U1461">
            <v>115984000</v>
          </cell>
        </row>
        <row r="1462">
          <cell r="A1462">
            <v>2006</v>
          </cell>
          <cell r="C1462" t="str">
            <v>AZ</v>
          </cell>
          <cell r="F1462">
            <v>648497000</v>
          </cell>
          <cell r="U1462">
            <v>732120000</v>
          </cell>
        </row>
        <row r="1463">
          <cell r="A1463">
            <v>2006</v>
          </cell>
          <cell r="C1463" t="str">
            <v>AR</v>
          </cell>
          <cell r="F1463">
            <v>169923000</v>
          </cell>
          <cell r="U1463">
            <v>187244992</v>
          </cell>
        </row>
        <row r="1464">
          <cell r="A1464">
            <v>2006</v>
          </cell>
          <cell r="C1464" t="str">
            <v>CA</v>
          </cell>
          <cell r="F1464">
            <v>5416323000</v>
          </cell>
          <cell r="U1464">
            <v>6072394752</v>
          </cell>
        </row>
        <row r="1465">
          <cell r="A1465">
            <v>2006</v>
          </cell>
          <cell r="C1465" t="str">
            <v>CO</v>
          </cell>
          <cell r="F1465">
            <v>510561000</v>
          </cell>
          <cell r="U1465">
            <v>576118016</v>
          </cell>
        </row>
        <row r="1466">
          <cell r="A1466">
            <v>2006</v>
          </cell>
          <cell r="C1466" t="str">
            <v>CT</v>
          </cell>
          <cell r="F1466">
            <v>442717000</v>
          </cell>
          <cell r="U1466">
            <v>459612992</v>
          </cell>
        </row>
        <row r="1467">
          <cell r="A1467">
            <v>2006</v>
          </cell>
          <cell r="C1467" t="str">
            <v>DE</v>
          </cell>
          <cell r="F1467">
            <v>29241000</v>
          </cell>
          <cell r="U1467">
            <v>29920000</v>
          </cell>
        </row>
        <row r="1468">
          <cell r="A1468">
            <v>2006</v>
          </cell>
          <cell r="C1468" t="str">
            <v>DC</v>
          </cell>
          <cell r="F1468">
            <v>157674000</v>
          </cell>
          <cell r="U1468">
            <v>188730000</v>
          </cell>
        </row>
        <row r="1469">
          <cell r="A1469">
            <v>2006</v>
          </cell>
          <cell r="C1469" t="str">
            <v>FL</v>
          </cell>
          <cell r="F1469">
            <v>2526872000</v>
          </cell>
          <cell r="U1469">
            <v>2761868032</v>
          </cell>
        </row>
        <row r="1470">
          <cell r="A1470">
            <v>2006</v>
          </cell>
          <cell r="C1470" t="str">
            <v>GA</v>
          </cell>
          <cell r="F1470">
            <v>758553000</v>
          </cell>
          <cell r="U1470">
            <v>913304000</v>
          </cell>
        </row>
        <row r="1471">
          <cell r="A1471">
            <v>2006</v>
          </cell>
          <cell r="C1471" t="str">
            <v>HI</v>
          </cell>
          <cell r="F1471">
            <v>124331000</v>
          </cell>
          <cell r="U1471">
            <v>147486000</v>
          </cell>
        </row>
        <row r="1472">
          <cell r="A1472">
            <v>2006</v>
          </cell>
          <cell r="C1472" t="str">
            <v>ID</v>
          </cell>
          <cell r="F1472">
            <v>101555000</v>
          </cell>
          <cell r="U1472">
            <v>106920000</v>
          </cell>
        </row>
        <row r="1473">
          <cell r="A1473">
            <v>2006</v>
          </cell>
          <cell r="C1473" t="str">
            <v>IL</v>
          </cell>
          <cell r="F1473">
            <v>1628847000</v>
          </cell>
          <cell r="U1473">
            <v>1775161984</v>
          </cell>
        </row>
        <row r="1474">
          <cell r="A1474">
            <v>2006</v>
          </cell>
          <cell r="C1474" t="str">
            <v>IN</v>
          </cell>
          <cell r="F1474">
            <v>586434000</v>
          </cell>
          <cell r="U1474">
            <v>677771008</v>
          </cell>
        </row>
        <row r="1475">
          <cell r="A1475">
            <v>2006</v>
          </cell>
          <cell r="C1475" t="str">
            <v>IA</v>
          </cell>
          <cell r="F1475">
            <v>166698000</v>
          </cell>
          <cell r="U1475">
            <v>179363008</v>
          </cell>
        </row>
        <row r="1476">
          <cell r="A1476">
            <v>2006</v>
          </cell>
          <cell r="C1476" t="str">
            <v>KS</v>
          </cell>
          <cell r="F1476">
            <v>231845000</v>
          </cell>
          <cell r="U1476">
            <v>248668000</v>
          </cell>
        </row>
        <row r="1477">
          <cell r="A1477">
            <v>2006</v>
          </cell>
          <cell r="C1477" t="str">
            <v>KY</v>
          </cell>
          <cell r="F1477">
            <v>315217000</v>
          </cell>
          <cell r="U1477">
            <v>353582016</v>
          </cell>
        </row>
        <row r="1478">
          <cell r="A1478">
            <v>2006</v>
          </cell>
          <cell r="C1478" t="str">
            <v>LA</v>
          </cell>
          <cell r="F1478">
            <v>444722000</v>
          </cell>
          <cell r="U1478">
            <v>518592992</v>
          </cell>
        </row>
        <row r="1479">
          <cell r="A1479">
            <v>2006</v>
          </cell>
          <cell r="C1479" t="str">
            <v>ME</v>
          </cell>
          <cell r="F1479">
            <v>106185000</v>
          </cell>
          <cell r="U1479">
            <v>126313000</v>
          </cell>
        </row>
        <row r="1480">
          <cell r="A1480">
            <v>2006</v>
          </cell>
          <cell r="C1480" t="str">
            <v>MD</v>
          </cell>
          <cell r="F1480">
            <v>687839000</v>
          </cell>
          <cell r="U1480">
            <v>724222016</v>
          </cell>
        </row>
        <row r="1481">
          <cell r="A1481">
            <v>2006</v>
          </cell>
          <cell r="C1481" t="str">
            <v>MA</v>
          </cell>
          <cell r="F1481">
            <v>947114000</v>
          </cell>
          <cell r="U1481">
            <v>966947008</v>
          </cell>
        </row>
        <row r="1482">
          <cell r="A1482">
            <v>2006</v>
          </cell>
          <cell r="C1482" t="str">
            <v>MI</v>
          </cell>
          <cell r="F1482">
            <v>832360000</v>
          </cell>
          <cell r="U1482">
            <v>936028992</v>
          </cell>
        </row>
        <row r="1483">
          <cell r="A1483">
            <v>2006</v>
          </cell>
          <cell r="C1483" t="str">
            <v>MN</v>
          </cell>
          <cell r="F1483">
            <v>277185000</v>
          </cell>
          <cell r="U1483">
            <v>323928000</v>
          </cell>
        </row>
        <row r="1484">
          <cell r="A1484">
            <v>2006</v>
          </cell>
          <cell r="C1484" t="str">
            <v>MS</v>
          </cell>
          <cell r="F1484">
            <v>207304000</v>
          </cell>
          <cell r="U1484">
            <v>224130000</v>
          </cell>
        </row>
        <row r="1485">
          <cell r="A1485">
            <v>2006</v>
          </cell>
          <cell r="C1485" t="str">
            <v>MO</v>
          </cell>
          <cell r="F1485">
            <v>541170000</v>
          </cell>
          <cell r="U1485">
            <v>603576000</v>
          </cell>
        </row>
        <row r="1486">
          <cell r="A1486">
            <v>2006</v>
          </cell>
          <cell r="C1486" t="str">
            <v>MT</v>
          </cell>
          <cell r="F1486">
            <v>55137000</v>
          </cell>
          <cell r="U1486">
            <v>67680000</v>
          </cell>
        </row>
        <row r="1487">
          <cell r="A1487">
            <v>2006</v>
          </cell>
          <cell r="C1487" t="str">
            <v>NE</v>
          </cell>
          <cell r="F1487">
            <v>140367000</v>
          </cell>
          <cell r="U1487">
            <v>144608992</v>
          </cell>
        </row>
        <row r="1488">
          <cell r="A1488">
            <v>2006</v>
          </cell>
          <cell r="C1488" t="str">
            <v>NV</v>
          </cell>
          <cell r="F1488">
            <v>363446000</v>
          </cell>
          <cell r="U1488">
            <v>392945984</v>
          </cell>
        </row>
        <row r="1489">
          <cell r="A1489">
            <v>2006</v>
          </cell>
          <cell r="C1489" t="str">
            <v>NH</v>
          </cell>
          <cell r="F1489">
            <v>157466000</v>
          </cell>
          <cell r="U1489">
            <v>163324000</v>
          </cell>
        </row>
        <row r="1490">
          <cell r="A1490">
            <v>2006</v>
          </cell>
          <cell r="C1490" t="str">
            <v>NJ</v>
          </cell>
          <cell r="F1490">
            <v>763482000</v>
          </cell>
          <cell r="U1490">
            <v>826929984</v>
          </cell>
        </row>
        <row r="1491">
          <cell r="A1491">
            <v>2006</v>
          </cell>
          <cell r="C1491" t="str">
            <v>NM</v>
          </cell>
          <cell r="F1491">
            <v>178983000</v>
          </cell>
          <cell r="U1491">
            <v>204323008</v>
          </cell>
        </row>
        <row r="1492">
          <cell r="A1492">
            <v>2006</v>
          </cell>
          <cell r="C1492" t="str">
            <v>NY</v>
          </cell>
          <cell r="F1492">
            <v>2443520000</v>
          </cell>
          <cell r="U1492">
            <v>2976463872</v>
          </cell>
        </row>
        <row r="1493">
          <cell r="A1493">
            <v>2006</v>
          </cell>
          <cell r="C1493" t="str">
            <v>NC</v>
          </cell>
          <cell r="F1493">
            <v>662913000</v>
          </cell>
          <cell r="U1493">
            <v>738531968</v>
          </cell>
        </row>
        <row r="1494">
          <cell r="A1494">
            <v>2006</v>
          </cell>
          <cell r="C1494" t="str">
            <v>ND</v>
          </cell>
          <cell r="F1494">
            <v>28950000</v>
          </cell>
          <cell r="U1494">
            <v>30277000</v>
          </cell>
        </row>
        <row r="1495">
          <cell r="A1495">
            <v>2006</v>
          </cell>
          <cell r="C1495" t="str">
            <v>OH</v>
          </cell>
          <cell r="F1495">
            <v>1371705000</v>
          </cell>
          <cell r="U1495">
            <v>1486855040</v>
          </cell>
        </row>
        <row r="1496">
          <cell r="A1496">
            <v>2006</v>
          </cell>
          <cell r="C1496" t="str">
            <v>OK</v>
          </cell>
          <cell r="F1496">
            <v>338905000</v>
          </cell>
          <cell r="U1496">
            <v>369649984</v>
          </cell>
        </row>
        <row r="1497">
          <cell r="A1497">
            <v>2006</v>
          </cell>
          <cell r="C1497" t="str">
            <v>OR</v>
          </cell>
          <cell r="F1497">
            <v>428282000</v>
          </cell>
          <cell r="U1497">
            <v>461899008</v>
          </cell>
        </row>
        <row r="1498">
          <cell r="A1498">
            <v>2006</v>
          </cell>
          <cell r="C1498" t="str">
            <v>PA</v>
          </cell>
          <cell r="F1498">
            <v>537143000</v>
          </cell>
          <cell r="U1498">
            <v>576070016</v>
          </cell>
        </row>
        <row r="1499">
          <cell r="A1499">
            <v>2006</v>
          </cell>
          <cell r="C1499" t="str">
            <v>RI</v>
          </cell>
          <cell r="F1499">
            <v>238236000</v>
          </cell>
          <cell r="U1499">
            <v>244667008</v>
          </cell>
        </row>
        <row r="1500">
          <cell r="A1500">
            <v>2006</v>
          </cell>
          <cell r="C1500" t="str">
            <v>SC</v>
          </cell>
          <cell r="F1500">
            <v>269837000</v>
          </cell>
          <cell r="U1500">
            <v>285348000</v>
          </cell>
        </row>
        <row r="1501">
          <cell r="A1501">
            <v>2006</v>
          </cell>
          <cell r="C1501" t="str">
            <v>SD</v>
          </cell>
          <cell r="F1501">
            <v>44655000</v>
          </cell>
          <cell r="U1501">
            <v>48826000</v>
          </cell>
        </row>
        <row r="1502">
          <cell r="A1502">
            <v>2006</v>
          </cell>
          <cell r="C1502" t="str">
            <v>TN</v>
          </cell>
          <cell r="F1502">
            <v>503893000</v>
          </cell>
          <cell r="U1502">
            <v>524879008</v>
          </cell>
        </row>
        <row r="1503">
          <cell r="A1503">
            <v>2006</v>
          </cell>
          <cell r="C1503" t="str">
            <v>TX</v>
          </cell>
          <cell r="F1503">
            <v>1953703000</v>
          </cell>
          <cell r="U1503">
            <v>2078336000</v>
          </cell>
        </row>
        <row r="1504">
          <cell r="A1504">
            <v>2006</v>
          </cell>
          <cell r="C1504" t="str">
            <v>US</v>
          </cell>
          <cell r="F1504">
            <v>31247627000</v>
          </cell>
          <cell r="U1504">
            <v>34703732736</v>
          </cell>
        </row>
        <row r="1505">
          <cell r="A1505">
            <v>2006</v>
          </cell>
          <cell r="C1505" t="str">
            <v>UT</v>
          </cell>
          <cell r="F1505">
            <v>165779000</v>
          </cell>
          <cell r="U1505">
            <v>208100000</v>
          </cell>
        </row>
        <row r="1506">
          <cell r="A1506">
            <v>2006</v>
          </cell>
          <cell r="C1506" t="str">
            <v>VT</v>
          </cell>
          <cell r="F1506">
            <v>36613000</v>
          </cell>
          <cell r="U1506">
            <v>42082000</v>
          </cell>
        </row>
        <row r="1507">
          <cell r="A1507">
            <v>2006</v>
          </cell>
          <cell r="C1507" t="str">
            <v>VA</v>
          </cell>
          <cell r="F1507">
            <v>870190000</v>
          </cell>
          <cell r="U1507">
            <v>955971008</v>
          </cell>
        </row>
        <row r="1508">
          <cell r="A1508">
            <v>2006</v>
          </cell>
          <cell r="C1508" t="str">
            <v>WA</v>
          </cell>
          <cell r="F1508">
            <v>765930000</v>
          </cell>
          <cell r="U1508">
            <v>863083008</v>
          </cell>
        </row>
        <row r="1509">
          <cell r="A1509">
            <v>2006</v>
          </cell>
          <cell r="C1509" t="str">
            <v>WV</v>
          </cell>
          <cell r="F1509">
            <v>80419000</v>
          </cell>
          <cell r="U1509">
            <v>83998000</v>
          </cell>
        </row>
        <row r="1510">
          <cell r="A1510">
            <v>2006</v>
          </cell>
          <cell r="C1510" t="str">
            <v>WI</v>
          </cell>
          <cell r="F1510">
            <v>489639000</v>
          </cell>
          <cell r="U1510">
            <v>555043008</v>
          </cell>
        </row>
        <row r="1511">
          <cell r="A1511">
            <v>2006</v>
          </cell>
          <cell r="C1511" t="str">
            <v>WY</v>
          </cell>
          <cell r="F1511">
            <v>40230000</v>
          </cell>
          <cell r="U1511">
            <v>47689000</v>
          </cell>
        </row>
        <row r="1512">
          <cell r="A1512">
            <v>2007</v>
          </cell>
          <cell r="C1512" t="str">
            <v>AL</v>
          </cell>
          <cell r="F1512">
            <v>474859000</v>
          </cell>
          <cell r="U1512">
            <v>493168000</v>
          </cell>
        </row>
        <row r="1513">
          <cell r="A1513">
            <v>2007</v>
          </cell>
          <cell r="C1513" t="str">
            <v>AK</v>
          </cell>
          <cell r="F1513">
            <v>110479000</v>
          </cell>
          <cell r="U1513">
            <v>127195000</v>
          </cell>
        </row>
        <row r="1514">
          <cell r="A1514">
            <v>2007</v>
          </cell>
          <cell r="C1514" t="str">
            <v>AZ</v>
          </cell>
          <cell r="F1514">
            <v>770752000</v>
          </cell>
          <cell r="U1514">
            <v>905337984</v>
          </cell>
        </row>
        <row r="1515">
          <cell r="A1515">
            <v>2007</v>
          </cell>
          <cell r="C1515" t="str">
            <v>AR</v>
          </cell>
          <cell r="F1515">
            <v>181152000</v>
          </cell>
          <cell r="U1515">
            <v>218627008</v>
          </cell>
        </row>
        <row r="1516">
          <cell r="A1516">
            <v>2007</v>
          </cell>
          <cell r="C1516" t="str">
            <v>CA</v>
          </cell>
          <cell r="F1516">
            <v>6046860000</v>
          </cell>
          <cell r="U1516">
            <v>6894777856</v>
          </cell>
        </row>
        <row r="1517">
          <cell r="A1517">
            <v>2007</v>
          </cell>
          <cell r="C1517" t="str">
            <v>CO</v>
          </cell>
          <cell r="F1517">
            <v>571486000</v>
          </cell>
          <cell r="U1517">
            <v>677260032</v>
          </cell>
        </row>
        <row r="1518">
          <cell r="A1518">
            <v>2007</v>
          </cell>
          <cell r="C1518" t="str">
            <v>CT</v>
          </cell>
          <cell r="F1518">
            <v>459536000</v>
          </cell>
          <cell r="U1518">
            <v>492796000</v>
          </cell>
        </row>
        <row r="1519">
          <cell r="A1519">
            <v>2007</v>
          </cell>
          <cell r="C1519" t="str">
            <v>DE</v>
          </cell>
          <cell r="F1519">
            <v>34196000</v>
          </cell>
          <cell r="U1519">
            <v>37298000</v>
          </cell>
        </row>
        <row r="1520">
          <cell r="A1520">
            <v>2007</v>
          </cell>
          <cell r="C1520" t="str">
            <v>DC</v>
          </cell>
          <cell r="F1520">
            <v>172775000</v>
          </cell>
          <cell r="U1520">
            <v>185164992</v>
          </cell>
        </row>
        <row r="1521">
          <cell r="A1521">
            <v>2007</v>
          </cell>
          <cell r="C1521" t="str">
            <v>FL</v>
          </cell>
          <cell r="F1521">
            <v>2719482000</v>
          </cell>
          <cell r="U1521">
            <v>3121925120</v>
          </cell>
        </row>
        <row r="1522">
          <cell r="A1522">
            <v>2007</v>
          </cell>
          <cell r="C1522" t="str">
            <v>GA</v>
          </cell>
          <cell r="F1522">
            <v>810184000</v>
          </cell>
          <cell r="U1522">
            <v>960566976</v>
          </cell>
        </row>
        <row r="1523">
          <cell r="A1523">
            <v>2007</v>
          </cell>
          <cell r="C1523" t="str">
            <v>HI</v>
          </cell>
          <cell r="F1523">
            <v>137612000</v>
          </cell>
          <cell r="U1523">
            <v>147424000</v>
          </cell>
        </row>
        <row r="1524">
          <cell r="A1524">
            <v>2007</v>
          </cell>
          <cell r="C1524" t="str">
            <v>ID</v>
          </cell>
          <cell r="F1524">
            <v>123691000</v>
          </cell>
          <cell r="U1524">
            <v>141376992</v>
          </cell>
        </row>
        <row r="1525">
          <cell r="A1525">
            <v>2007</v>
          </cell>
          <cell r="C1525" t="str">
            <v>IL</v>
          </cell>
          <cell r="F1525">
            <v>1825059000</v>
          </cell>
          <cell r="U1525">
            <v>1981774976</v>
          </cell>
        </row>
        <row r="1526">
          <cell r="A1526">
            <v>2007</v>
          </cell>
          <cell r="C1526" t="str">
            <v>IN</v>
          </cell>
          <cell r="F1526">
            <v>617942000</v>
          </cell>
          <cell r="U1526">
            <v>673412992</v>
          </cell>
        </row>
        <row r="1527">
          <cell r="A1527">
            <v>2007</v>
          </cell>
          <cell r="C1527" t="str">
            <v>IA</v>
          </cell>
          <cell r="F1527">
            <v>175580000</v>
          </cell>
          <cell r="U1527">
            <v>200386000</v>
          </cell>
        </row>
        <row r="1528">
          <cell r="A1528">
            <v>2007</v>
          </cell>
          <cell r="C1528" t="str">
            <v>KS</v>
          </cell>
          <cell r="F1528">
            <v>237414000</v>
          </cell>
          <cell r="U1528">
            <v>245023008</v>
          </cell>
        </row>
        <row r="1529">
          <cell r="A1529">
            <v>2007</v>
          </cell>
          <cell r="C1529" t="str">
            <v>KY</v>
          </cell>
          <cell r="F1529">
            <v>333058000</v>
          </cell>
          <cell r="U1529">
            <v>405856000</v>
          </cell>
        </row>
        <row r="1530">
          <cell r="A1530">
            <v>2007</v>
          </cell>
          <cell r="C1530" t="str">
            <v>LA</v>
          </cell>
          <cell r="F1530">
            <v>428096000</v>
          </cell>
          <cell r="U1530">
            <v>489512992</v>
          </cell>
        </row>
        <row r="1531">
          <cell r="A1531">
            <v>2007</v>
          </cell>
          <cell r="C1531" t="str">
            <v>ME</v>
          </cell>
          <cell r="F1531">
            <v>114566000</v>
          </cell>
          <cell r="U1531">
            <v>126089000</v>
          </cell>
        </row>
        <row r="1532">
          <cell r="A1532">
            <v>2007</v>
          </cell>
          <cell r="C1532" t="str">
            <v>MD</v>
          </cell>
          <cell r="F1532">
            <v>764117000</v>
          </cell>
          <cell r="U1532">
            <v>825996992</v>
          </cell>
        </row>
        <row r="1533">
          <cell r="A1533">
            <v>2007</v>
          </cell>
          <cell r="C1533" t="str">
            <v>MA</v>
          </cell>
          <cell r="F1533">
            <v>954703000</v>
          </cell>
          <cell r="U1533">
            <v>983547008</v>
          </cell>
        </row>
        <row r="1534">
          <cell r="A1534">
            <v>2007</v>
          </cell>
          <cell r="C1534" t="str">
            <v>MI</v>
          </cell>
          <cell r="F1534">
            <v>866693000</v>
          </cell>
          <cell r="U1534">
            <v>937742016</v>
          </cell>
        </row>
        <row r="1535">
          <cell r="A1535">
            <v>2007</v>
          </cell>
          <cell r="C1535" t="str">
            <v>MN</v>
          </cell>
          <cell r="F1535">
            <v>299422000</v>
          </cell>
          <cell r="U1535">
            <v>363376000</v>
          </cell>
        </row>
        <row r="1536">
          <cell r="A1536">
            <v>2007</v>
          </cell>
          <cell r="C1536" t="str">
            <v>MS</v>
          </cell>
          <cell r="F1536">
            <v>195602000</v>
          </cell>
          <cell r="U1536">
            <v>217672992</v>
          </cell>
        </row>
        <row r="1537">
          <cell r="A1537">
            <v>2007</v>
          </cell>
          <cell r="C1537" t="str">
            <v>MO</v>
          </cell>
          <cell r="F1537">
            <v>551803000</v>
          </cell>
          <cell r="U1537">
            <v>656390976</v>
          </cell>
        </row>
        <row r="1538">
          <cell r="A1538">
            <v>2007</v>
          </cell>
          <cell r="C1538" t="str">
            <v>MT</v>
          </cell>
          <cell r="F1538">
            <v>78871000</v>
          </cell>
          <cell r="U1538">
            <v>97060000</v>
          </cell>
        </row>
        <row r="1539">
          <cell r="A1539">
            <v>2007</v>
          </cell>
          <cell r="C1539" t="str">
            <v>NE</v>
          </cell>
          <cell r="F1539">
            <v>155427000</v>
          </cell>
          <cell r="U1539">
            <v>178192992</v>
          </cell>
        </row>
        <row r="1540">
          <cell r="A1540">
            <v>2007</v>
          </cell>
          <cell r="C1540" t="str">
            <v>NV</v>
          </cell>
          <cell r="F1540">
            <v>442242000</v>
          </cell>
          <cell r="U1540">
            <v>477924000</v>
          </cell>
        </row>
        <row r="1541">
          <cell r="A1541">
            <v>2007</v>
          </cell>
          <cell r="C1541" t="str">
            <v>NH</v>
          </cell>
          <cell r="F1541">
            <v>164893000</v>
          </cell>
          <cell r="U1541">
            <v>170404000</v>
          </cell>
        </row>
        <row r="1542">
          <cell r="A1542">
            <v>2007</v>
          </cell>
          <cell r="C1542" t="str">
            <v>NJ</v>
          </cell>
          <cell r="F1542">
            <v>806242000</v>
          </cell>
          <cell r="U1542">
            <v>883496000</v>
          </cell>
        </row>
        <row r="1543">
          <cell r="A1543">
            <v>2007</v>
          </cell>
          <cell r="C1543" t="str">
            <v>NM</v>
          </cell>
          <cell r="F1543">
            <v>200785000</v>
          </cell>
          <cell r="U1543">
            <v>253676992</v>
          </cell>
        </row>
        <row r="1544">
          <cell r="A1544">
            <v>2007</v>
          </cell>
          <cell r="C1544" t="str">
            <v>NY</v>
          </cell>
          <cell r="F1544">
            <v>2559774000</v>
          </cell>
          <cell r="U1544">
            <v>3062216960</v>
          </cell>
        </row>
        <row r="1545">
          <cell r="A1545">
            <v>2007</v>
          </cell>
          <cell r="C1545" t="str">
            <v>NC</v>
          </cell>
          <cell r="F1545">
            <v>723224000</v>
          </cell>
          <cell r="U1545">
            <v>825604992</v>
          </cell>
        </row>
        <row r="1546">
          <cell r="A1546">
            <v>2007</v>
          </cell>
          <cell r="C1546" t="str">
            <v>ND</v>
          </cell>
          <cell r="F1546">
            <v>28203000</v>
          </cell>
          <cell r="U1546">
            <v>35864000</v>
          </cell>
        </row>
        <row r="1547">
          <cell r="A1547">
            <v>2007</v>
          </cell>
          <cell r="C1547" t="str">
            <v>OH</v>
          </cell>
          <cell r="F1547">
            <v>1432051000</v>
          </cell>
          <cell r="U1547">
            <v>1568722048</v>
          </cell>
        </row>
        <row r="1548">
          <cell r="A1548">
            <v>2007</v>
          </cell>
          <cell r="C1548" t="str">
            <v>OK</v>
          </cell>
          <cell r="F1548">
            <v>366392000</v>
          </cell>
          <cell r="U1548">
            <v>396771008</v>
          </cell>
        </row>
        <row r="1549">
          <cell r="A1549">
            <v>2007</v>
          </cell>
          <cell r="C1549" t="str">
            <v>OR</v>
          </cell>
          <cell r="F1549">
            <v>465365000</v>
          </cell>
          <cell r="U1549">
            <v>515688992</v>
          </cell>
        </row>
        <row r="1550">
          <cell r="A1550">
            <v>2007</v>
          </cell>
          <cell r="C1550" t="str">
            <v>PA</v>
          </cell>
          <cell r="F1550">
            <v>592893000</v>
          </cell>
          <cell r="U1550">
            <v>629358976</v>
          </cell>
        </row>
        <row r="1551">
          <cell r="A1551">
            <v>2007</v>
          </cell>
          <cell r="C1551" t="str">
            <v>RI</v>
          </cell>
          <cell r="F1551">
            <v>242487000</v>
          </cell>
          <cell r="U1551">
            <v>248316992</v>
          </cell>
        </row>
        <row r="1552">
          <cell r="A1552">
            <v>2007</v>
          </cell>
          <cell r="C1552" t="str">
            <v>SC</v>
          </cell>
          <cell r="F1552">
            <v>305660000</v>
          </cell>
          <cell r="U1552">
            <v>354969984</v>
          </cell>
        </row>
        <row r="1553">
          <cell r="A1553">
            <v>2007</v>
          </cell>
          <cell r="C1553" t="str">
            <v>SD</v>
          </cell>
          <cell r="F1553">
            <v>47639000</v>
          </cell>
          <cell r="U1553">
            <v>56552000</v>
          </cell>
        </row>
        <row r="1554">
          <cell r="A1554">
            <v>2007</v>
          </cell>
          <cell r="C1554" t="str">
            <v>TN</v>
          </cell>
          <cell r="F1554">
            <v>558536000</v>
          </cell>
          <cell r="U1554">
            <v>586408000</v>
          </cell>
        </row>
        <row r="1555">
          <cell r="A1555">
            <v>2007</v>
          </cell>
          <cell r="C1555" t="str">
            <v>TX</v>
          </cell>
          <cell r="F1555">
            <v>1982106000</v>
          </cell>
          <cell r="U1555">
            <v>2162662912</v>
          </cell>
        </row>
        <row r="1556">
          <cell r="A1556">
            <v>2007</v>
          </cell>
          <cell r="C1556" t="str">
            <v>US</v>
          </cell>
          <cell r="F1556">
            <v>33871480000</v>
          </cell>
          <cell r="U1556">
            <v>38111137792</v>
          </cell>
        </row>
        <row r="1557">
          <cell r="A1557">
            <v>2007</v>
          </cell>
          <cell r="C1557" t="str">
            <v>UT</v>
          </cell>
          <cell r="F1557">
            <v>209202000</v>
          </cell>
          <cell r="U1557">
            <v>243710000</v>
          </cell>
        </row>
        <row r="1558">
          <cell r="A1558">
            <v>2007</v>
          </cell>
          <cell r="C1558" t="str">
            <v>VT</v>
          </cell>
          <cell r="F1558">
            <v>35412000</v>
          </cell>
          <cell r="U1558">
            <v>41046000</v>
          </cell>
        </row>
        <row r="1559">
          <cell r="A1559">
            <v>2007</v>
          </cell>
          <cell r="C1559" t="str">
            <v>VA</v>
          </cell>
          <cell r="F1559">
            <v>945512000</v>
          </cell>
          <cell r="U1559">
            <v>1047276992</v>
          </cell>
        </row>
        <row r="1560">
          <cell r="A1560">
            <v>2007</v>
          </cell>
          <cell r="C1560" t="str">
            <v>WA</v>
          </cell>
          <cell r="F1560">
            <v>892661000</v>
          </cell>
          <cell r="U1560">
            <v>1002598976</v>
          </cell>
        </row>
        <row r="1561">
          <cell r="A1561">
            <v>2007</v>
          </cell>
          <cell r="C1561" t="str">
            <v>WV</v>
          </cell>
          <cell r="F1561">
            <v>84058000</v>
          </cell>
          <cell r="U1561">
            <v>87247000</v>
          </cell>
        </row>
        <row r="1562">
          <cell r="A1562">
            <v>2007</v>
          </cell>
          <cell r="C1562" t="str">
            <v>WI</v>
          </cell>
          <cell r="F1562">
            <v>523267000</v>
          </cell>
          <cell r="U1562">
            <v>581916032</v>
          </cell>
        </row>
        <row r="1563">
          <cell r="A1563">
            <v>2007</v>
          </cell>
          <cell r="C1563" t="str">
            <v>WY</v>
          </cell>
          <cell r="F1563">
            <v>51459000</v>
          </cell>
          <cell r="U1563">
            <v>93752000</v>
          </cell>
        </row>
        <row r="1564">
          <cell r="A1564">
            <v>2008</v>
          </cell>
          <cell r="C1564" t="str">
            <v>AL</v>
          </cell>
          <cell r="F1564">
            <v>556490000</v>
          </cell>
          <cell r="U1564">
            <v>585518016</v>
          </cell>
        </row>
        <row r="1565">
          <cell r="A1565">
            <v>2008</v>
          </cell>
          <cell r="C1565" t="str">
            <v>AK</v>
          </cell>
          <cell r="F1565">
            <v>119328000</v>
          </cell>
          <cell r="U1565">
            <v>135075008</v>
          </cell>
        </row>
        <row r="1566">
          <cell r="A1566">
            <v>2008</v>
          </cell>
          <cell r="C1566" t="str">
            <v>AZ</v>
          </cell>
          <cell r="F1566">
            <v>878564000</v>
          </cell>
          <cell r="U1566">
            <v>1008080000</v>
          </cell>
        </row>
        <row r="1567">
          <cell r="A1567">
            <v>2008</v>
          </cell>
          <cell r="C1567" t="str">
            <v>AR</v>
          </cell>
          <cell r="F1567">
            <v>193859000</v>
          </cell>
          <cell r="U1567">
            <v>241367008</v>
          </cell>
        </row>
        <row r="1568">
          <cell r="A1568">
            <v>2008</v>
          </cell>
          <cell r="C1568" t="str">
            <v>CA</v>
          </cell>
          <cell r="F1568">
            <v>6604299000</v>
          </cell>
          <cell r="U1568">
            <v>7480991232</v>
          </cell>
        </row>
        <row r="1569">
          <cell r="A1569">
            <v>2008</v>
          </cell>
          <cell r="C1569" t="str">
            <v>CO</v>
          </cell>
          <cell r="F1569">
            <v>581714000</v>
          </cell>
          <cell r="U1569">
            <v>664800000</v>
          </cell>
        </row>
        <row r="1570">
          <cell r="A1570">
            <v>2008</v>
          </cell>
          <cell r="C1570" t="str">
            <v>CT</v>
          </cell>
          <cell r="F1570">
            <v>492240000</v>
          </cell>
          <cell r="U1570">
            <v>513412000</v>
          </cell>
        </row>
        <row r="1571">
          <cell r="A1571">
            <v>2008</v>
          </cell>
          <cell r="C1571" t="str">
            <v>DE</v>
          </cell>
          <cell r="F1571">
            <v>29987000</v>
          </cell>
          <cell r="U1571">
            <v>30461000</v>
          </cell>
        </row>
        <row r="1572">
          <cell r="A1572">
            <v>2008</v>
          </cell>
          <cell r="C1572" t="str">
            <v>DC</v>
          </cell>
          <cell r="F1572">
            <v>160507000</v>
          </cell>
          <cell r="U1572">
            <v>242855008</v>
          </cell>
        </row>
        <row r="1573">
          <cell r="A1573">
            <v>2008</v>
          </cell>
          <cell r="C1573" t="str">
            <v>FL</v>
          </cell>
          <cell r="F1573">
            <v>3077004000</v>
          </cell>
          <cell r="U1573">
            <v>3473598976</v>
          </cell>
        </row>
        <row r="1574">
          <cell r="A1574">
            <v>2008</v>
          </cell>
          <cell r="C1574" t="str">
            <v>GA</v>
          </cell>
          <cell r="F1574">
            <v>861931000</v>
          </cell>
          <cell r="U1574">
            <v>1107344000</v>
          </cell>
        </row>
        <row r="1575">
          <cell r="A1575">
            <v>2008</v>
          </cell>
          <cell r="C1575" t="str">
            <v>HI</v>
          </cell>
          <cell r="F1575">
            <v>146922000</v>
          </cell>
          <cell r="U1575">
            <v>159814000</v>
          </cell>
        </row>
        <row r="1576">
          <cell r="A1576">
            <v>2008</v>
          </cell>
          <cell r="C1576" t="str">
            <v>ID</v>
          </cell>
          <cell r="F1576">
            <v>129394000</v>
          </cell>
          <cell r="U1576">
            <v>147494000</v>
          </cell>
        </row>
        <row r="1577">
          <cell r="A1577">
            <v>2008</v>
          </cell>
          <cell r="C1577" t="str">
            <v>IL</v>
          </cell>
          <cell r="F1577">
            <v>1937425000</v>
          </cell>
          <cell r="U1577">
            <v>2294102016</v>
          </cell>
        </row>
        <row r="1578">
          <cell r="A1578">
            <v>2008</v>
          </cell>
          <cell r="C1578" t="str">
            <v>IN</v>
          </cell>
          <cell r="F1578">
            <v>711242000</v>
          </cell>
          <cell r="U1578">
            <v>774590976</v>
          </cell>
        </row>
        <row r="1579">
          <cell r="A1579">
            <v>2008</v>
          </cell>
          <cell r="C1579" t="str">
            <v>IA</v>
          </cell>
          <cell r="F1579">
            <v>180391000</v>
          </cell>
          <cell r="U1579">
            <v>206920992</v>
          </cell>
        </row>
        <row r="1580">
          <cell r="A1580">
            <v>2008</v>
          </cell>
          <cell r="C1580" t="str">
            <v>KS</v>
          </cell>
          <cell r="F1580">
            <v>250355000</v>
          </cell>
          <cell r="U1580">
            <v>266352992</v>
          </cell>
        </row>
        <row r="1581">
          <cell r="A1581">
            <v>2008</v>
          </cell>
          <cell r="C1581" t="str">
            <v>KY</v>
          </cell>
          <cell r="F1581">
            <v>377828000</v>
          </cell>
          <cell r="U1581">
            <v>437464000</v>
          </cell>
        </row>
        <row r="1582">
          <cell r="A1582">
            <v>2008</v>
          </cell>
          <cell r="C1582" t="str">
            <v>LA</v>
          </cell>
          <cell r="F1582">
            <v>467182000</v>
          </cell>
          <cell r="U1582">
            <v>540673024</v>
          </cell>
        </row>
        <row r="1583">
          <cell r="A1583">
            <v>2008</v>
          </cell>
          <cell r="C1583" t="str">
            <v>ME</v>
          </cell>
          <cell r="F1583">
            <v>112255000</v>
          </cell>
          <cell r="U1583">
            <v>133997000</v>
          </cell>
        </row>
        <row r="1584">
          <cell r="A1584">
            <v>2008</v>
          </cell>
          <cell r="C1584" t="str">
            <v>MD</v>
          </cell>
          <cell r="F1584">
            <v>874048000</v>
          </cell>
          <cell r="U1584">
            <v>910032000</v>
          </cell>
        </row>
        <row r="1585">
          <cell r="A1585">
            <v>2008</v>
          </cell>
          <cell r="C1585" t="str">
            <v>MA</v>
          </cell>
          <cell r="F1585">
            <v>995281000</v>
          </cell>
          <cell r="U1585">
            <v>1019947008</v>
          </cell>
        </row>
        <row r="1586">
          <cell r="A1586">
            <v>2008</v>
          </cell>
          <cell r="C1586" t="str">
            <v>MI</v>
          </cell>
          <cell r="F1586">
            <v>864863000</v>
          </cell>
          <cell r="U1586">
            <v>963358976</v>
          </cell>
        </row>
        <row r="1587">
          <cell r="A1587">
            <v>2008</v>
          </cell>
          <cell r="C1587" t="str">
            <v>MN</v>
          </cell>
          <cell r="F1587">
            <v>317588000</v>
          </cell>
          <cell r="U1587">
            <v>366559008</v>
          </cell>
        </row>
        <row r="1588">
          <cell r="A1588">
            <v>2008</v>
          </cell>
          <cell r="C1588" t="str">
            <v>MS</v>
          </cell>
          <cell r="F1588">
            <v>206483000</v>
          </cell>
          <cell r="U1588">
            <v>221256992</v>
          </cell>
        </row>
        <row r="1589">
          <cell r="A1589">
            <v>2008</v>
          </cell>
          <cell r="C1589" t="str">
            <v>MO</v>
          </cell>
          <cell r="F1589">
            <v>598000000</v>
          </cell>
          <cell r="U1589">
            <v>650510976</v>
          </cell>
        </row>
        <row r="1590">
          <cell r="A1590">
            <v>2008</v>
          </cell>
          <cell r="C1590" t="str">
            <v>MT</v>
          </cell>
          <cell r="F1590">
            <v>84347000</v>
          </cell>
          <cell r="U1590">
            <v>106903000</v>
          </cell>
        </row>
        <row r="1591">
          <cell r="A1591">
            <v>2008</v>
          </cell>
          <cell r="C1591" t="str">
            <v>NE</v>
          </cell>
          <cell r="F1591">
            <v>157112000</v>
          </cell>
          <cell r="U1591">
            <v>174306000</v>
          </cell>
        </row>
        <row r="1592">
          <cell r="A1592">
            <v>2008</v>
          </cell>
          <cell r="C1592" t="str">
            <v>NV</v>
          </cell>
          <cell r="F1592">
            <v>464786000</v>
          </cell>
          <cell r="U1592">
            <v>518131008</v>
          </cell>
        </row>
        <row r="1593">
          <cell r="A1593">
            <v>2008</v>
          </cell>
          <cell r="C1593" t="str">
            <v>NH</v>
          </cell>
          <cell r="F1593">
            <v>168045000</v>
          </cell>
          <cell r="U1593">
            <v>175286000</v>
          </cell>
        </row>
        <row r="1594">
          <cell r="A1594">
            <v>2008</v>
          </cell>
          <cell r="C1594" t="str">
            <v>NJ</v>
          </cell>
          <cell r="F1594">
            <v>895188000</v>
          </cell>
          <cell r="U1594">
            <v>1026585984</v>
          </cell>
        </row>
        <row r="1595">
          <cell r="A1595">
            <v>2008</v>
          </cell>
          <cell r="C1595" t="str">
            <v>NM</v>
          </cell>
          <cell r="F1595">
            <v>224822000</v>
          </cell>
          <cell r="U1595">
            <v>276584000</v>
          </cell>
        </row>
        <row r="1596">
          <cell r="A1596">
            <v>2008</v>
          </cell>
          <cell r="C1596" t="str">
            <v>NY</v>
          </cell>
          <cell r="F1596">
            <v>2529205000</v>
          </cell>
          <cell r="U1596">
            <v>3106319872</v>
          </cell>
        </row>
        <row r="1597">
          <cell r="A1597">
            <v>2008</v>
          </cell>
          <cell r="C1597" t="str">
            <v>NC</v>
          </cell>
          <cell r="F1597">
            <v>783953000</v>
          </cell>
          <cell r="U1597">
            <v>886304000</v>
          </cell>
        </row>
        <row r="1598">
          <cell r="A1598">
            <v>2008</v>
          </cell>
          <cell r="C1598" t="str">
            <v>ND</v>
          </cell>
          <cell r="F1598">
            <v>29675000</v>
          </cell>
          <cell r="U1598">
            <v>44848000</v>
          </cell>
        </row>
        <row r="1599">
          <cell r="A1599">
            <v>2008</v>
          </cell>
          <cell r="C1599" t="str">
            <v>OH</v>
          </cell>
          <cell r="F1599">
            <v>1466191000</v>
          </cell>
          <cell r="U1599">
            <v>1556728064</v>
          </cell>
        </row>
        <row r="1600">
          <cell r="A1600">
            <v>2008</v>
          </cell>
          <cell r="C1600" t="str">
            <v>OK</v>
          </cell>
          <cell r="F1600">
            <v>397293000</v>
          </cell>
          <cell r="U1600">
            <v>456801984</v>
          </cell>
        </row>
        <row r="1601">
          <cell r="A1601">
            <v>2008</v>
          </cell>
          <cell r="C1601" t="str">
            <v>OR</v>
          </cell>
          <cell r="F1601">
            <v>475854000</v>
          </cell>
          <cell r="U1601">
            <v>576862976</v>
          </cell>
        </row>
        <row r="1602">
          <cell r="A1602">
            <v>2008</v>
          </cell>
          <cell r="C1602" t="str">
            <v>PA</v>
          </cell>
          <cell r="F1602">
            <v>609210000</v>
          </cell>
          <cell r="U1602">
            <v>671529984</v>
          </cell>
        </row>
        <row r="1603">
          <cell r="A1603">
            <v>2008</v>
          </cell>
          <cell r="C1603" t="str">
            <v>RI</v>
          </cell>
          <cell r="F1603">
            <v>263465000</v>
          </cell>
          <cell r="U1603">
            <v>272942016</v>
          </cell>
        </row>
        <row r="1604">
          <cell r="A1604">
            <v>2008</v>
          </cell>
          <cell r="C1604" t="str">
            <v>SC</v>
          </cell>
          <cell r="F1604">
            <v>318260000</v>
          </cell>
          <cell r="U1604">
            <v>357073984</v>
          </cell>
        </row>
        <row r="1605">
          <cell r="A1605">
            <v>2008</v>
          </cell>
          <cell r="C1605" t="str">
            <v>SD</v>
          </cell>
          <cell r="F1605">
            <v>42611000</v>
          </cell>
          <cell r="U1605">
            <v>48686000</v>
          </cell>
        </row>
        <row r="1606">
          <cell r="A1606">
            <v>2008</v>
          </cell>
          <cell r="C1606" t="str">
            <v>TN</v>
          </cell>
          <cell r="F1606">
            <v>608929000</v>
          </cell>
          <cell r="U1606">
            <v>632313984</v>
          </cell>
        </row>
        <row r="1607">
          <cell r="A1607">
            <v>2008</v>
          </cell>
          <cell r="C1607" t="str">
            <v>TX</v>
          </cell>
          <cell r="F1607">
            <v>2125014000</v>
          </cell>
          <cell r="U1607">
            <v>2387279872</v>
          </cell>
        </row>
        <row r="1608">
          <cell r="A1608">
            <v>2008</v>
          </cell>
          <cell r="C1608" t="str">
            <v>US</v>
          </cell>
          <cell r="F1608">
            <v>36291479000</v>
          </cell>
          <cell r="U1608">
            <v>41223667712</v>
          </cell>
        </row>
        <row r="1609">
          <cell r="A1609">
            <v>2008</v>
          </cell>
          <cell r="C1609" t="str">
            <v>UT</v>
          </cell>
          <cell r="F1609">
            <v>224404000</v>
          </cell>
          <cell r="U1609">
            <v>344823008</v>
          </cell>
        </row>
        <row r="1610">
          <cell r="A1610">
            <v>2008</v>
          </cell>
          <cell r="C1610" t="str">
            <v>VT</v>
          </cell>
          <cell r="F1610">
            <v>38083000</v>
          </cell>
          <cell r="U1610">
            <v>41420000</v>
          </cell>
        </row>
        <row r="1611">
          <cell r="A1611">
            <v>2008</v>
          </cell>
          <cell r="C1611" t="str">
            <v>VA</v>
          </cell>
          <cell r="F1611">
            <v>1005181000</v>
          </cell>
          <cell r="U1611">
            <v>1149821056</v>
          </cell>
        </row>
        <row r="1612">
          <cell r="A1612">
            <v>2008</v>
          </cell>
          <cell r="C1612" t="str">
            <v>WA</v>
          </cell>
          <cell r="F1612">
            <v>969988000</v>
          </cell>
          <cell r="U1612">
            <v>1056787968</v>
          </cell>
        </row>
        <row r="1613">
          <cell r="A1613">
            <v>2008</v>
          </cell>
          <cell r="C1613" t="str">
            <v>WV</v>
          </cell>
          <cell r="F1613">
            <v>83729000</v>
          </cell>
          <cell r="U1613">
            <v>87738000</v>
          </cell>
        </row>
        <row r="1614">
          <cell r="A1614">
            <v>2008</v>
          </cell>
          <cell r="C1614" t="str">
            <v>WI</v>
          </cell>
          <cell r="F1614">
            <v>542970000</v>
          </cell>
          <cell r="U1614">
            <v>611708032</v>
          </cell>
        </row>
        <row r="1615">
          <cell r="A1615">
            <v>2008</v>
          </cell>
          <cell r="C1615" t="str">
            <v>WY</v>
          </cell>
          <cell r="F1615">
            <v>57984000</v>
          </cell>
          <cell r="U1615">
            <v>79307000</v>
          </cell>
        </row>
        <row r="1616">
          <cell r="A1616">
            <v>2009</v>
          </cell>
          <cell r="C1616" t="str">
            <v>AL</v>
          </cell>
          <cell r="F1616">
            <v>460197000</v>
          </cell>
          <cell r="U1616">
            <v>477739008</v>
          </cell>
        </row>
        <row r="1617">
          <cell r="A1617">
            <v>2009</v>
          </cell>
          <cell r="C1617" t="str">
            <v>AK</v>
          </cell>
          <cell r="F1617">
            <v>149930000</v>
          </cell>
          <cell r="U1617">
            <v>165888992</v>
          </cell>
        </row>
        <row r="1618">
          <cell r="A1618">
            <v>2009</v>
          </cell>
          <cell r="C1618" t="str">
            <v>AZ</v>
          </cell>
          <cell r="F1618">
            <v>989418000</v>
          </cell>
          <cell r="U1618">
            <v>1069612032</v>
          </cell>
        </row>
        <row r="1619">
          <cell r="A1619">
            <v>2009</v>
          </cell>
          <cell r="C1619" t="str">
            <v>AR</v>
          </cell>
          <cell r="F1619">
            <v>231459000</v>
          </cell>
          <cell r="U1619">
            <v>249540992</v>
          </cell>
        </row>
        <row r="1620">
          <cell r="A1620">
            <v>2009</v>
          </cell>
          <cell r="C1620" t="str">
            <v>CA</v>
          </cell>
          <cell r="F1620">
            <v>6654874000</v>
          </cell>
          <cell r="U1620">
            <v>6995736064</v>
          </cell>
        </row>
        <row r="1621">
          <cell r="A1621">
            <v>2009</v>
          </cell>
          <cell r="C1621" t="str">
            <v>CO</v>
          </cell>
          <cell r="F1621">
            <v>688362000</v>
          </cell>
          <cell r="U1621">
            <v>748982976</v>
          </cell>
        </row>
        <row r="1622">
          <cell r="A1622">
            <v>2009</v>
          </cell>
          <cell r="C1622" t="str">
            <v>CT</v>
          </cell>
          <cell r="F1622">
            <v>483347000</v>
          </cell>
          <cell r="U1622">
            <v>502612992</v>
          </cell>
        </row>
        <row r="1623">
          <cell r="A1623">
            <v>2009</v>
          </cell>
          <cell r="C1623" t="str">
            <v>DE</v>
          </cell>
          <cell r="F1623">
            <v>34035000</v>
          </cell>
          <cell r="U1623">
            <v>36441000</v>
          </cell>
        </row>
        <row r="1624">
          <cell r="A1624">
            <v>2009</v>
          </cell>
          <cell r="C1624" t="str">
            <v>DC</v>
          </cell>
          <cell r="F1624">
            <v>192044000</v>
          </cell>
          <cell r="U1624">
            <v>197583008</v>
          </cell>
        </row>
        <row r="1625">
          <cell r="A1625">
            <v>2009</v>
          </cell>
          <cell r="C1625" t="str">
            <v>FL</v>
          </cell>
          <cell r="F1625">
            <v>3070935000</v>
          </cell>
          <cell r="U1625">
            <v>3368434944</v>
          </cell>
        </row>
        <row r="1626">
          <cell r="A1626">
            <v>2009</v>
          </cell>
          <cell r="C1626" t="str">
            <v>GA</v>
          </cell>
          <cell r="F1626">
            <v>930474000</v>
          </cell>
          <cell r="U1626">
            <v>1065443968</v>
          </cell>
        </row>
        <row r="1627">
          <cell r="A1627">
            <v>2009</v>
          </cell>
          <cell r="C1627" t="str">
            <v>HI</v>
          </cell>
          <cell r="F1627">
            <v>162990000</v>
          </cell>
          <cell r="U1627">
            <v>172866000</v>
          </cell>
        </row>
        <row r="1628">
          <cell r="A1628">
            <v>2009</v>
          </cell>
          <cell r="C1628" t="str">
            <v>ID</v>
          </cell>
          <cell r="F1628">
            <v>130281000</v>
          </cell>
          <cell r="U1628">
            <v>139558000</v>
          </cell>
        </row>
        <row r="1629">
          <cell r="A1629">
            <v>2009</v>
          </cell>
          <cell r="C1629" t="str">
            <v>IL</v>
          </cell>
          <cell r="F1629">
            <v>2073858000</v>
          </cell>
          <cell r="U1629">
            <v>2211412992</v>
          </cell>
        </row>
        <row r="1630">
          <cell r="A1630">
            <v>2009</v>
          </cell>
          <cell r="C1630" t="str">
            <v>IN</v>
          </cell>
          <cell r="F1630">
            <v>716596000</v>
          </cell>
          <cell r="U1630">
            <v>735196992</v>
          </cell>
        </row>
        <row r="1631">
          <cell r="A1631">
            <v>2009</v>
          </cell>
          <cell r="C1631" t="str">
            <v>IA</v>
          </cell>
          <cell r="F1631">
            <v>187635000</v>
          </cell>
          <cell r="U1631">
            <v>219126000</v>
          </cell>
        </row>
        <row r="1632">
          <cell r="A1632">
            <v>2009</v>
          </cell>
          <cell r="C1632" t="str">
            <v>KS</v>
          </cell>
          <cell r="F1632">
            <v>258892000</v>
          </cell>
          <cell r="U1632">
            <v>277908992</v>
          </cell>
        </row>
        <row r="1633">
          <cell r="A1633">
            <v>2009</v>
          </cell>
          <cell r="C1633" t="str">
            <v>KY</v>
          </cell>
          <cell r="F1633">
            <v>350212000</v>
          </cell>
          <cell r="U1633">
            <v>481071008</v>
          </cell>
        </row>
        <row r="1634">
          <cell r="A1634">
            <v>2009</v>
          </cell>
          <cell r="C1634" t="str">
            <v>LA</v>
          </cell>
          <cell r="F1634">
            <v>499674000</v>
          </cell>
          <cell r="U1634">
            <v>569750016</v>
          </cell>
        </row>
        <row r="1635">
          <cell r="A1635">
            <v>2009</v>
          </cell>
          <cell r="C1635" t="str">
            <v>ME</v>
          </cell>
          <cell r="F1635">
            <v>118073000</v>
          </cell>
          <cell r="U1635">
            <v>123127000</v>
          </cell>
        </row>
        <row r="1636">
          <cell r="A1636">
            <v>2009</v>
          </cell>
          <cell r="C1636" t="str">
            <v>MD</v>
          </cell>
          <cell r="F1636">
            <v>841746000</v>
          </cell>
          <cell r="U1636">
            <v>887089024</v>
          </cell>
        </row>
        <row r="1637">
          <cell r="A1637">
            <v>2009</v>
          </cell>
          <cell r="C1637" t="str">
            <v>MA</v>
          </cell>
          <cell r="F1637">
            <v>1005988000</v>
          </cell>
          <cell r="U1637">
            <v>1027347008</v>
          </cell>
        </row>
        <row r="1638">
          <cell r="A1638">
            <v>2009</v>
          </cell>
          <cell r="C1638" t="str">
            <v>MI</v>
          </cell>
          <cell r="F1638">
            <v>854539000</v>
          </cell>
          <cell r="U1638">
            <v>898614016</v>
          </cell>
        </row>
        <row r="1639">
          <cell r="A1639">
            <v>2009</v>
          </cell>
          <cell r="C1639" t="str">
            <v>MN</v>
          </cell>
          <cell r="F1639">
            <v>310948000</v>
          </cell>
          <cell r="U1639">
            <v>359512000</v>
          </cell>
        </row>
        <row r="1640">
          <cell r="A1640">
            <v>2009</v>
          </cell>
          <cell r="C1640" t="str">
            <v>MS</v>
          </cell>
          <cell r="F1640">
            <v>217701000</v>
          </cell>
          <cell r="U1640">
            <v>235292000</v>
          </cell>
        </row>
        <row r="1641">
          <cell r="A1641">
            <v>2009</v>
          </cell>
          <cell r="C1641" t="str">
            <v>MO</v>
          </cell>
          <cell r="F1641">
            <v>660453000</v>
          </cell>
          <cell r="U1641">
            <v>713907008</v>
          </cell>
        </row>
        <row r="1642">
          <cell r="A1642">
            <v>2009</v>
          </cell>
          <cell r="C1642" t="str">
            <v>MT</v>
          </cell>
          <cell r="F1642">
            <v>83293000</v>
          </cell>
          <cell r="U1642">
            <v>92663000</v>
          </cell>
        </row>
        <row r="1643">
          <cell r="A1643">
            <v>2009</v>
          </cell>
          <cell r="C1643" t="str">
            <v>NE</v>
          </cell>
          <cell r="F1643">
            <v>139105000</v>
          </cell>
          <cell r="U1643">
            <v>149672992</v>
          </cell>
        </row>
        <row r="1644">
          <cell r="A1644">
            <v>2009</v>
          </cell>
          <cell r="C1644" t="str">
            <v>NV</v>
          </cell>
          <cell r="F1644">
            <v>493859000</v>
          </cell>
          <cell r="U1644">
            <v>531105984</v>
          </cell>
        </row>
        <row r="1645">
          <cell r="A1645">
            <v>2009</v>
          </cell>
          <cell r="C1645" t="str">
            <v>NH</v>
          </cell>
          <cell r="F1645">
            <v>177963000</v>
          </cell>
          <cell r="U1645">
            <v>186878000</v>
          </cell>
        </row>
        <row r="1646">
          <cell r="A1646">
            <v>2009</v>
          </cell>
          <cell r="C1646" t="str">
            <v>NJ</v>
          </cell>
          <cell r="F1646">
            <v>896075000</v>
          </cell>
          <cell r="U1646">
            <v>937612992</v>
          </cell>
        </row>
        <row r="1647">
          <cell r="A1647">
            <v>2009</v>
          </cell>
          <cell r="C1647" t="str">
            <v>NM</v>
          </cell>
          <cell r="F1647">
            <v>266403000</v>
          </cell>
          <cell r="U1647">
            <v>310576992</v>
          </cell>
        </row>
        <row r="1648">
          <cell r="A1648">
            <v>2009</v>
          </cell>
          <cell r="C1648" t="str">
            <v>NY</v>
          </cell>
          <cell r="F1648">
            <v>2732859000</v>
          </cell>
          <cell r="U1648">
            <v>3130255104</v>
          </cell>
        </row>
        <row r="1649">
          <cell r="A1649">
            <v>2009</v>
          </cell>
          <cell r="C1649" t="str">
            <v>NC</v>
          </cell>
          <cell r="F1649">
            <v>781831000</v>
          </cell>
          <cell r="U1649">
            <v>853633024</v>
          </cell>
        </row>
        <row r="1650">
          <cell r="A1650">
            <v>2009</v>
          </cell>
          <cell r="C1650" t="str">
            <v>ND</v>
          </cell>
          <cell r="F1650">
            <v>22100000</v>
          </cell>
          <cell r="U1650">
            <v>26871000</v>
          </cell>
        </row>
        <row r="1651">
          <cell r="A1651">
            <v>2009</v>
          </cell>
          <cell r="C1651" t="str">
            <v>OH</v>
          </cell>
          <cell r="F1651">
            <v>1614216000</v>
          </cell>
          <cell r="U1651">
            <v>1742955008</v>
          </cell>
        </row>
        <row r="1652">
          <cell r="A1652">
            <v>2009</v>
          </cell>
          <cell r="C1652" t="str">
            <v>OK</v>
          </cell>
          <cell r="F1652">
            <v>405038000</v>
          </cell>
          <cell r="U1652">
            <v>433788000</v>
          </cell>
        </row>
        <row r="1653">
          <cell r="A1653">
            <v>2009</v>
          </cell>
          <cell r="C1653" t="str">
            <v>OR</v>
          </cell>
          <cell r="F1653">
            <v>529009000</v>
          </cell>
          <cell r="U1653">
            <v>588321024</v>
          </cell>
        </row>
        <row r="1654">
          <cell r="A1654">
            <v>2009</v>
          </cell>
          <cell r="C1654" t="str">
            <v>PA</v>
          </cell>
          <cell r="F1654">
            <v>626366000</v>
          </cell>
          <cell r="U1654">
            <v>664486016</v>
          </cell>
        </row>
        <row r="1655">
          <cell r="A1655">
            <v>2009</v>
          </cell>
          <cell r="C1655" t="str">
            <v>RI</v>
          </cell>
          <cell r="F1655">
            <v>262120000</v>
          </cell>
          <cell r="U1655">
            <v>277184992</v>
          </cell>
        </row>
        <row r="1656">
          <cell r="A1656">
            <v>2009</v>
          </cell>
          <cell r="C1656" t="str">
            <v>SC</v>
          </cell>
          <cell r="F1656">
            <v>405268000</v>
          </cell>
          <cell r="U1656">
            <v>464655008</v>
          </cell>
        </row>
        <row r="1657">
          <cell r="A1657">
            <v>2009</v>
          </cell>
          <cell r="C1657" t="str">
            <v>SD</v>
          </cell>
          <cell r="F1657">
            <v>50389000</v>
          </cell>
          <cell r="U1657">
            <v>62366000</v>
          </cell>
        </row>
        <row r="1658">
          <cell r="A1658">
            <v>2009</v>
          </cell>
          <cell r="C1658" t="str">
            <v>TN</v>
          </cell>
          <cell r="F1658">
            <v>667428000</v>
          </cell>
          <cell r="U1658">
            <v>689289024</v>
          </cell>
        </row>
        <row r="1659">
          <cell r="A1659">
            <v>2009</v>
          </cell>
          <cell r="C1659" t="str">
            <v>TX</v>
          </cell>
          <cell r="F1659">
            <v>2299104000</v>
          </cell>
          <cell r="U1659">
            <v>2469550080</v>
          </cell>
        </row>
        <row r="1660">
          <cell r="A1660">
            <v>2009</v>
          </cell>
          <cell r="C1660" t="str">
            <v>US</v>
          </cell>
          <cell r="F1660">
            <v>37761744000</v>
          </cell>
          <cell r="U1660">
            <v>40886464512</v>
          </cell>
        </row>
        <row r="1661">
          <cell r="A1661">
            <v>2009</v>
          </cell>
          <cell r="C1661" t="str">
            <v>UT</v>
          </cell>
          <cell r="F1661">
            <v>223000000</v>
          </cell>
          <cell r="U1661">
            <v>263438000</v>
          </cell>
        </row>
        <row r="1662">
          <cell r="A1662">
            <v>2009</v>
          </cell>
          <cell r="C1662" t="str">
            <v>VT</v>
          </cell>
          <cell r="F1662">
            <v>37099000</v>
          </cell>
          <cell r="U1662">
            <v>42079000</v>
          </cell>
        </row>
        <row r="1663">
          <cell r="A1663">
            <v>2009</v>
          </cell>
          <cell r="C1663" t="str">
            <v>VA</v>
          </cell>
          <cell r="F1663">
            <v>1051166000</v>
          </cell>
          <cell r="U1663">
            <v>1148972032</v>
          </cell>
        </row>
        <row r="1664">
          <cell r="A1664">
            <v>2009</v>
          </cell>
          <cell r="C1664" t="str">
            <v>WA</v>
          </cell>
          <cell r="F1664">
            <v>1043183000</v>
          </cell>
          <cell r="U1664">
            <v>1106305024</v>
          </cell>
        </row>
        <row r="1665">
          <cell r="A1665">
            <v>2009</v>
          </cell>
          <cell r="C1665" t="str">
            <v>WV</v>
          </cell>
          <cell r="F1665">
            <v>96436000</v>
          </cell>
          <cell r="U1665">
            <v>100694000</v>
          </cell>
        </row>
        <row r="1666">
          <cell r="A1666">
            <v>2009</v>
          </cell>
          <cell r="C1666" t="str">
            <v>WI</v>
          </cell>
          <cell r="F1666">
            <v>521041000</v>
          </cell>
          <cell r="U1666">
            <v>600820992</v>
          </cell>
        </row>
        <row r="1667">
          <cell r="A1667">
            <v>2009</v>
          </cell>
          <cell r="C1667" t="str">
            <v>WY</v>
          </cell>
          <cell r="F1667">
            <v>62732000</v>
          </cell>
          <cell r="U1667">
            <v>82498000</v>
          </cell>
        </row>
        <row r="1668">
          <cell r="A1668">
            <v>2010</v>
          </cell>
          <cell r="C1668" t="str">
            <v>AL</v>
          </cell>
          <cell r="F1668">
            <v>462057000</v>
          </cell>
          <cell r="U1668">
            <v>476262016</v>
          </cell>
        </row>
        <row r="1669">
          <cell r="A1669">
            <v>2010</v>
          </cell>
          <cell r="C1669" t="str">
            <v>AK</v>
          </cell>
          <cell r="F1669">
            <v>131821000</v>
          </cell>
          <cell r="U1669">
            <v>148114000</v>
          </cell>
        </row>
        <row r="1670">
          <cell r="A1670">
            <v>2010</v>
          </cell>
          <cell r="C1670" t="str">
            <v>AZ</v>
          </cell>
          <cell r="F1670">
            <v>1024415000</v>
          </cell>
          <cell r="U1670">
            <v>1111636992</v>
          </cell>
        </row>
        <row r="1671">
          <cell r="A1671">
            <v>2010</v>
          </cell>
          <cell r="C1671" t="str">
            <v>AR</v>
          </cell>
          <cell r="F1671">
            <v>219863000</v>
          </cell>
          <cell r="U1671">
            <v>236150000</v>
          </cell>
        </row>
        <row r="1672">
          <cell r="A1672">
            <v>2010</v>
          </cell>
          <cell r="C1672" t="str">
            <v>CA</v>
          </cell>
          <cell r="F1672">
            <v>6496226000</v>
          </cell>
          <cell r="U1672">
            <v>6777653248</v>
          </cell>
        </row>
        <row r="1673">
          <cell r="A1673">
            <v>2010</v>
          </cell>
          <cell r="C1673" t="str">
            <v>CO</v>
          </cell>
          <cell r="F1673">
            <v>810457000</v>
          </cell>
          <cell r="U1673">
            <v>875726976</v>
          </cell>
        </row>
        <row r="1674">
          <cell r="A1674">
            <v>2010</v>
          </cell>
          <cell r="C1674" t="str">
            <v>CT</v>
          </cell>
          <cell r="F1674">
            <v>516347000</v>
          </cell>
          <cell r="U1674">
            <v>541428992</v>
          </cell>
        </row>
        <row r="1675">
          <cell r="A1675">
            <v>2010</v>
          </cell>
          <cell r="C1675" t="str">
            <v>DE</v>
          </cell>
          <cell r="F1675">
            <v>31714000</v>
          </cell>
          <cell r="U1675">
            <v>31963000</v>
          </cell>
        </row>
        <row r="1676">
          <cell r="A1676">
            <v>2010</v>
          </cell>
          <cell r="C1676" t="str">
            <v>DC</v>
          </cell>
          <cell r="F1676">
            <v>199215000</v>
          </cell>
          <cell r="U1676">
            <v>220831008</v>
          </cell>
        </row>
        <row r="1677">
          <cell r="A1677">
            <v>2010</v>
          </cell>
          <cell r="C1677" t="str">
            <v>FL</v>
          </cell>
          <cell r="F1677">
            <v>3153963000</v>
          </cell>
          <cell r="U1677">
            <v>3374226944</v>
          </cell>
        </row>
        <row r="1678">
          <cell r="A1678">
            <v>2010</v>
          </cell>
          <cell r="C1678" t="str">
            <v>GA</v>
          </cell>
          <cell r="F1678">
            <v>925632000</v>
          </cell>
          <cell r="U1678">
            <v>1045904000</v>
          </cell>
        </row>
        <row r="1679">
          <cell r="A1679">
            <v>2010</v>
          </cell>
          <cell r="C1679" t="str">
            <v>HI</v>
          </cell>
          <cell r="F1679">
            <v>167007000</v>
          </cell>
          <cell r="U1679">
            <v>180078000</v>
          </cell>
        </row>
        <row r="1680">
          <cell r="A1680">
            <v>2010</v>
          </cell>
          <cell r="C1680" t="str">
            <v>ID</v>
          </cell>
          <cell r="F1680">
            <v>150604000</v>
          </cell>
          <cell r="U1680">
            <v>159088992</v>
          </cell>
        </row>
        <row r="1681">
          <cell r="A1681">
            <v>2010</v>
          </cell>
          <cell r="C1681" t="str">
            <v>IL</v>
          </cell>
          <cell r="F1681">
            <v>2090262000</v>
          </cell>
          <cell r="U1681">
            <v>2244451072</v>
          </cell>
        </row>
        <row r="1682">
          <cell r="A1682">
            <v>2010</v>
          </cell>
          <cell r="C1682" t="str">
            <v>IN</v>
          </cell>
          <cell r="F1682">
            <v>737597000</v>
          </cell>
          <cell r="U1682">
            <v>787937984</v>
          </cell>
        </row>
        <row r="1683">
          <cell r="A1683">
            <v>2010</v>
          </cell>
          <cell r="C1683" t="str">
            <v>IA</v>
          </cell>
          <cell r="F1683">
            <v>193289000</v>
          </cell>
          <cell r="U1683">
            <v>206663008</v>
          </cell>
        </row>
        <row r="1684">
          <cell r="A1684">
            <v>2010</v>
          </cell>
          <cell r="C1684" t="str">
            <v>KS</v>
          </cell>
          <cell r="F1684">
            <v>277910000</v>
          </cell>
          <cell r="U1684">
            <v>303147008</v>
          </cell>
        </row>
        <row r="1685">
          <cell r="A1685">
            <v>2010</v>
          </cell>
          <cell r="C1685" t="str">
            <v>KY</v>
          </cell>
          <cell r="F1685">
            <v>349286000</v>
          </cell>
          <cell r="U1685">
            <v>435470016</v>
          </cell>
        </row>
        <row r="1686">
          <cell r="A1686">
            <v>2010</v>
          </cell>
          <cell r="C1686" t="str">
            <v>LA</v>
          </cell>
          <cell r="F1686">
            <v>522506000</v>
          </cell>
          <cell r="U1686">
            <v>582992000</v>
          </cell>
        </row>
        <row r="1687">
          <cell r="A1687">
            <v>2010</v>
          </cell>
          <cell r="C1687" t="str">
            <v>ME</v>
          </cell>
          <cell r="F1687">
            <v>122529000</v>
          </cell>
          <cell r="U1687">
            <v>127527000</v>
          </cell>
        </row>
        <row r="1688">
          <cell r="A1688">
            <v>2010</v>
          </cell>
          <cell r="C1688" t="str">
            <v>MD</v>
          </cell>
          <cell r="F1688">
            <v>853614000</v>
          </cell>
          <cell r="U1688">
            <v>878648000</v>
          </cell>
        </row>
        <row r="1689">
          <cell r="A1689">
            <v>2010</v>
          </cell>
          <cell r="C1689" t="str">
            <v>MA</v>
          </cell>
          <cell r="F1689">
            <v>1001972000</v>
          </cell>
          <cell r="U1689">
            <v>1033660992</v>
          </cell>
        </row>
        <row r="1690">
          <cell r="A1690">
            <v>2010</v>
          </cell>
          <cell r="C1690" t="str">
            <v>MI</v>
          </cell>
          <cell r="F1690">
            <v>852072000</v>
          </cell>
          <cell r="U1690">
            <v>909993024</v>
          </cell>
        </row>
        <row r="1691">
          <cell r="A1691">
            <v>2010</v>
          </cell>
          <cell r="C1691" t="str">
            <v>MN</v>
          </cell>
          <cell r="F1691">
            <v>325871000</v>
          </cell>
          <cell r="U1691">
            <v>373824000</v>
          </cell>
        </row>
        <row r="1692">
          <cell r="A1692">
            <v>2010</v>
          </cell>
          <cell r="C1692" t="str">
            <v>MS</v>
          </cell>
          <cell r="F1692">
            <v>222022000</v>
          </cell>
          <cell r="U1692">
            <v>235228000</v>
          </cell>
        </row>
        <row r="1693">
          <cell r="A1693">
            <v>2010</v>
          </cell>
          <cell r="C1693" t="str">
            <v>MO</v>
          </cell>
          <cell r="F1693">
            <v>702070000</v>
          </cell>
          <cell r="U1693">
            <v>810636992</v>
          </cell>
        </row>
        <row r="1694">
          <cell r="A1694">
            <v>2010</v>
          </cell>
          <cell r="C1694" t="str">
            <v>MT</v>
          </cell>
          <cell r="F1694">
            <v>88782000</v>
          </cell>
          <cell r="U1694">
            <v>96695000</v>
          </cell>
        </row>
        <row r="1695">
          <cell r="A1695">
            <v>2010</v>
          </cell>
          <cell r="C1695" t="str">
            <v>NE</v>
          </cell>
          <cell r="F1695">
            <v>146175000</v>
          </cell>
          <cell r="U1695">
            <v>162544992</v>
          </cell>
        </row>
        <row r="1696">
          <cell r="A1696">
            <v>2010</v>
          </cell>
          <cell r="C1696" t="str">
            <v>NV</v>
          </cell>
          <cell r="F1696">
            <v>493996000</v>
          </cell>
          <cell r="U1696">
            <v>510320000</v>
          </cell>
        </row>
        <row r="1697">
          <cell r="A1697">
            <v>2010</v>
          </cell>
          <cell r="C1697" t="str">
            <v>NH</v>
          </cell>
          <cell r="F1697">
            <v>178172000</v>
          </cell>
          <cell r="U1697">
            <v>186768992</v>
          </cell>
        </row>
        <row r="1698">
          <cell r="A1698">
            <v>2010</v>
          </cell>
          <cell r="C1698" t="str">
            <v>NJ</v>
          </cell>
          <cell r="F1698">
            <v>902027000</v>
          </cell>
          <cell r="U1698">
            <v>962560000</v>
          </cell>
        </row>
        <row r="1699">
          <cell r="A1699">
            <v>2010</v>
          </cell>
          <cell r="C1699" t="str">
            <v>NM</v>
          </cell>
          <cell r="F1699">
            <v>267607000</v>
          </cell>
          <cell r="U1699">
            <v>298484992</v>
          </cell>
        </row>
        <row r="1700">
          <cell r="A1700">
            <v>2010</v>
          </cell>
          <cell r="C1700" t="str">
            <v>NY</v>
          </cell>
          <cell r="F1700">
            <v>2844857000</v>
          </cell>
          <cell r="U1700">
            <v>3153284096</v>
          </cell>
        </row>
        <row r="1701">
          <cell r="A1701">
            <v>2010</v>
          </cell>
          <cell r="C1701" t="str">
            <v>NC</v>
          </cell>
          <cell r="F1701">
            <v>810071000</v>
          </cell>
          <cell r="U1701">
            <v>887246016</v>
          </cell>
        </row>
        <row r="1702">
          <cell r="A1702">
            <v>2010</v>
          </cell>
          <cell r="C1702" t="str">
            <v>ND</v>
          </cell>
          <cell r="F1702">
            <v>29740000</v>
          </cell>
          <cell r="U1702">
            <v>34041000</v>
          </cell>
        </row>
        <row r="1703">
          <cell r="A1703">
            <v>2010</v>
          </cell>
          <cell r="C1703" t="str">
            <v>OH</v>
          </cell>
          <cell r="F1703">
            <v>1645485000</v>
          </cell>
          <cell r="U1703">
            <v>1777289984</v>
          </cell>
        </row>
        <row r="1704">
          <cell r="A1704">
            <v>2010</v>
          </cell>
          <cell r="C1704" t="str">
            <v>OK</v>
          </cell>
          <cell r="F1704">
            <v>407332000</v>
          </cell>
          <cell r="U1704">
            <v>480172992</v>
          </cell>
        </row>
        <row r="1705">
          <cell r="A1705">
            <v>2010</v>
          </cell>
          <cell r="C1705" t="str">
            <v>OR</v>
          </cell>
          <cell r="F1705">
            <v>554772000</v>
          </cell>
          <cell r="U1705">
            <v>592081024</v>
          </cell>
        </row>
        <row r="1706">
          <cell r="A1706">
            <v>2010</v>
          </cell>
          <cell r="C1706" t="str">
            <v>PA</v>
          </cell>
          <cell r="F1706">
            <v>641795000</v>
          </cell>
          <cell r="U1706">
            <v>665916032</v>
          </cell>
        </row>
        <row r="1707">
          <cell r="A1707">
            <v>2010</v>
          </cell>
          <cell r="C1707" t="str">
            <v>RI</v>
          </cell>
          <cell r="F1707">
            <v>286122000</v>
          </cell>
          <cell r="U1707">
            <v>309369984</v>
          </cell>
        </row>
        <row r="1708">
          <cell r="A1708">
            <v>2010</v>
          </cell>
          <cell r="C1708" t="str">
            <v>SC</v>
          </cell>
          <cell r="F1708">
            <v>375821000</v>
          </cell>
          <cell r="U1708">
            <v>420864000</v>
          </cell>
        </row>
        <row r="1709">
          <cell r="A1709">
            <v>2010</v>
          </cell>
          <cell r="C1709" t="str">
            <v>SD</v>
          </cell>
          <cell r="F1709">
            <v>48426000</v>
          </cell>
          <cell r="U1709">
            <v>56328000</v>
          </cell>
        </row>
        <row r="1710">
          <cell r="A1710">
            <v>2010</v>
          </cell>
          <cell r="C1710" t="str">
            <v>TN</v>
          </cell>
          <cell r="F1710">
            <v>668494000</v>
          </cell>
          <cell r="U1710">
            <v>696262976</v>
          </cell>
        </row>
        <row r="1711">
          <cell r="A1711">
            <v>2010</v>
          </cell>
          <cell r="C1711" t="str">
            <v>TX</v>
          </cell>
          <cell r="F1711">
            <v>2410998000</v>
          </cell>
          <cell r="U1711">
            <v>2557462016</v>
          </cell>
        </row>
        <row r="1712">
          <cell r="A1712">
            <v>2010</v>
          </cell>
          <cell r="C1712" t="str">
            <v>US</v>
          </cell>
          <cell r="F1712">
            <v>38449503000</v>
          </cell>
          <cell r="U1712">
            <v>41334644736</v>
          </cell>
        </row>
        <row r="1713">
          <cell r="A1713">
            <v>2010</v>
          </cell>
          <cell r="C1713" t="str">
            <v>UT</v>
          </cell>
          <cell r="F1713">
            <v>219615000</v>
          </cell>
          <cell r="U1713">
            <v>231152000</v>
          </cell>
        </row>
        <row r="1714">
          <cell r="A1714">
            <v>2010</v>
          </cell>
          <cell r="C1714" t="str">
            <v>VT</v>
          </cell>
          <cell r="F1714">
            <v>37621000</v>
          </cell>
          <cell r="U1714">
            <v>42126000</v>
          </cell>
        </row>
        <row r="1715">
          <cell r="A1715">
            <v>2010</v>
          </cell>
          <cell r="C1715" t="str">
            <v>VA</v>
          </cell>
          <cell r="F1715">
            <v>1104396000</v>
          </cell>
          <cell r="U1715">
            <v>1186999040</v>
          </cell>
        </row>
        <row r="1716">
          <cell r="A1716">
            <v>2010</v>
          </cell>
          <cell r="C1716" t="str">
            <v>WA</v>
          </cell>
          <cell r="F1716">
            <v>1052473000</v>
          </cell>
          <cell r="U1716">
            <v>1142232064</v>
          </cell>
        </row>
        <row r="1717">
          <cell r="A1717">
            <v>2010</v>
          </cell>
          <cell r="C1717" t="str">
            <v>WV</v>
          </cell>
          <cell r="F1717">
            <v>98755000</v>
          </cell>
          <cell r="U1717">
            <v>103938000</v>
          </cell>
        </row>
        <row r="1718">
          <cell r="A1718">
            <v>2010</v>
          </cell>
          <cell r="C1718" t="str">
            <v>WI</v>
          </cell>
          <cell r="F1718">
            <v>530915000</v>
          </cell>
          <cell r="U1718">
            <v>585123008</v>
          </cell>
        </row>
        <row r="1719">
          <cell r="A1719">
            <v>2010</v>
          </cell>
          <cell r="C1719" t="str">
            <v>WY</v>
          </cell>
          <cell r="F1719">
            <v>64735000</v>
          </cell>
          <cell r="U1719">
            <v>86141000</v>
          </cell>
        </row>
        <row r="1720">
          <cell r="A1720">
            <v>2011</v>
          </cell>
          <cell r="C1720" t="str">
            <v>AL</v>
          </cell>
          <cell r="F1720">
            <v>465356000</v>
          </cell>
          <cell r="U1720">
            <v>489593984</v>
          </cell>
        </row>
        <row r="1721">
          <cell r="A1721">
            <v>2011</v>
          </cell>
          <cell r="C1721" t="str">
            <v>AK</v>
          </cell>
          <cell r="F1721">
            <v>140426000</v>
          </cell>
          <cell r="U1721">
            <v>155775008</v>
          </cell>
        </row>
        <row r="1722">
          <cell r="A1722">
            <v>2011</v>
          </cell>
          <cell r="C1722" t="str">
            <v>AZ</v>
          </cell>
          <cell r="F1722">
            <v>1001767000</v>
          </cell>
          <cell r="U1722">
            <v>1056635008</v>
          </cell>
        </row>
        <row r="1723">
          <cell r="A1723">
            <v>2011</v>
          </cell>
          <cell r="C1723" t="str">
            <v>AR</v>
          </cell>
          <cell r="F1723">
            <v>224740000</v>
          </cell>
          <cell r="U1723">
            <v>239346000</v>
          </cell>
        </row>
        <row r="1724">
          <cell r="A1724">
            <v>2011</v>
          </cell>
          <cell r="C1724" t="str">
            <v>CA</v>
          </cell>
          <cell r="F1724">
            <v>6465573000</v>
          </cell>
          <cell r="U1724">
            <v>6724206080</v>
          </cell>
        </row>
        <row r="1725">
          <cell r="A1725">
            <v>2011</v>
          </cell>
          <cell r="C1725" t="str">
            <v>CO</v>
          </cell>
          <cell r="F1725">
            <v>823037000</v>
          </cell>
          <cell r="U1725">
            <v>919753024</v>
          </cell>
        </row>
        <row r="1726">
          <cell r="A1726">
            <v>2011</v>
          </cell>
          <cell r="C1726" t="str">
            <v>CT</v>
          </cell>
          <cell r="F1726">
            <v>530274000</v>
          </cell>
          <cell r="U1726">
            <v>563904000</v>
          </cell>
        </row>
        <row r="1727">
          <cell r="A1727">
            <v>2011</v>
          </cell>
          <cell r="C1727" t="str">
            <v>DE</v>
          </cell>
          <cell r="F1727">
            <v>30781000</v>
          </cell>
          <cell r="U1727">
            <v>31004000</v>
          </cell>
        </row>
        <row r="1728">
          <cell r="A1728">
            <v>2011</v>
          </cell>
          <cell r="C1728" t="str">
            <v>DC</v>
          </cell>
          <cell r="F1728">
            <v>193899000</v>
          </cell>
          <cell r="U1728">
            <v>214996992</v>
          </cell>
        </row>
        <row r="1729">
          <cell r="A1729">
            <v>2011</v>
          </cell>
          <cell r="C1729" t="str">
            <v>FL</v>
          </cell>
          <cell r="F1729">
            <v>3154748000</v>
          </cell>
          <cell r="U1729">
            <v>3374034944</v>
          </cell>
        </row>
        <row r="1730">
          <cell r="A1730">
            <v>2011</v>
          </cell>
          <cell r="C1730" t="str">
            <v>GA</v>
          </cell>
          <cell r="F1730">
            <v>935677000</v>
          </cell>
          <cell r="U1730">
            <v>1029976000</v>
          </cell>
        </row>
        <row r="1731">
          <cell r="A1731">
            <v>2011</v>
          </cell>
          <cell r="C1731" t="str">
            <v>HI</v>
          </cell>
          <cell r="F1731">
            <v>169514000</v>
          </cell>
          <cell r="U1731">
            <v>182011008</v>
          </cell>
        </row>
        <row r="1732">
          <cell r="A1732">
            <v>2011</v>
          </cell>
          <cell r="C1732" t="str">
            <v>ID</v>
          </cell>
          <cell r="F1732">
            <v>155797000</v>
          </cell>
          <cell r="U1732">
            <v>162708000</v>
          </cell>
        </row>
        <row r="1733">
          <cell r="A1733">
            <v>2011</v>
          </cell>
          <cell r="C1733" t="str">
            <v>IL</v>
          </cell>
          <cell r="F1733">
            <v>2140554000</v>
          </cell>
          <cell r="U1733">
            <v>2249751040</v>
          </cell>
        </row>
        <row r="1734">
          <cell r="A1734">
            <v>2011</v>
          </cell>
          <cell r="C1734" t="str">
            <v>IN</v>
          </cell>
          <cell r="F1734">
            <v>679649000</v>
          </cell>
          <cell r="U1734">
            <v>700188992</v>
          </cell>
        </row>
        <row r="1735">
          <cell r="A1735">
            <v>2011</v>
          </cell>
          <cell r="C1735" t="str">
            <v>IA</v>
          </cell>
          <cell r="F1735">
            <v>202749000</v>
          </cell>
          <cell r="U1735">
            <v>216036992</v>
          </cell>
        </row>
        <row r="1736">
          <cell r="A1736">
            <v>2011</v>
          </cell>
          <cell r="C1736" t="str">
            <v>KS</v>
          </cell>
          <cell r="F1736">
            <v>279083000</v>
          </cell>
          <cell r="U1736">
            <v>300084000</v>
          </cell>
        </row>
        <row r="1737">
          <cell r="A1737">
            <v>2011</v>
          </cell>
          <cell r="C1737" t="str">
            <v>KY</v>
          </cell>
          <cell r="F1737">
            <v>354049000</v>
          </cell>
          <cell r="U1737">
            <v>384700992</v>
          </cell>
        </row>
        <row r="1738">
          <cell r="A1738">
            <v>2011</v>
          </cell>
          <cell r="C1738" t="str">
            <v>LA</v>
          </cell>
          <cell r="F1738">
            <v>576304000</v>
          </cell>
          <cell r="U1738">
            <v>643577984</v>
          </cell>
        </row>
        <row r="1739">
          <cell r="A1739">
            <v>2011</v>
          </cell>
          <cell r="C1739" t="str">
            <v>ME</v>
          </cell>
          <cell r="F1739">
            <v>124816000</v>
          </cell>
          <cell r="U1739">
            <v>132812000</v>
          </cell>
        </row>
        <row r="1740">
          <cell r="A1740">
            <v>2011</v>
          </cell>
          <cell r="C1740" t="str">
            <v>MD</v>
          </cell>
          <cell r="F1740">
            <v>869652000</v>
          </cell>
          <cell r="U1740">
            <v>890729984</v>
          </cell>
        </row>
        <row r="1741">
          <cell r="A1741">
            <v>2011</v>
          </cell>
          <cell r="C1741" t="str">
            <v>MA</v>
          </cell>
          <cell r="F1741">
            <v>1040129000</v>
          </cell>
          <cell r="U1741">
            <v>1060856000</v>
          </cell>
        </row>
        <row r="1742">
          <cell r="A1742">
            <v>2011</v>
          </cell>
          <cell r="C1742" t="str">
            <v>MI</v>
          </cell>
          <cell r="F1742">
            <v>856200000</v>
          </cell>
          <cell r="U1742">
            <v>888075008</v>
          </cell>
        </row>
        <row r="1743">
          <cell r="A1743">
            <v>2011</v>
          </cell>
          <cell r="C1743" t="str">
            <v>MN</v>
          </cell>
          <cell r="F1743">
            <v>370194000</v>
          </cell>
          <cell r="U1743">
            <v>397428992</v>
          </cell>
        </row>
        <row r="1744">
          <cell r="A1744">
            <v>2011</v>
          </cell>
          <cell r="C1744" t="str">
            <v>MS</v>
          </cell>
          <cell r="F1744">
            <v>242712000</v>
          </cell>
          <cell r="U1744">
            <v>258820000</v>
          </cell>
        </row>
        <row r="1745">
          <cell r="A1745">
            <v>2011</v>
          </cell>
          <cell r="C1745" t="str">
            <v>MO</v>
          </cell>
          <cell r="F1745">
            <v>691645000</v>
          </cell>
          <cell r="U1745">
            <v>753192000</v>
          </cell>
        </row>
        <row r="1746">
          <cell r="A1746">
            <v>2011</v>
          </cell>
          <cell r="C1746" t="str">
            <v>MT</v>
          </cell>
          <cell r="F1746">
            <v>82322000</v>
          </cell>
          <cell r="U1746">
            <v>86827000</v>
          </cell>
        </row>
        <row r="1747">
          <cell r="A1747">
            <v>2011</v>
          </cell>
          <cell r="C1747" t="str">
            <v>NE</v>
          </cell>
          <cell r="F1747">
            <v>144867000</v>
          </cell>
          <cell r="U1747">
            <v>163158000</v>
          </cell>
        </row>
        <row r="1748">
          <cell r="A1748">
            <v>2011</v>
          </cell>
          <cell r="C1748" t="str">
            <v>NV</v>
          </cell>
          <cell r="F1748">
            <v>489842000</v>
          </cell>
          <cell r="U1748">
            <v>503340992</v>
          </cell>
        </row>
        <row r="1749">
          <cell r="A1749">
            <v>2011</v>
          </cell>
          <cell r="C1749" t="str">
            <v>NH</v>
          </cell>
          <cell r="F1749">
            <v>186648000</v>
          </cell>
          <cell r="U1749">
            <v>197535008</v>
          </cell>
        </row>
        <row r="1750">
          <cell r="A1750">
            <v>2011</v>
          </cell>
          <cell r="C1750" t="str">
            <v>NJ</v>
          </cell>
          <cell r="F1750">
            <v>898741000</v>
          </cell>
          <cell r="U1750">
            <v>917588992</v>
          </cell>
        </row>
        <row r="1751">
          <cell r="A1751">
            <v>2011</v>
          </cell>
          <cell r="C1751" t="str">
            <v>NM</v>
          </cell>
          <cell r="F1751">
            <v>268683000</v>
          </cell>
          <cell r="U1751">
            <v>306456000</v>
          </cell>
        </row>
        <row r="1752">
          <cell r="A1752">
            <v>2011</v>
          </cell>
          <cell r="C1752" t="str">
            <v>NY</v>
          </cell>
          <cell r="F1752">
            <v>2948912000</v>
          </cell>
          <cell r="U1752">
            <v>3263256064</v>
          </cell>
        </row>
        <row r="1753">
          <cell r="A1753">
            <v>2011</v>
          </cell>
          <cell r="C1753" t="str">
            <v>NC</v>
          </cell>
          <cell r="F1753">
            <v>835769000</v>
          </cell>
          <cell r="U1753">
            <v>878521984</v>
          </cell>
        </row>
        <row r="1754">
          <cell r="A1754">
            <v>2011</v>
          </cell>
          <cell r="C1754" t="str">
            <v>ND</v>
          </cell>
          <cell r="F1754">
            <v>26353000</v>
          </cell>
          <cell r="U1754">
            <v>30521000</v>
          </cell>
        </row>
        <row r="1755">
          <cell r="A1755">
            <v>2011</v>
          </cell>
          <cell r="C1755" t="str">
            <v>OH</v>
          </cell>
          <cell r="F1755">
            <v>1646365000</v>
          </cell>
          <cell r="U1755">
            <v>1806228992</v>
          </cell>
        </row>
        <row r="1756">
          <cell r="A1756">
            <v>2011</v>
          </cell>
          <cell r="C1756" t="str">
            <v>OK</v>
          </cell>
          <cell r="F1756">
            <v>412842000</v>
          </cell>
          <cell r="U1756">
            <v>454201984</v>
          </cell>
        </row>
        <row r="1757">
          <cell r="A1757">
            <v>2011</v>
          </cell>
          <cell r="C1757" t="str">
            <v>OR</v>
          </cell>
          <cell r="F1757">
            <v>566321000</v>
          </cell>
          <cell r="U1757">
            <v>591048000</v>
          </cell>
        </row>
        <row r="1758">
          <cell r="A1758">
            <v>2011</v>
          </cell>
          <cell r="C1758" t="str">
            <v>PA</v>
          </cell>
          <cell r="F1758">
            <v>632715000</v>
          </cell>
          <cell r="U1758">
            <v>663142016</v>
          </cell>
        </row>
        <row r="1759">
          <cell r="A1759">
            <v>2011</v>
          </cell>
          <cell r="C1759" t="str">
            <v>RI</v>
          </cell>
          <cell r="F1759">
            <v>289121000</v>
          </cell>
          <cell r="U1759">
            <v>294724000</v>
          </cell>
        </row>
        <row r="1760">
          <cell r="A1760">
            <v>2011</v>
          </cell>
          <cell r="C1760" t="str">
            <v>SC</v>
          </cell>
          <cell r="F1760">
            <v>377679000</v>
          </cell>
          <cell r="U1760">
            <v>418363008</v>
          </cell>
        </row>
        <row r="1761">
          <cell r="A1761">
            <v>2011</v>
          </cell>
          <cell r="C1761" t="str">
            <v>SD</v>
          </cell>
          <cell r="F1761">
            <v>51959000</v>
          </cell>
          <cell r="U1761">
            <v>61450000</v>
          </cell>
        </row>
        <row r="1762">
          <cell r="A1762">
            <v>2011</v>
          </cell>
          <cell r="C1762" t="str">
            <v>TN</v>
          </cell>
          <cell r="F1762">
            <v>677947000</v>
          </cell>
          <cell r="U1762">
            <v>706481024</v>
          </cell>
        </row>
        <row r="1763">
          <cell r="A1763">
            <v>2011</v>
          </cell>
          <cell r="C1763" t="str">
            <v>TX</v>
          </cell>
          <cell r="F1763">
            <v>2414992000</v>
          </cell>
          <cell r="U1763">
            <v>2555095040</v>
          </cell>
        </row>
        <row r="1764">
          <cell r="A1764">
            <v>2011</v>
          </cell>
          <cell r="C1764" t="str">
            <v>US</v>
          </cell>
          <cell r="F1764">
            <v>38904570000</v>
          </cell>
          <cell r="U1764">
            <v>41380618240</v>
          </cell>
        </row>
        <row r="1765">
          <cell r="A1765">
            <v>2011</v>
          </cell>
          <cell r="C1765" t="str">
            <v>UT</v>
          </cell>
          <cell r="F1765">
            <v>232102000</v>
          </cell>
          <cell r="U1765">
            <v>241482000</v>
          </cell>
        </row>
        <row r="1766">
          <cell r="A1766">
            <v>2011</v>
          </cell>
          <cell r="C1766" t="str">
            <v>VT</v>
          </cell>
          <cell r="F1766">
            <v>40776000</v>
          </cell>
          <cell r="U1766">
            <v>45763000</v>
          </cell>
        </row>
        <row r="1767">
          <cell r="A1767">
            <v>2011</v>
          </cell>
          <cell r="C1767" t="str">
            <v>VA</v>
          </cell>
          <cell r="F1767">
            <v>1104163000</v>
          </cell>
          <cell r="U1767">
            <v>1143906944</v>
          </cell>
        </row>
        <row r="1768">
          <cell r="A1768">
            <v>2011</v>
          </cell>
          <cell r="C1768" t="str">
            <v>WA</v>
          </cell>
          <cell r="F1768">
            <v>1148278000</v>
          </cell>
          <cell r="U1768">
            <v>1260040960</v>
          </cell>
        </row>
        <row r="1769">
          <cell r="A1769">
            <v>2011</v>
          </cell>
          <cell r="C1769" t="str">
            <v>WV</v>
          </cell>
          <cell r="F1769">
            <v>99283000</v>
          </cell>
          <cell r="U1769">
            <v>101965000</v>
          </cell>
        </row>
        <row r="1770">
          <cell r="A1770">
            <v>2011</v>
          </cell>
          <cell r="C1770" t="str">
            <v>WI</v>
          </cell>
          <cell r="F1770">
            <v>544722000</v>
          </cell>
          <cell r="U1770">
            <v>589608000</v>
          </cell>
        </row>
        <row r="1771">
          <cell r="A1771">
            <v>2011</v>
          </cell>
          <cell r="C1771" t="str">
            <v>WY</v>
          </cell>
          <cell r="F1771">
            <v>63843000</v>
          </cell>
          <cell r="U1771">
            <v>79716000</v>
          </cell>
        </row>
        <row r="1772">
          <cell r="A1772">
            <v>2012</v>
          </cell>
          <cell r="C1772" t="str">
            <v>AL</v>
          </cell>
          <cell r="F1772">
            <v>421188000</v>
          </cell>
          <cell r="U1772">
            <v>431852992</v>
          </cell>
        </row>
        <row r="1773">
          <cell r="A1773">
            <v>2012</v>
          </cell>
          <cell r="C1773" t="str">
            <v>AK</v>
          </cell>
          <cell r="F1773">
            <v>154314000</v>
          </cell>
          <cell r="U1773">
            <v>168518000</v>
          </cell>
        </row>
        <row r="1774">
          <cell r="A1774">
            <v>2012</v>
          </cell>
          <cell r="C1774" t="str">
            <v>AZ</v>
          </cell>
          <cell r="F1774">
            <v>954548000</v>
          </cell>
          <cell r="U1774">
            <v>1021854976</v>
          </cell>
        </row>
        <row r="1775">
          <cell r="A1775">
            <v>2012</v>
          </cell>
          <cell r="C1775" t="str">
            <v>AR</v>
          </cell>
          <cell r="F1775">
            <v>233583000</v>
          </cell>
          <cell r="U1775">
            <v>248272000</v>
          </cell>
        </row>
        <row r="1776">
          <cell r="A1776">
            <v>2012</v>
          </cell>
          <cell r="C1776" t="str">
            <v>CA</v>
          </cell>
          <cell r="F1776">
            <v>6529019000</v>
          </cell>
          <cell r="U1776">
            <v>6772039168</v>
          </cell>
        </row>
        <row r="1777">
          <cell r="A1777">
            <v>2012</v>
          </cell>
          <cell r="C1777" t="str">
            <v>CO</v>
          </cell>
          <cell r="F1777">
            <v>772707000</v>
          </cell>
          <cell r="U1777">
            <v>842200000</v>
          </cell>
        </row>
        <row r="1778">
          <cell r="A1778">
            <v>2012</v>
          </cell>
          <cell r="C1778" t="str">
            <v>CT</v>
          </cell>
          <cell r="F1778">
            <v>537569000</v>
          </cell>
          <cell r="U1778">
            <v>568862976</v>
          </cell>
        </row>
        <row r="1779">
          <cell r="A1779">
            <v>2012</v>
          </cell>
          <cell r="C1779" t="str">
            <v>DE</v>
          </cell>
          <cell r="F1779">
            <v>30495000</v>
          </cell>
          <cell r="U1779">
            <v>31195000</v>
          </cell>
        </row>
        <row r="1780">
          <cell r="A1780">
            <v>2012</v>
          </cell>
          <cell r="C1780" t="str">
            <v>DC</v>
          </cell>
          <cell r="F1780">
            <v>195385000</v>
          </cell>
          <cell r="U1780">
            <v>211472000</v>
          </cell>
        </row>
        <row r="1781">
          <cell r="A1781">
            <v>2012</v>
          </cell>
          <cell r="C1781" t="str">
            <v>FL</v>
          </cell>
          <cell r="F1781">
            <v>3392616000</v>
          </cell>
          <cell r="U1781">
            <v>3539685888</v>
          </cell>
        </row>
        <row r="1782">
          <cell r="A1782">
            <v>2012</v>
          </cell>
          <cell r="C1782" t="str">
            <v>GA</v>
          </cell>
          <cell r="F1782">
            <v>938239000</v>
          </cell>
          <cell r="U1782">
            <v>1023580032</v>
          </cell>
        </row>
        <row r="1783">
          <cell r="A1783">
            <v>2012</v>
          </cell>
          <cell r="C1783" t="str">
            <v>HI</v>
          </cell>
          <cell r="F1783">
            <v>175749000</v>
          </cell>
          <cell r="U1783">
            <v>194866000</v>
          </cell>
        </row>
        <row r="1784">
          <cell r="A1784">
            <v>2012</v>
          </cell>
          <cell r="C1784" t="str">
            <v>ID</v>
          </cell>
          <cell r="F1784">
            <v>154126000</v>
          </cell>
          <cell r="U1784">
            <v>169100000</v>
          </cell>
        </row>
        <row r="1785">
          <cell r="A1785">
            <v>2012</v>
          </cell>
          <cell r="C1785" t="str">
            <v>IL</v>
          </cell>
          <cell r="F1785">
            <v>2155982000</v>
          </cell>
          <cell r="U1785">
            <v>2265447936</v>
          </cell>
        </row>
        <row r="1786">
          <cell r="A1786">
            <v>2012</v>
          </cell>
          <cell r="C1786" t="str">
            <v>IN</v>
          </cell>
          <cell r="F1786">
            <v>633019000</v>
          </cell>
          <cell r="U1786">
            <v>673022016</v>
          </cell>
        </row>
        <row r="1787">
          <cell r="A1787">
            <v>2012</v>
          </cell>
          <cell r="C1787" t="str">
            <v>IA</v>
          </cell>
          <cell r="F1787">
            <v>209356000</v>
          </cell>
          <cell r="U1787">
            <v>236974000</v>
          </cell>
        </row>
        <row r="1788">
          <cell r="A1788">
            <v>2012</v>
          </cell>
          <cell r="C1788" t="str">
            <v>KS</v>
          </cell>
          <cell r="F1788">
            <v>279074000</v>
          </cell>
          <cell r="U1788">
            <v>294484992</v>
          </cell>
        </row>
        <row r="1789">
          <cell r="A1789">
            <v>2012</v>
          </cell>
          <cell r="C1789" t="str">
            <v>KY</v>
          </cell>
          <cell r="F1789">
            <v>352172000</v>
          </cell>
          <cell r="U1789">
            <v>414942016</v>
          </cell>
        </row>
        <row r="1790">
          <cell r="A1790">
            <v>2012</v>
          </cell>
          <cell r="C1790" t="str">
            <v>LA</v>
          </cell>
          <cell r="F1790">
            <v>591506000</v>
          </cell>
          <cell r="U1790">
            <v>651116032</v>
          </cell>
        </row>
        <row r="1791">
          <cell r="A1791">
            <v>2012</v>
          </cell>
          <cell r="C1791" t="str">
            <v>ME</v>
          </cell>
          <cell r="F1791">
            <v>128653000</v>
          </cell>
          <cell r="U1791">
            <v>137184000</v>
          </cell>
        </row>
        <row r="1792">
          <cell r="A1792">
            <v>2012</v>
          </cell>
          <cell r="C1792" t="str">
            <v>MD</v>
          </cell>
          <cell r="F1792">
            <v>901205000</v>
          </cell>
          <cell r="U1792">
            <v>904716992</v>
          </cell>
        </row>
        <row r="1793">
          <cell r="A1793">
            <v>2012</v>
          </cell>
          <cell r="C1793" t="str">
            <v>MA</v>
          </cell>
          <cell r="F1793">
            <v>1053107000</v>
          </cell>
          <cell r="U1793">
            <v>1074995968</v>
          </cell>
        </row>
        <row r="1794">
          <cell r="A1794">
            <v>2012</v>
          </cell>
          <cell r="C1794" t="str">
            <v>MI</v>
          </cell>
          <cell r="F1794">
            <v>896359000</v>
          </cell>
          <cell r="U1794">
            <v>948124032</v>
          </cell>
        </row>
        <row r="1795">
          <cell r="A1795">
            <v>2012</v>
          </cell>
          <cell r="C1795" t="str">
            <v>MN</v>
          </cell>
          <cell r="F1795">
            <v>352235000</v>
          </cell>
          <cell r="U1795">
            <v>411424992</v>
          </cell>
        </row>
        <row r="1796">
          <cell r="A1796">
            <v>2012</v>
          </cell>
          <cell r="C1796" t="str">
            <v>MS</v>
          </cell>
          <cell r="F1796">
            <v>240718000</v>
          </cell>
          <cell r="U1796">
            <v>260123008</v>
          </cell>
        </row>
        <row r="1797">
          <cell r="A1797">
            <v>2012</v>
          </cell>
          <cell r="C1797" t="str">
            <v>MO</v>
          </cell>
          <cell r="F1797">
            <v>699099000</v>
          </cell>
          <cell r="U1797">
            <v>775368000</v>
          </cell>
        </row>
        <row r="1798">
          <cell r="A1798">
            <v>2012</v>
          </cell>
          <cell r="C1798" t="str">
            <v>MT</v>
          </cell>
          <cell r="F1798">
            <v>84225000</v>
          </cell>
          <cell r="U1798">
            <v>94245000</v>
          </cell>
        </row>
        <row r="1799">
          <cell r="A1799">
            <v>2012</v>
          </cell>
          <cell r="C1799" t="str">
            <v>NE</v>
          </cell>
          <cell r="F1799">
            <v>169952000</v>
          </cell>
          <cell r="U1799">
            <v>189843008</v>
          </cell>
        </row>
        <row r="1800">
          <cell r="A1800">
            <v>2012</v>
          </cell>
          <cell r="C1800" t="str">
            <v>NV</v>
          </cell>
          <cell r="F1800">
            <v>487993000</v>
          </cell>
          <cell r="U1800">
            <v>512281984</v>
          </cell>
        </row>
        <row r="1801">
          <cell r="A1801">
            <v>2012</v>
          </cell>
          <cell r="C1801" t="str">
            <v>NH</v>
          </cell>
          <cell r="F1801">
            <v>199049000</v>
          </cell>
          <cell r="U1801">
            <v>201424000</v>
          </cell>
        </row>
        <row r="1802">
          <cell r="A1802">
            <v>2012</v>
          </cell>
          <cell r="C1802" t="str">
            <v>NJ</v>
          </cell>
          <cell r="F1802">
            <v>927061000</v>
          </cell>
          <cell r="U1802">
            <v>973289024</v>
          </cell>
        </row>
        <row r="1803">
          <cell r="A1803">
            <v>2012</v>
          </cell>
          <cell r="C1803" t="str">
            <v>NM</v>
          </cell>
          <cell r="F1803">
            <v>268588000</v>
          </cell>
          <cell r="U1803">
            <v>306329984</v>
          </cell>
        </row>
        <row r="1804">
          <cell r="A1804">
            <v>2012</v>
          </cell>
          <cell r="C1804" t="str">
            <v>NY</v>
          </cell>
          <cell r="F1804">
            <v>3072270000</v>
          </cell>
          <cell r="U1804">
            <v>3417015040</v>
          </cell>
        </row>
        <row r="1805">
          <cell r="A1805">
            <v>2012</v>
          </cell>
          <cell r="C1805" t="str">
            <v>NC</v>
          </cell>
          <cell r="F1805">
            <v>866133000</v>
          </cell>
          <cell r="U1805">
            <v>936484992</v>
          </cell>
        </row>
        <row r="1806">
          <cell r="A1806">
            <v>2012</v>
          </cell>
          <cell r="C1806" t="str">
            <v>ND</v>
          </cell>
          <cell r="F1806">
            <v>39504000</v>
          </cell>
          <cell r="U1806">
            <v>54647000</v>
          </cell>
        </row>
        <row r="1807">
          <cell r="A1807">
            <v>2012</v>
          </cell>
          <cell r="C1807" t="str">
            <v>OH</v>
          </cell>
          <cell r="F1807">
            <v>1609708000</v>
          </cell>
          <cell r="U1807">
            <v>1715714048</v>
          </cell>
        </row>
        <row r="1808">
          <cell r="A1808">
            <v>2012</v>
          </cell>
          <cell r="C1808" t="str">
            <v>OK</v>
          </cell>
          <cell r="F1808">
            <v>449143000</v>
          </cell>
          <cell r="U1808">
            <v>479591008</v>
          </cell>
        </row>
        <row r="1809">
          <cell r="A1809">
            <v>2012</v>
          </cell>
          <cell r="C1809" t="str">
            <v>OR</v>
          </cell>
          <cell r="F1809">
            <v>593909000</v>
          </cell>
          <cell r="U1809">
            <v>638884992</v>
          </cell>
        </row>
        <row r="1810">
          <cell r="A1810">
            <v>2012</v>
          </cell>
          <cell r="C1810" t="str">
            <v>PA</v>
          </cell>
          <cell r="F1810">
            <v>696582000</v>
          </cell>
          <cell r="U1810">
            <v>734452992</v>
          </cell>
        </row>
        <row r="1811">
          <cell r="A1811">
            <v>2012</v>
          </cell>
          <cell r="C1811" t="str">
            <v>RI</v>
          </cell>
          <cell r="F1811">
            <v>281527000</v>
          </cell>
          <cell r="U1811">
            <v>288342016</v>
          </cell>
        </row>
        <row r="1812">
          <cell r="A1812">
            <v>2012</v>
          </cell>
          <cell r="C1812" t="str">
            <v>SC</v>
          </cell>
          <cell r="F1812">
            <v>385963000</v>
          </cell>
          <cell r="U1812">
            <v>432655008</v>
          </cell>
        </row>
        <row r="1813">
          <cell r="A1813">
            <v>2012</v>
          </cell>
          <cell r="C1813" t="str">
            <v>SD</v>
          </cell>
          <cell r="F1813">
            <v>53042000</v>
          </cell>
          <cell r="U1813">
            <v>61947000</v>
          </cell>
        </row>
        <row r="1814">
          <cell r="A1814">
            <v>2012</v>
          </cell>
          <cell r="C1814" t="str">
            <v>TN</v>
          </cell>
          <cell r="F1814">
            <v>654723000</v>
          </cell>
          <cell r="U1814">
            <v>684364032</v>
          </cell>
        </row>
        <row r="1815">
          <cell r="A1815">
            <v>2012</v>
          </cell>
          <cell r="C1815" t="str">
            <v>TX</v>
          </cell>
          <cell r="F1815">
            <v>2642288000</v>
          </cell>
          <cell r="U1815">
            <v>2832515072</v>
          </cell>
        </row>
        <row r="1816">
          <cell r="A1816">
            <v>2012</v>
          </cell>
          <cell r="C1816" t="str">
            <v>US</v>
          </cell>
          <cell r="F1816">
            <v>39741345000</v>
          </cell>
          <cell r="U1816">
            <v>42404753408</v>
          </cell>
        </row>
        <row r="1817">
          <cell r="A1817">
            <v>2012</v>
          </cell>
          <cell r="C1817" t="str">
            <v>UT</v>
          </cell>
          <cell r="F1817">
            <v>233530000</v>
          </cell>
          <cell r="U1817">
            <v>256044992</v>
          </cell>
        </row>
        <row r="1818">
          <cell r="A1818">
            <v>2012</v>
          </cell>
          <cell r="C1818" t="str">
            <v>VT</v>
          </cell>
          <cell r="F1818">
            <v>43019000</v>
          </cell>
          <cell r="U1818">
            <v>49184000</v>
          </cell>
        </row>
        <row r="1819">
          <cell r="A1819">
            <v>2012</v>
          </cell>
          <cell r="C1819" t="str">
            <v>VA</v>
          </cell>
          <cell r="F1819">
            <v>1106228000</v>
          </cell>
          <cell r="U1819">
            <v>1203408000</v>
          </cell>
        </row>
        <row r="1820">
          <cell r="A1820">
            <v>2012</v>
          </cell>
          <cell r="C1820" t="str">
            <v>WA</v>
          </cell>
          <cell r="F1820">
            <v>1132943000</v>
          </cell>
          <cell r="U1820">
            <v>1237688064</v>
          </cell>
        </row>
        <row r="1821">
          <cell r="A1821">
            <v>2012</v>
          </cell>
          <cell r="C1821" t="str">
            <v>WV</v>
          </cell>
          <cell r="F1821">
            <v>101458000</v>
          </cell>
          <cell r="U1821">
            <v>104656000</v>
          </cell>
        </row>
        <row r="1822">
          <cell r="A1822">
            <v>2012</v>
          </cell>
          <cell r="C1822" t="str">
            <v>WI</v>
          </cell>
          <cell r="F1822">
            <v>594413000</v>
          </cell>
          <cell r="U1822">
            <v>645744000</v>
          </cell>
        </row>
        <row r="1823">
          <cell r="A1823">
            <v>2012</v>
          </cell>
          <cell r="C1823" t="str">
            <v>WY</v>
          </cell>
          <cell r="F1823">
            <v>66071000</v>
          </cell>
          <cell r="U1823">
            <v>82581000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1">
          <cell r="A1" t="str">
            <v>year</v>
          </cell>
          <cell r="C1" t="str">
            <v>acronym</v>
          </cell>
          <cell r="E1" t="str">
            <v>population</v>
          </cell>
        </row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40-12_employ_saftey"/>
    </sheetNames>
    <sheetDataSet>
      <sheetData sheetId="0">
        <row r="2">
          <cell r="B2">
            <v>1970</v>
          </cell>
          <cell r="E2" t="str">
            <v>US</v>
          </cell>
          <cell r="H2">
            <v>189888</v>
          </cell>
          <cell r="I2">
            <v>152557000</v>
          </cell>
        </row>
        <row r="3">
          <cell r="B3">
            <v>1970</v>
          </cell>
          <cell r="E3" t="str">
            <v>AL</v>
          </cell>
          <cell r="H3">
            <v>2828</v>
          </cell>
          <cell r="I3">
            <v>1641000</v>
          </cell>
        </row>
        <row r="4">
          <cell r="B4">
            <v>1970</v>
          </cell>
          <cell r="E4" t="str">
            <v>AK</v>
          </cell>
          <cell r="H4">
            <v>206</v>
          </cell>
          <cell r="I4">
            <v>208000</v>
          </cell>
        </row>
        <row r="5">
          <cell r="B5">
            <v>1970</v>
          </cell>
          <cell r="E5" t="str">
            <v>AZ</v>
          </cell>
          <cell r="H5">
            <v>1191</v>
          </cell>
          <cell r="I5">
            <v>949000</v>
          </cell>
        </row>
        <row r="6">
          <cell r="B6">
            <v>1970</v>
          </cell>
          <cell r="E6" t="str">
            <v>AR</v>
          </cell>
          <cell r="H6">
            <v>1537</v>
          </cell>
          <cell r="I6">
            <v>784000</v>
          </cell>
        </row>
        <row r="7">
          <cell r="B7">
            <v>1970</v>
          </cell>
          <cell r="E7" t="str">
            <v>CA</v>
          </cell>
          <cell r="H7">
            <v>22785</v>
          </cell>
          <cell r="I7">
            <v>23845000</v>
          </cell>
        </row>
        <row r="8">
          <cell r="B8">
            <v>1970</v>
          </cell>
          <cell r="E8" t="str">
            <v>CO</v>
          </cell>
          <cell r="H8">
            <v>1781</v>
          </cell>
          <cell r="I8">
            <v>1343000</v>
          </cell>
        </row>
        <row r="9">
          <cell r="B9">
            <v>1970</v>
          </cell>
          <cell r="E9" t="str">
            <v>CT</v>
          </cell>
          <cell r="H9">
            <v>3895</v>
          </cell>
          <cell r="I9">
            <v>3101000</v>
          </cell>
        </row>
        <row r="10">
          <cell r="B10">
            <v>1970</v>
          </cell>
          <cell r="E10" t="str">
            <v>DE</v>
          </cell>
          <cell r="H10">
            <v>259</v>
          </cell>
          <cell r="I10">
            <v>197000</v>
          </cell>
        </row>
        <row r="11">
          <cell r="B11">
            <v>1970</v>
          </cell>
          <cell r="E11" t="str">
            <v>DC</v>
          </cell>
          <cell r="H11">
            <v>1516</v>
          </cell>
          <cell r="I11">
            <v>1481000</v>
          </cell>
        </row>
        <row r="12">
          <cell r="B12">
            <v>1970</v>
          </cell>
          <cell r="E12" t="str">
            <v>FL</v>
          </cell>
          <cell r="H12">
            <v>6059</v>
          </cell>
          <cell r="I12">
            <v>4439000</v>
          </cell>
        </row>
        <row r="13">
          <cell r="B13">
            <v>1970</v>
          </cell>
          <cell r="E13" t="str">
            <v>GA</v>
          </cell>
          <cell r="H13">
            <v>3733</v>
          </cell>
          <cell r="I13">
            <v>2140000</v>
          </cell>
        </row>
        <row r="14">
          <cell r="B14">
            <v>1970</v>
          </cell>
          <cell r="E14" t="str">
            <v>HI</v>
          </cell>
          <cell r="H14">
            <v>1062</v>
          </cell>
          <cell r="I14">
            <v>1026000</v>
          </cell>
        </row>
        <row r="15">
          <cell r="B15">
            <v>1970</v>
          </cell>
          <cell r="E15" t="str">
            <v>ID</v>
          </cell>
          <cell r="H15">
            <v>500</v>
          </cell>
          <cell r="I15">
            <v>306000</v>
          </cell>
        </row>
        <row r="16">
          <cell r="B16">
            <v>1970</v>
          </cell>
          <cell r="E16" t="str">
            <v>IL</v>
          </cell>
          <cell r="H16">
            <v>9417</v>
          </cell>
          <cell r="I16">
            <v>8729000</v>
          </cell>
        </row>
        <row r="17">
          <cell r="B17">
            <v>1970</v>
          </cell>
          <cell r="E17" t="str">
            <v>IN</v>
          </cell>
          <cell r="H17">
            <v>4854</v>
          </cell>
          <cell r="I17">
            <v>3037000</v>
          </cell>
        </row>
        <row r="18">
          <cell r="B18">
            <v>1970</v>
          </cell>
          <cell r="E18" t="str">
            <v>IA</v>
          </cell>
          <cell r="H18">
            <v>1795</v>
          </cell>
          <cell r="I18">
            <v>1163000</v>
          </cell>
        </row>
        <row r="19">
          <cell r="B19">
            <v>1970</v>
          </cell>
          <cell r="E19" t="str">
            <v>KS</v>
          </cell>
          <cell r="H19">
            <v>1864</v>
          </cell>
          <cell r="I19">
            <v>1146000</v>
          </cell>
        </row>
        <row r="20">
          <cell r="B20">
            <v>1970</v>
          </cell>
          <cell r="E20" t="str">
            <v>KY</v>
          </cell>
          <cell r="H20">
            <v>2026</v>
          </cell>
          <cell r="I20">
            <v>1198000</v>
          </cell>
        </row>
        <row r="21">
          <cell r="B21">
            <v>1970</v>
          </cell>
          <cell r="E21" t="str">
            <v>LA</v>
          </cell>
          <cell r="H21">
            <v>2951</v>
          </cell>
          <cell r="I21">
            <v>1695000</v>
          </cell>
        </row>
        <row r="22">
          <cell r="B22">
            <v>1970</v>
          </cell>
          <cell r="E22" t="str">
            <v>ME</v>
          </cell>
          <cell r="H22">
            <v>1043</v>
          </cell>
          <cell r="I22">
            <v>532000</v>
          </cell>
        </row>
        <row r="23">
          <cell r="B23">
            <v>1970</v>
          </cell>
          <cell r="E23" t="str">
            <v>MD</v>
          </cell>
          <cell r="H23">
            <v>4007</v>
          </cell>
          <cell r="I23">
            <v>3205000</v>
          </cell>
        </row>
        <row r="24">
          <cell r="B24">
            <v>1970</v>
          </cell>
          <cell r="E24" t="str">
            <v>MA</v>
          </cell>
          <cell r="H24">
            <v>12104</v>
          </cell>
          <cell r="I24">
            <v>9712000</v>
          </cell>
        </row>
        <row r="25">
          <cell r="B25">
            <v>1970</v>
          </cell>
          <cell r="E25" t="str">
            <v>MI</v>
          </cell>
          <cell r="H25">
            <v>7219</v>
          </cell>
          <cell r="I25">
            <v>6940000</v>
          </cell>
        </row>
        <row r="26">
          <cell r="B26">
            <v>1970</v>
          </cell>
          <cell r="E26" t="str">
            <v>MN</v>
          </cell>
          <cell r="H26">
            <v>2027</v>
          </cell>
          <cell r="I26">
            <v>1671000</v>
          </cell>
        </row>
        <row r="27">
          <cell r="B27">
            <v>1970</v>
          </cell>
          <cell r="E27" t="str">
            <v>MS</v>
          </cell>
          <cell r="H27">
            <v>1274</v>
          </cell>
          <cell r="I27">
            <v>669000</v>
          </cell>
        </row>
        <row r="28">
          <cell r="B28">
            <v>1970</v>
          </cell>
          <cell r="E28" t="str">
            <v>MO</v>
          </cell>
          <cell r="H28">
            <v>4136</v>
          </cell>
          <cell r="I28">
            <v>2955000</v>
          </cell>
        </row>
        <row r="29">
          <cell r="B29">
            <v>1970</v>
          </cell>
          <cell r="E29" t="str">
            <v>MT</v>
          </cell>
          <cell r="H29">
            <v>352</v>
          </cell>
          <cell r="I29">
            <v>245000</v>
          </cell>
        </row>
        <row r="30">
          <cell r="B30">
            <v>1970</v>
          </cell>
          <cell r="E30" t="str">
            <v>NE</v>
          </cell>
          <cell r="H30">
            <v>949</v>
          </cell>
          <cell r="I30">
            <v>684000</v>
          </cell>
        </row>
        <row r="31">
          <cell r="B31">
            <v>1970</v>
          </cell>
          <cell r="E31" t="str">
            <v>NV</v>
          </cell>
          <cell r="H31">
            <v>921</v>
          </cell>
          <cell r="I31">
            <v>784000</v>
          </cell>
        </row>
        <row r="32">
          <cell r="B32">
            <v>1970</v>
          </cell>
          <cell r="E32" t="str">
            <v>NH</v>
          </cell>
          <cell r="H32">
            <v>1014</v>
          </cell>
          <cell r="I32">
            <v>611000</v>
          </cell>
        </row>
        <row r="33">
          <cell r="B33">
            <v>1970</v>
          </cell>
          <cell r="E33" t="str">
            <v>NJ</v>
          </cell>
          <cell r="H33">
            <v>7261</v>
          </cell>
          <cell r="I33">
            <v>6153000</v>
          </cell>
        </row>
        <row r="34">
          <cell r="B34">
            <v>1970</v>
          </cell>
          <cell r="E34" t="str">
            <v>NM</v>
          </cell>
          <cell r="H34">
            <v>695</v>
          </cell>
          <cell r="I34">
            <v>457000</v>
          </cell>
        </row>
        <row r="35">
          <cell r="B35">
            <v>1970</v>
          </cell>
          <cell r="E35" t="str">
            <v>NY</v>
          </cell>
          <cell r="H35">
            <v>23476</v>
          </cell>
          <cell r="I35">
            <v>21736000</v>
          </cell>
        </row>
        <row r="36">
          <cell r="B36">
            <v>1970</v>
          </cell>
          <cell r="E36" t="str">
            <v>NC</v>
          </cell>
          <cell r="H36">
            <v>3199</v>
          </cell>
          <cell r="I36">
            <v>1983000</v>
          </cell>
        </row>
        <row r="37">
          <cell r="B37">
            <v>1970</v>
          </cell>
          <cell r="E37" t="str">
            <v>ND</v>
          </cell>
          <cell r="H37">
            <v>256</v>
          </cell>
          <cell r="I37">
            <v>178000</v>
          </cell>
        </row>
        <row r="38">
          <cell r="B38">
            <v>1970</v>
          </cell>
          <cell r="E38" t="str">
            <v>OH</v>
          </cell>
          <cell r="H38">
            <v>9175</v>
          </cell>
          <cell r="I38">
            <v>6970000</v>
          </cell>
        </row>
        <row r="39">
          <cell r="B39">
            <v>1970</v>
          </cell>
          <cell r="E39" t="str">
            <v>OK</v>
          </cell>
          <cell r="H39">
            <v>2441</v>
          </cell>
          <cell r="I39">
            <v>1464000</v>
          </cell>
        </row>
        <row r="40">
          <cell r="B40">
            <v>1970</v>
          </cell>
          <cell r="E40" t="str">
            <v>OR</v>
          </cell>
          <cell r="H40">
            <v>1886</v>
          </cell>
          <cell r="I40">
            <v>1582000</v>
          </cell>
        </row>
        <row r="41">
          <cell r="B41">
            <v>1970</v>
          </cell>
          <cell r="E41" t="str">
            <v>PA</v>
          </cell>
          <cell r="H41">
            <v>6679</v>
          </cell>
          <cell r="I41">
            <v>5154000</v>
          </cell>
        </row>
        <row r="42">
          <cell r="B42">
            <v>1970</v>
          </cell>
          <cell r="E42" t="str">
            <v>RI</v>
          </cell>
          <cell r="H42">
            <v>1573</v>
          </cell>
          <cell r="I42">
            <v>1137000</v>
          </cell>
        </row>
        <row r="43">
          <cell r="B43">
            <v>1970</v>
          </cell>
          <cell r="E43" t="str">
            <v>SC</v>
          </cell>
          <cell r="H43">
            <v>1215</v>
          </cell>
          <cell r="I43">
            <v>616000</v>
          </cell>
        </row>
        <row r="44">
          <cell r="B44">
            <v>1970</v>
          </cell>
          <cell r="E44" t="str">
            <v>SD</v>
          </cell>
          <cell r="H44">
            <v>271</v>
          </cell>
          <cell r="I44">
            <v>164000</v>
          </cell>
        </row>
        <row r="45">
          <cell r="B45">
            <v>1970</v>
          </cell>
          <cell r="E45" t="str">
            <v>TN</v>
          </cell>
          <cell r="H45">
            <v>3783</v>
          </cell>
          <cell r="I45">
            <v>2227000</v>
          </cell>
        </row>
        <row r="46">
          <cell r="B46">
            <v>1970</v>
          </cell>
          <cell r="E46" t="str">
            <v>TX</v>
          </cell>
          <cell r="H46">
            <v>10060</v>
          </cell>
          <cell r="I46">
            <v>7050000</v>
          </cell>
        </row>
        <row r="47">
          <cell r="B47">
            <v>1970</v>
          </cell>
          <cell r="E47" t="str">
            <v>UT</v>
          </cell>
          <cell r="H47">
            <v>638</v>
          </cell>
          <cell r="I47">
            <v>448000</v>
          </cell>
        </row>
        <row r="48">
          <cell r="B48">
            <v>1970</v>
          </cell>
          <cell r="E48" t="str">
            <v>VT</v>
          </cell>
          <cell r="H48">
            <v>241</v>
          </cell>
          <cell r="I48">
            <v>134000</v>
          </cell>
        </row>
        <row r="49">
          <cell r="B49">
            <v>1970</v>
          </cell>
          <cell r="E49" t="str">
            <v>VA</v>
          </cell>
          <cell r="H49">
            <v>3275</v>
          </cell>
          <cell r="I49">
            <v>2333000</v>
          </cell>
        </row>
        <row r="50">
          <cell r="B50">
            <v>1970</v>
          </cell>
          <cell r="E50" t="str">
            <v>WA</v>
          </cell>
          <cell r="H50">
            <v>3447</v>
          </cell>
          <cell r="I50">
            <v>2744000</v>
          </cell>
        </row>
        <row r="51">
          <cell r="B51">
            <v>1970</v>
          </cell>
          <cell r="E51" t="str">
            <v>WV</v>
          </cell>
          <cell r="H51">
            <v>865</v>
          </cell>
          <cell r="I51">
            <v>482000</v>
          </cell>
        </row>
        <row r="52">
          <cell r="B52">
            <v>1970</v>
          </cell>
          <cell r="E52" t="str">
            <v>WI</v>
          </cell>
          <cell r="H52">
            <v>3934</v>
          </cell>
          <cell r="I52">
            <v>3006000</v>
          </cell>
        </row>
        <row r="53">
          <cell r="B53">
            <v>1970</v>
          </cell>
          <cell r="E53" t="str">
            <v>WY</v>
          </cell>
          <cell r="H53">
            <v>213</v>
          </cell>
          <cell r="I53">
            <v>128000</v>
          </cell>
        </row>
        <row r="54">
          <cell r="B54">
            <v>1971</v>
          </cell>
          <cell r="E54" t="str">
            <v>US</v>
          </cell>
          <cell r="H54">
            <v>198483</v>
          </cell>
          <cell r="I54">
            <v>168777000</v>
          </cell>
        </row>
        <row r="55">
          <cell r="B55">
            <v>1971</v>
          </cell>
          <cell r="E55" t="str">
            <v>AL</v>
          </cell>
          <cell r="H55">
            <v>2994</v>
          </cell>
          <cell r="I55">
            <v>1765000</v>
          </cell>
        </row>
        <row r="56">
          <cell r="B56">
            <v>1971</v>
          </cell>
          <cell r="E56" t="str">
            <v>AK</v>
          </cell>
          <cell r="H56">
            <v>265</v>
          </cell>
          <cell r="I56">
            <v>285000</v>
          </cell>
        </row>
        <row r="57">
          <cell r="B57">
            <v>1971</v>
          </cell>
          <cell r="E57" t="str">
            <v>AZ</v>
          </cell>
          <cell r="H57">
            <v>1281</v>
          </cell>
          <cell r="I57">
            <v>1064000</v>
          </cell>
        </row>
        <row r="58">
          <cell r="B58">
            <v>1971</v>
          </cell>
          <cell r="E58" t="str">
            <v>AR</v>
          </cell>
          <cell r="H58">
            <v>1614</v>
          </cell>
          <cell r="I58">
            <v>871000</v>
          </cell>
        </row>
        <row r="59">
          <cell r="B59">
            <v>1971</v>
          </cell>
          <cell r="E59" t="str">
            <v>CA</v>
          </cell>
          <cell r="H59">
            <v>23603</v>
          </cell>
          <cell r="I59">
            <v>26173000</v>
          </cell>
        </row>
        <row r="60">
          <cell r="B60">
            <v>1971</v>
          </cell>
          <cell r="E60" t="str">
            <v>CO</v>
          </cell>
          <cell r="H60">
            <v>1938</v>
          </cell>
          <cell r="I60">
            <v>1576000</v>
          </cell>
        </row>
        <row r="61">
          <cell r="B61">
            <v>1971</v>
          </cell>
          <cell r="E61" t="str">
            <v>CT</v>
          </cell>
          <cell r="H61">
            <v>4066</v>
          </cell>
          <cell r="I61">
            <v>3559000</v>
          </cell>
        </row>
        <row r="62">
          <cell r="B62">
            <v>1971</v>
          </cell>
          <cell r="E62" t="str">
            <v>DE</v>
          </cell>
          <cell r="H62">
            <v>260</v>
          </cell>
          <cell r="I62">
            <v>216000</v>
          </cell>
        </row>
        <row r="63">
          <cell r="B63">
            <v>1971</v>
          </cell>
          <cell r="E63" t="str">
            <v>DC</v>
          </cell>
          <cell r="H63">
            <v>1457</v>
          </cell>
          <cell r="I63">
            <v>1620000</v>
          </cell>
        </row>
        <row r="64">
          <cell r="B64">
            <v>1971</v>
          </cell>
          <cell r="E64" t="str">
            <v>FL</v>
          </cell>
          <cell r="H64">
            <v>6216</v>
          </cell>
          <cell r="I64">
            <v>4675000</v>
          </cell>
        </row>
        <row r="65">
          <cell r="B65">
            <v>1971</v>
          </cell>
          <cell r="E65" t="str">
            <v>GA</v>
          </cell>
          <cell r="H65">
            <v>3901</v>
          </cell>
          <cell r="I65">
            <v>2367000</v>
          </cell>
        </row>
        <row r="66">
          <cell r="B66">
            <v>1971</v>
          </cell>
          <cell r="E66" t="str">
            <v>HI</v>
          </cell>
          <cell r="H66">
            <v>1100</v>
          </cell>
          <cell r="I66">
            <v>1024000</v>
          </cell>
        </row>
        <row r="67">
          <cell r="B67">
            <v>1971</v>
          </cell>
          <cell r="E67" t="str">
            <v>ID</v>
          </cell>
          <cell r="H67">
            <v>685</v>
          </cell>
          <cell r="I67">
            <v>453000</v>
          </cell>
        </row>
        <row r="68">
          <cell r="B68">
            <v>1971</v>
          </cell>
          <cell r="E68" t="str">
            <v>IL</v>
          </cell>
          <cell r="H68">
            <v>9883</v>
          </cell>
          <cell r="I68">
            <v>9426000</v>
          </cell>
        </row>
        <row r="69">
          <cell r="B69">
            <v>1971</v>
          </cell>
          <cell r="E69" t="str">
            <v>IN</v>
          </cell>
          <cell r="H69">
            <v>4941</v>
          </cell>
          <cell r="I69">
            <v>3406000</v>
          </cell>
        </row>
        <row r="70">
          <cell r="B70">
            <v>1971</v>
          </cell>
          <cell r="E70" t="str">
            <v>IA</v>
          </cell>
          <cell r="H70">
            <v>1947</v>
          </cell>
          <cell r="I70">
            <v>1333000</v>
          </cell>
        </row>
        <row r="71">
          <cell r="B71">
            <v>1971</v>
          </cell>
          <cell r="E71" t="str">
            <v>KS</v>
          </cell>
          <cell r="H71">
            <v>2052</v>
          </cell>
          <cell r="I71">
            <v>1318000</v>
          </cell>
        </row>
        <row r="72">
          <cell r="B72">
            <v>1971</v>
          </cell>
          <cell r="E72" t="str">
            <v>KY</v>
          </cell>
          <cell r="H72">
            <v>2050</v>
          </cell>
          <cell r="I72">
            <v>1259000</v>
          </cell>
        </row>
        <row r="73">
          <cell r="B73">
            <v>1971</v>
          </cell>
          <cell r="E73" t="str">
            <v>LA</v>
          </cell>
          <cell r="H73">
            <v>3078</v>
          </cell>
          <cell r="I73">
            <v>1869000</v>
          </cell>
        </row>
        <row r="74">
          <cell r="B74">
            <v>1971</v>
          </cell>
          <cell r="E74" t="str">
            <v>ME</v>
          </cell>
          <cell r="H74">
            <v>1125</v>
          </cell>
          <cell r="I74">
            <v>653000</v>
          </cell>
        </row>
        <row r="75">
          <cell r="B75">
            <v>1971</v>
          </cell>
          <cell r="E75" t="str">
            <v>MD</v>
          </cell>
          <cell r="H75">
            <v>4010</v>
          </cell>
          <cell r="I75">
            <v>3360000</v>
          </cell>
        </row>
        <row r="76">
          <cell r="B76">
            <v>1971</v>
          </cell>
          <cell r="E76" t="str">
            <v>MA</v>
          </cell>
          <cell r="H76">
            <v>12703</v>
          </cell>
          <cell r="I76">
            <v>10786000</v>
          </cell>
        </row>
        <row r="77">
          <cell r="B77">
            <v>1971</v>
          </cell>
          <cell r="E77" t="str">
            <v>MI</v>
          </cell>
          <cell r="H77">
            <v>7813</v>
          </cell>
          <cell r="I77">
            <v>7259000</v>
          </cell>
        </row>
        <row r="78">
          <cell r="B78">
            <v>1971</v>
          </cell>
          <cell r="E78" t="str">
            <v>MN</v>
          </cell>
          <cell r="H78">
            <v>2180</v>
          </cell>
          <cell r="I78">
            <v>1954000</v>
          </cell>
        </row>
        <row r="79">
          <cell r="B79">
            <v>1971</v>
          </cell>
          <cell r="E79" t="str">
            <v>MS</v>
          </cell>
          <cell r="H79">
            <v>1380</v>
          </cell>
          <cell r="I79">
            <v>709000</v>
          </cell>
        </row>
        <row r="80">
          <cell r="B80">
            <v>1971</v>
          </cell>
          <cell r="E80" t="str">
            <v>MO</v>
          </cell>
          <cell r="H80">
            <v>4264</v>
          </cell>
          <cell r="I80">
            <v>3300000</v>
          </cell>
        </row>
        <row r="81">
          <cell r="B81">
            <v>1971</v>
          </cell>
          <cell r="E81" t="str">
            <v>MT</v>
          </cell>
          <cell r="H81">
            <v>369</v>
          </cell>
          <cell r="I81">
            <v>263000</v>
          </cell>
        </row>
        <row r="82">
          <cell r="B82">
            <v>1971</v>
          </cell>
          <cell r="E82" t="str">
            <v>NE</v>
          </cell>
          <cell r="H82">
            <v>1025</v>
          </cell>
          <cell r="I82">
            <v>780000</v>
          </cell>
        </row>
        <row r="83">
          <cell r="B83">
            <v>1971</v>
          </cell>
          <cell r="E83" t="str">
            <v>NV</v>
          </cell>
          <cell r="H83">
            <v>1041</v>
          </cell>
          <cell r="I83">
            <v>880000</v>
          </cell>
        </row>
        <row r="84">
          <cell r="B84">
            <v>1971</v>
          </cell>
          <cell r="E84" t="str">
            <v>NH</v>
          </cell>
          <cell r="H84">
            <v>1027</v>
          </cell>
          <cell r="I84">
            <v>659000</v>
          </cell>
        </row>
        <row r="85">
          <cell r="B85">
            <v>1971</v>
          </cell>
          <cell r="E85" t="str">
            <v>NJ</v>
          </cell>
          <cell r="H85">
            <v>7550</v>
          </cell>
          <cell r="I85">
            <v>6815000</v>
          </cell>
        </row>
        <row r="86">
          <cell r="B86">
            <v>1971</v>
          </cell>
          <cell r="E86" t="str">
            <v>NM</v>
          </cell>
          <cell r="H86">
            <v>738</v>
          </cell>
          <cell r="I86">
            <v>531000</v>
          </cell>
        </row>
        <row r="87">
          <cell r="B87">
            <v>1971</v>
          </cell>
          <cell r="E87" t="str">
            <v>NY</v>
          </cell>
          <cell r="H87">
            <v>23422</v>
          </cell>
          <cell r="I87">
            <v>23409000</v>
          </cell>
        </row>
        <row r="88">
          <cell r="B88">
            <v>1971</v>
          </cell>
          <cell r="E88" t="str">
            <v>NC</v>
          </cell>
          <cell r="H88">
            <v>3364</v>
          </cell>
          <cell r="I88">
            <v>2176000</v>
          </cell>
        </row>
        <row r="89">
          <cell r="B89">
            <v>1971</v>
          </cell>
          <cell r="E89" t="str">
            <v>ND</v>
          </cell>
          <cell r="H89">
            <v>270</v>
          </cell>
          <cell r="I89">
            <v>203000</v>
          </cell>
        </row>
        <row r="90">
          <cell r="B90">
            <v>1971</v>
          </cell>
          <cell r="E90" t="str">
            <v>OH</v>
          </cell>
          <cell r="H90">
            <v>9712</v>
          </cell>
          <cell r="I90">
            <v>8053000</v>
          </cell>
        </row>
        <row r="91">
          <cell r="B91">
            <v>1971</v>
          </cell>
          <cell r="E91" t="str">
            <v>OK</v>
          </cell>
          <cell r="H91">
            <v>2630</v>
          </cell>
          <cell r="I91">
            <v>1633000</v>
          </cell>
        </row>
        <row r="92">
          <cell r="B92">
            <v>1971</v>
          </cell>
          <cell r="E92" t="str">
            <v>OR</v>
          </cell>
          <cell r="H92">
            <v>2106</v>
          </cell>
          <cell r="I92">
            <v>1790000</v>
          </cell>
        </row>
        <row r="93">
          <cell r="B93">
            <v>1971</v>
          </cell>
          <cell r="E93" t="str">
            <v>PA</v>
          </cell>
          <cell r="H93">
            <v>6656</v>
          </cell>
          <cell r="I93">
            <v>5663000</v>
          </cell>
        </row>
        <row r="94">
          <cell r="B94">
            <v>1971</v>
          </cell>
          <cell r="E94" t="str">
            <v>RI</v>
          </cell>
          <cell r="H94">
            <v>1639</v>
          </cell>
          <cell r="I94">
            <v>1244000</v>
          </cell>
        </row>
        <row r="95">
          <cell r="B95">
            <v>1971</v>
          </cell>
          <cell r="E95" t="str">
            <v>SC</v>
          </cell>
          <cell r="H95">
            <v>1326</v>
          </cell>
          <cell r="I95">
            <v>706000</v>
          </cell>
        </row>
        <row r="96">
          <cell r="B96">
            <v>1971</v>
          </cell>
          <cell r="E96" t="str">
            <v>SD</v>
          </cell>
          <cell r="H96">
            <v>263</v>
          </cell>
          <cell r="I96">
            <v>172000</v>
          </cell>
        </row>
        <row r="97">
          <cell r="B97">
            <v>1971</v>
          </cell>
          <cell r="E97" t="str">
            <v>TN</v>
          </cell>
          <cell r="H97">
            <v>3921</v>
          </cell>
          <cell r="I97">
            <v>2744000</v>
          </cell>
        </row>
        <row r="98">
          <cell r="B98">
            <v>1971</v>
          </cell>
          <cell r="E98" t="str">
            <v>TX</v>
          </cell>
          <cell r="H98">
            <v>10778</v>
          </cell>
          <cell r="I98">
            <v>7821000</v>
          </cell>
        </row>
        <row r="99">
          <cell r="B99">
            <v>1971</v>
          </cell>
          <cell r="E99" t="str">
            <v>UT</v>
          </cell>
          <cell r="H99">
            <v>688</v>
          </cell>
          <cell r="I99">
            <v>530000</v>
          </cell>
        </row>
        <row r="100">
          <cell r="B100">
            <v>1971</v>
          </cell>
          <cell r="E100" t="str">
            <v>VT</v>
          </cell>
          <cell r="H100">
            <v>265</v>
          </cell>
          <cell r="I100">
            <v>159000</v>
          </cell>
        </row>
        <row r="101">
          <cell r="B101">
            <v>1971</v>
          </cell>
          <cell r="E101" t="str">
            <v>VA</v>
          </cell>
          <cell r="H101">
            <v>3410</v>
          </cell>
          <cell r="I101">
            <v>2610000</v>
          </cell>
        </row>
        <row r="102">
          <cell r="B102">
            <v>1971</v>
          </cell>
          <cell r="E102" t="str">
            <v>WA</v>
          </cell>
          <cell r="H102">
            <v>3895</v>
          </cell>
          <cell r="I102">
            <v>3404000</v>
          </cell>
        </row>
        <row r="103">
          <cell r="B103">
            <v>1971</v>
          </cell>
          <cell r="E103" t="str">
            <v>WV</v>
          </cell>
          <cell r="H103">
            <v>854</v>
          </cell>
          <cell r="I103">
            <v>516000</v>
          </cell>
        </row>
        <row r="104">
          <cell r="B104">
            <v>1971</v>
          </cell>
          <cell r="E104" t="str">
            <v>WI</v>
          </cell>
          <cell r="H104">
            <v>4485</v>
          </cell>
          <cell r="I104">
            <v>3610000</v>
          </cell>
        </row>
        <row r="105">
          <cell r="B105">
            <v>1971</v>
          </cell>
          <cell r="E105" t="str">
            <v>WY</v>
          </cell>
          <cell r="H105">
            <v>243</v>
          </cell>
          <cell r="I105">
            <v>152000</v>
          </cell>
        </row>
        <row r="106">
          <cell r="B106">
            <v>1972</v>
          </cell>
          <cell r="E106" t="str">
            <v>US</v>
          </cell>
          <cell r="H106">
            <v>206465</v>
          </cell>
          <cell r="I106">
            <v>189440681</v>
          </cell>
        </row>
        <row r="107">
          <cell r="B107">
            <v>1972</v>
          </cell>
          <cell r="E107" t="str">
            <v>AL</v>
          </cell>
          <cell r="H107">
            <v>3107</v>
          </cell>
          <cell r="I107">
            <v>1994505</v>
          </cell>
        </row>
        <row r="108">
          <cell r="B108">
            <v>1972</v>
          </cell>
          <cell r="E108" t="str">
            <v>AK</v>
          </cell>
          <cell r="H108">
            <v>306</v>
          </cell>
          <cell r="I108">
            <v>362979</v>
          </cell>
        </row>
        <row r="109">
          <cell r="B109">
            <v>1972</v>
          </cell>
          <cell r="E109" t="str">
            <v>AZ</v>
          </cell>
          <cell r="H109">
            <v>1392</v>
          </cell>
          <cell r="I109">
            <v>1217105</v>
          </cell>
        </row>
        <row r="110">
          <cell r="B110">
            <v>1972</v>
          </cell>
          <cell r="E110" t="str">
            <v>AR</v>
          </cell>
          <cell r="H110">
            <v>1335</v>
          </cell>
          <cell r="I110">
            <v>788016</v>
          </cell>
        </row>
        <row r="111">
          <cell r="B111">
            <v>1972</v>
          </cell>
          <cell r="E111" t="str">
            <v>CA</v>
          </cell>
          <cell r="H111">
            <v>23448</v>
          </cell>
          <cell r="I111">
            <v>29144263</v>
          </cell>
        </row>
        <row r="112">
          <cell r="B112">
            <v>1972</v>
          </cell>
          <cell r="E112" t="str">
            <v>CO</v>
          </cell>
          <cell r="H112">
            <v>2148</v>
          </cell>
          <cell r="I112">
            <v>1751564</v>
          </cell>
        </row>
        <row r="113">
          <cell r="B113">
            <v>1972</v>
          </cell>
          <cell r="E113" t="str">
            <v>CT</v>
          </cell>
          <cell r="H113">
            <v>4126</v>
          </cell>
          <cell r="I113">
            <v>3942025</v>
          </cell>
        </row>
        <row r="114">
          <cell r="B114">
            <v>1972</v>
          </cell>
          <cell r="E114" t="str">
            <v>DE</v>
          </cell>
          <cell r="H114">
            <v>254</v>
          </cell>
          <cell r="I114">
            <v>213578</v>
          </cell>
        </row>
        <row r="115">
          <cell r="B115">
            <v>1972</v>
          </cell>
          <cell r="E115" t="str">
            <v>DC</v>
          </cell>
          <cell r="H115">
            <v>1481</v>
          </cell>
          <cell r="I115">
            <v>1693262</v>
          </cell>
        </row>
        <row r="116">
          <cell r="B116">
            <v>1972</v>
          </cell>
          <cell r="E116" t="str">
            <v>FL</v>
          </cell>
          <cell r="H116">
            <v>7145</v>
          </cell>
          <cell r="I116">
            <v>5832853</v>
          </cell>
        </row>
        <row r="117">
          <cell r="B117">
            <v>1972</v>
          </cell>
          <cell r="E117" t="str">
            <v>GA</v>
          </cell>
          <cell r="H117">
            <v>4194</v>
          </cell>
          <cell r="I117">
            <v>2821176</v>
          </cell>
        </row>
        <row r="118">
          <cell r="B118">
            <v>1972</v>
          </cell>
          <cell r="E118" t="str">
            <v>HI</v>
          </cell>
          <cell r="H118">
            <v>1211</v>
          </cell>
          <cell r="I118">
            <v>1119556</v>
          </cell>
        </row>
        <row r="119">
          <cell r="B119">
            <v>1972</v>
          </cell>
          <cell r="E119" t="str">
            <v>ID</v>
          </cell>
          <cell r="H119">
            <v>752</v>
          </cell>
          <cell r="I119">
            <v>494156</v>
          </cell>
        </row>
        <row r="120">
          <cell r="B120">
            <v>1972</v>
          </cell>
          <cell r="E120" t="str">
            <v>IL</v>
          </cell>
          <cell r="H120">
            <v>10784</v>
          </cell>
          <cell r="I120">
            <v>11245045</v>
          </cell>
        </row>
        <row r="121">
          <cell r="B121">
            <v>1972</v>
          </cell>
          <cell r="E121" t="str">
            <v>IN</v>
          </cell>
          <cell r="H121">
            <v>5178</v>
          </cell>
          <cell r="I121">
            <v>3760600</v>
          </cell>
        </row>
        <row r="122">
          <cell r="B122">
            <v>1972</v>
          </cell>
          <cell r="E122" t="str">
            <v>IA</v>
          </cell>
          <cell r="H122">
            <v>1998</v>
          </cell>
          <cell r="I122">
            <v>1472278</v>
          </cell>
        </row>
        <row r="123">
          <cell r="B123">
            <v>1972</v>
          </cell>
          <cell r="E123" t="str">
            <v>KS</v>
          </cell>
          <cell r="H123">
            <v>2480</v>
          </cell>
          <cell r="I123">
            <v>1715915</v>
          </cell>
        </row>
        <row r="124">
          <cell r="B124">
            <v>1972</v>
          </cell>
          <cell r="E124" t="str">
            <v>KY</v>
          </cell>
          <cell r="H124">
            <v>2202</v>
          </cell>
          <cell r="I124">
            <v>1475271</v>
          </cell>
        </row>
        <row r="125">
          <cell r="B125">
            <v>1972</v>
          </cell>
          <cell r="E125" t="str">
            <v>LA</v>
          </cell>
          <cell r="H125">
            <v>3243</v>
          </cell>
          <cell r="I125">
            <v>2176187</v>
          </cell>
        </row>
        <row r="126">
          <cell r="B126">
            <v>1972</v>
          </cell>
          <cell r="E126" t="str">
            <v>ME</v>
          </cell>
          <cell r="H126">
            <v>1203</v>
          </cell>
          <cell r="I126">
            <v>687961</v>
          </cell>
        </row>
        <row r="127">
          <cell r="B127">
            <v>1972</v>
          </cell>
          <cell r="E127" t="str">
            <v>MD</v>
          </cell>
          <cell r="H127">
            <v>4236</v>
          </cell>
          <cell r="I127">
            <v>3702296</v>
          </cell>
        </row>
        <row r="128">
          <cell r="B128">
            <v>1972</v>
          </cell>
          <cell r="E128" t="str">
            <v>MA</v>
          </cell>
          <cell r="H128">
            <v>12886</v>
          </cell>
          <cell r="I128">
            <v>11633926</v>
          </cell>
        </row>
        <row r="129">
          <cell r="B129">
            <v>1972</v>
          </cell>
          <cell r="E129" t="str">
            <v>MI</v>
          </cell>
          <cell r="H129">
            <v>8057</v>
          </cell>
          <cell r="I129">
            <v>8063494</v>
          </cell>
        </row>
        <row r="130">
          <cell r="B130">
            <v>1972</v>
          </cell>
          <cell r="E130" t="str">
            <v>MN</v>
          </cell>
          <cell r="H130">
            <v>2595</v>
          </cell>
          <cell r="I130">
            <v>2348465</v>
          </cell>
        </row>
        <row r="131">
          <cell r="B131">
            <v>1972</v>
          </cell>
          <cell r="E131" t="str">
            <v>MS</v>
          </cell>
          <cell r="H131">
            <v>1500</v>
          </cell>
          <cell r="I131">
            <v>886864</v>
          </cell>
        </row>
        <row r="132">
          <cell r="B132">
            <v>1972</v>
          </cell>
          <cell r="E132" t="str">
            <v>MO</v>
          </cell>
          <cell r="H132">
            <v>4489</v>
          </cell>
          <cell r="I132">
            <v>3666337</v>
          </cell>
        </row>
        <row r="133">
          <cell r="B133">
            <v>1972</v>
          </cell>
          <cell r="E133" t="str">
            <v>MT</v>
          </cell>
          <cell r="H133">
            <v>458</v>
          </cell>
          <cell r="I133">
            <v>343137</v>
          </cell>
        </row>
        <row r="134">
          <cell r="B134">
            <v>1972</v>
          </cell>
          <cell r="E134" t="str">
            <v>NE</v>
          </cell>
          <cell r="H134">
            <v>1136</v>
          </cell>
          <cell r="I134">
            <v>906876</v>
          </cell>
        </row>
        <row r="135">
          <cell r="B135">
            <v>1972</v>
          </cell>
          <cell r="E135" t="str">
            <v>NV</v>
          </cell>
          <cell r="H135">
            <v>939</v>
          </cell>
          <cell r="I135">
            <v>987212</v>
          </cell>
        </row>
        <row r="136">
          <cell r="B136">
            <v>1972</v>
          </cell>
          <cell r="E136" t="str">
            <v>NH</v>
          </cell>
          <cell r="H136">
            <v>1021</v>
          </cell>
          <cell r="I136">
            <v>705089</v>
          </cell>
        </row>
        <row r="137">
          <cell r="B137">
            <v>1972</v>
          </cell>
          <cell r="E137" t="str">
            <v>NJ</v>
          </cell>
          <cell r="H137">
            <v>7721</v>
          </cell>
          <cell r="I137">
            <v>7356502</v>
          </cell>
        </row>
        <row r="138">
          <cell r="B138">
            <v>1972</v>
          </cell>
          <cell r="E138" t="str">
            <v>NM</v>
          </cell>
          <cell r="H138">
            <v>773</v>
          </cell>
          <cell r="I138">
            <v>604717</v>
          </cell>
        </row>
        <row r="139">
          <cell r="B139">
            <v>1972</v>
          </cell>
          <cell r="E139" t="str">
            <v>NY</v>
          </cell>
          <cell r="H139">
            <v>22953</v>
          </cell>
          <cell r="I139">
            <v>25852615</v>
          </cell>
        </row>
        <row r="140">
          <cell r="B140">
            <v>1972</v>
          </cell>
          <cell r="E140" t="str">
            <v>NC</v>
          </cell>
          <cell r="H140">
            <v>3508</v>
          </cell>
          <cell r="I140">
            <v>2414281</v>
          </cell>
        </row>
        <row r="141">
          <cell r="B141">
            <v>1972</v>
          </cell>
          <cell r="E141" t="str">
            <v>ND</v>
          </cell>
          <cell r="H141">
            <v>286</v>
          </cell>
          <cell r="I141">
            <v>228054</v>
          </cell>
        </row>
        <row r="142">
          <cell r="B142">
            <v>1972</v>
          </cell>
          <cell r="E142" t="str">
            <v>OH</v>
          </cell>
          <cell r="H142">
            <v>10151</v>
          </cell>
          <cell r="I142">
            <v>9020680</v>
          </cell>
        </row>
        <row r="143">
          <cell r="B143">
            <v>1972</v>
          </cell>
          <cell r="E143" t="str">
            <v>OK</v>
          </cell>
          <cell r="H143">
            <v>2784</v>
          </cell>
          <cell r="I143">
            <v>1864553</v>
          </cell>
        </row>
        <row r="144">
          <cell r="B144">
            <v>1972</v>
          </cell>
          <cell r="E144" t="str">
            <v>OR</v>
          </cell>
          <cell r="H144">
            <v>2457</v>
          </cell>
          <cell r="I144">
            <v>2269798</v>
          </cell>
        </row>
        <row r="145">
          <cell r="B145">
            <v>1972</v>
          </cell>
          <cell r="E145" t="str">
            <v>PA</v>
          </cell>
          <cell r="H145">
            <v>6648</v>
          </cell>
          <cell r="I145">
            <v>6059369</v>
          </cell>
        </row>
        <row r="146">
          <cell r="B146">
            <v>1972</v>
          </cell>
          <cell r="E146" t="str">
            <v>RI</v>
          </cell>
          <cell r="H146">
            <v>1740</v>
          </cell>
          <cell r="I146">
            <v>1471032</v>
          </cell>
        </row>
        <row r="147">
          <cell r="B147">
            <v>1972</v>
          </cell>
          <cell r="E147" t="str">
            <v>SC</v>
          </cell>
          <cell r="H147">
            <v>1414</v>
          </cell>
          <cell r="I147">
            <v>828960</v>
          </cell>
        </row>
        <row r="148">
          <cell r="B148">
            <v>1972</v>
          </cell>
          <cell r="E148" t="str">
            <v>SD</v>
          </cell>
          <cell r="H148">
            <v>294</v>
          </cell>
          <cell r="I148">
            <v>178897</v>
          </cell>
        </row>
        <row r="149">
          <cell r="B149">
            <v>1972</v>
          </cell>
          <cell r="E149" t="str">
            <v>TN</v>
          </cell>
          <cell r="H149">
            <v>4384</v>
          </cell>
          <cell r="I149">
            <v>3204176</v>
          </cell>
        </row>
        <row r="150">
          <cell r="B150">
            <v>1972</v>
          </cell>
          <cell r="E150" t="str">
            <v>TX</v>
          </cell>
          <cell r="H150">
            <v>11416</v>
          </cell>
          <cell r="I150">
            <v>8691298</v>
          </cell>
        </row>
        <row r="151">
          <cell r="B151">
            <v>1972</v>
          </cell>
          <cell r="E151" t="str">
            <v>UT</v>
          </cell>
          <cell r="H151">
            <v>804</v>
          </cell>
          <cell r="I151">
            <v>585629</v>
          </cell>
        </row>
        <row r="152">
          <cell r="B152">
            <v>1972</v>
          </cell>
          <cell r="E152" t="str">
            <v>VT</v>
          </cell>
          <cell r="H152">
            <v>385</v>
          </cell>
          <cell r="I152">
            <v>254565</v>
          </cell>
        </row>
        <row r="153">
          <cell r="B153">
            <v>1972</v>
          </cell>
          <cell r="E153" t="str">
            <v>VA</v>
          </cell>
          <cell r="H153">
            <v>3628</v>
          </cell>
          <cell r="I153">
            <v>2969013</v>
          </cell>
        </row>
        <row r="154">
          <cell r="B154">
            <v>1972</v>
          </cell>
          <cell r="E154" t="str">
            <v>WA</v>
          </cell>
          <cell r="H154">
            <v>3913</v>
          </cell>
          <cell r="I154">
            <v>3524790</v>
          </cell>
        </row>
        <row r="155">
          <cell r="B155">
            <v>1972</v>
          </cell>
          <cell r="E155" t="str">
            <v>WV</v>
          </cell>
          <cell r="H155">
            <v>906</v>
          </cell>
          <cell r="I155">
            <v>626970</v>
          </cell>
        </row>
        <row r="156">
          <cell r="B156">
            <v>1972</v>
          </cell>
          <cell r="E156" t="str">
            <v>WI</v>
          </cell>
          <cell r="H156">
            <v>4780</v>
          </cell>
          <cell r="I156">
            <v>4134509</v>
          </cell>
        </row>
        <row r="157">
          <cell r="B157">
            <v>1972</v>
          </cell>
          <cell r="E157" t="str">
            <v>WY</v>
          </cell>
          <cell r="H157">
            <v>216</v>
          </cell>
          <cell r="I157">
            <v>148282</v>
          </cell>
        </row>
        <row r="158">
          <cell r="B158">
            <v>1973</v>
          </cell>
          <cell r="E158" t="str">
            <v>US</v>
          </cell>
          <cell r="H158">
            <v>211840</v>
          </cell>
          <cell r="I158">
            <v>210446000</v>
          </cell>
        </row>
        <row r="159">
          <cell r="B159">
            <v>1973</v>
          </cell>
          <cell r="E159" t="str">
            <v>AL</v>
          </cell>
          <cell r="H159">
            <v>3069</v>
          </cell>
          <cell r="I159">
            <v>2170000</v>
          </cell>
        </row>
        <row r="160">
          <cell r="B160">
            <v>1973</v>
          </cell>
          <cell r="E160" t="str">
            <v>AK</v>
          </cell>
          <cell r="H160">
            <v>404</v>
          </cell>
          <cell r="I160">
            <v>447000</v>
          </cell>
        </row>
        <row r="161">
          <cell r="B161">
            <v>1973</v>
          </cell>
          <cell r="E161" t="str">
            <v>AZ</v>
          </cell>
          <cell r="H161">
            <v>1527</v>
          </cell>
          <cell r="I161">
            <v>1495000</v>
          </cell>
        </row>
        <row r="162">
          <cell r="B162">
            <v>1973</v>
          </cell>
          <cell r="E162" t="str">
            <v>AR</v>
          </cell>
          <cell r="H162">
            <v>1386</v>
          </cell>
          <cell r="I162">
            <v>857000</v>
          </cell>
        </row>
        <row r="163">
          <cell r="B163">
            <v>1973</v>
          </cell>
          <cell r="E163" t="str">
            <v>CA</v>
          </cell>
          <cell r="H163">
            <v>23151</v>
          </cell>
          <cell r="I163">
            <v>29786000</v>
          </cell>
        </row>
        <row r="164">
          <cell r="B164">
            <v>1973</v>
          </cell>
          <cell r="E164" t="str">
            <v>CO</v>
          </cell>
          <cell r="H164">
            <v>2633</v>
          </cell>
          <cell r="I164">
            <v>2456000</v>
          </cell>
        </row>
        <row r="165">
          <cell r="B165">
            <v>1973</v>
          </cell>
          <cell r="E165" t="str">
            <v>CT</v>
          </cell>
          <cell r="H165">
            <v>4059</v>
          </cell>
          <cell r="I165">
            <v>4199000</v>
          </cell>
        </row>
        <row r="166">
          <cell r="B166">
            <v>1973</v>
          </cell>
          <cell r="E166" t="str">
            <v>DE</v>
          </cell>
          <cell r="H166">
            <v>239</v>
          </cell>
          <cell r="I166">
            <v>201000</v>
          </cell>
        </row>
        <row r="167">
          <cell r="B167">
            <v>1973</v>
          </cell>
          <cell r="E167" t="str">
            <v>DC</v>
          </cell>
          <cell r="H167">
            <v>1448</v>
          </cell>
          <cell r="I167">
            <v>1976000</v>
          </cell>
        </row>
        <row r="168">
          <cell r="B168">
            <v>1973</v>
          </cell>
          <cell r="E168" t="str">
            <v>FL</v>
          </cell>
          <cell r="H168">
            <v>7699</v>
          </cell>
          <cell r="I168">
            <v>6739000</v>
          </cell>
        </row>
        <row r="169">
          <cell r="B169">
            <v>1973</v>
          </cell>
          <cell r="E169" t="str">
            <v>GA</v>
          </cell>
          <cell r="H169">
            <v>4362</v>
          </cell>
          <cell r="I169">
            <v>3362000</v>
          </cell>
        </row>
        <row r="170">
          <cell r="B170">
            <v>1973</v>
          </cell>
          <cell r="E170" t="str">
            <v>HI</v>
          </cell>
          <cell r="H170">
            <v>1216</v>
          </cell>
          <cell r="I170">
            <v>1283000</v>
          </cell>
        </row>
        <row r="171">
          <cell r="B171">
            <v>1973</v>
          </cell>
          <cell r="E171" t="str">
            <v>ID</v>
          </cell>
          <cell r="H171">
            <v>757</v>
          </cell>
          <cell r="I171">
            <v>516000</v>
          </cell>
        </row>
        <row r="172">
          <cell r="B172">
            <v>1973</v>
          </cell>
          <cell r="E172" t="str">
            <v>IL</v>
          </cell>
          <cell r="H172">
            <v>11262</v>
          </cell>
          <cell r="I172">
            <v>12378000</v>
          </cell>
        </row>
        <row r="173">
          <cell r="B173">
            <v>1973</v>
          </cell>
          <cell r="E173" t="str">
            <v>IN</v>
          </cell>
          <cell r="H173">
            <v>5191</v>
          </cell>
          <cell r="I173">
            <v>4083000</v>
          </cell>
        </row>
        <row r="174">
          <cell r="B174">
            <v>1973</v>
          </cell>
          <cell r="E174" t="str">
            <v>IA</v>
          </cell>
          <cell r="H174">
            <v>1873</v>
          </cell>
          <cell r="I174">
            <v>1638000</v>
          </cell>
        </row>
        <row r="175">
          <cell r="B175">
            <v>1973</v>
          </cell>
          <cell r="E175" t="str">
            <v>KS</v>
          </cell>
          <cell r="H175">
            <v>2345</v>
          </cell>
          <cell r="I175">
            <v>1740000</v>
          </cell>
        </row>
        <row r="176">
          <cell r="B176">
            <v>1973</v>
          </cell>
          <cell r="E176" t="str">
            <v>KY</v>
          </cell>
          <cell r="H176">
            <v>2644</v>
          </cell>
          <cell r="I176">
            <v>1672000</v>
          </cell>
        </row>
        <row r="177">
          <cell r="B177">
            <v>1973</v>
          </cell>
          <cell r="E177" t="str">
            <v>LA</v>
          </cell>
          <cell r="H177">
            <v>3704</v>
          </cell>
          <cell r="I177">
            <v>2368000</v>
          </cell>
        </row>
        <row r="178">
          <cell r="B178">
            <v>1973</v>
          </cell>
          <cell r="E178" t="str">
            <v>ME</v>
          </cell>
          <cell r="H178">
            <v>1430</v>
          </cell>
          <cell r="I178">
            <v>977000</v>
          </cell>
        </row>
        <row r="179">
          <cell r="B179">
            <v>1973</v>
          </cell>
          <cell r="E179" t="str">
            <v>MD</v>
          </cell>
          <cell r="H179">
            <v>4306</v>
          </cell>
          <cell r="I179">
            <v>4391000</v>
          </cell>
        </row>
        <row r="180">
          <cell r="B180">
            <v>1973</v>
          </cell>
          <cell r="E180" t="str">
            <v>MA</v>
          </cell>
          <cell r="H180">
            <v>13041</v>
          </cell>
          <cell r="I180">
            <v>13055000</v>
          </cell>
        </row>
        <row r="181">
          <cell r="B181">
            <v>1973</v>
          </cell>
          <cell r="E181" t="str">
            <v>MI</v>
          </cell>
          <cell r="H181">
            <v>7349</v>
          </cell>
          <cell r="I181">
            <v>9095000</v>
          </cell>
        </row>
        <row r="182">
          <cell r="B182">
            <v>1973</v>
          </cell>
          <cell r="E182" t="str">
            <v>MN</v>
          </cell>
          <cell r="H182">
            <v>2656</v>
          </cell>
          <cell r="I182">
            <v>2731000</v>
          </cell>
        </row>
        <row r="183">
          <cell r="B183">
            <v>1973</v>
          </cell>
          <cell r="E183" t="str">
            <v>MS</v>
          </cell>
          <cell r="H183">
            <v>1670</v>
          </cell>
          <cell r="I183">
            <v>1060000</v>
          </cell>
        </row>
        <row r="184">
          <cell r="B184">
            <v>1973</v>
          </cell>
          <cell r="E184" t="str">
            <v>MO</v>
          </cell>
          <cell r="H184">
            <v>5104</v>
          </cell>
          <cell r="I184">
            <v>4875000</v>
          </cell>
        </row>
        <row r="185">
          <cell r="B185">
            <v>1973</v>
          </cell>
          <cell r="E185" t="str">
            <v>MT</v>
          </cell>
          <cell r="H185">
            <v>455</v>
          </cell>
          <cell r="I185">
            <v>381000</v>
          </cell>
        </row>
        <row r="186">
          <cell r="B186">
            <v>1973</v>
          </cell>
          <cell r="E186" t="str">
            <v>NE</v>
          </cell>
          <cell r="H186">
            <v>1119</v>
          </cell>
          <cell r="I186">
            <v>985000</v>
          </cell>
        </row>
        <row r="187">
          <cell r="B187">
            <v>1973</v>
          </cell>
          <cell r="E187" t="str">
            <v>NV</v>
          </cell>
          <cell r="H187">
            <v>993</v>
          </cell>
          <cell r="I187">
            <v>1086000</v>
          </cell>
        </row>
        <row r="188">
          <cell r="B188">
            <v>1973</v>
          </cell>
          <cell r="E188" t="str">
            <v>NH</v>
          </cell>
          <cell r="H188">
            <v>897</v>
          </cell>
          <cell r="I188">
            <v>794000</v>
          </cell>
        </row>
        <row r="189">
          <cell r="B189">
            <v>1973</v>
          </cell>
          <cell r="E189" t="str">
            <v>NJ</v>
          </cell>
          <cell r="H189">
            <v>7909</v>
          </cell>
          <cell r="I189">
            <v>8380000</v>
          </cell>
        </row>
        <row r="190">
          <cell r="B190">
            <v>1973</v>
          </cell>
          <cell r="E190" t="str">
            <v>NM</v>
          </cell>
          <cell r="H190">
            <v>839</v>
          </cell>
          <cell r="I190">
            <v>730000</v>
          </cell>
        </row>
        <row r="191">
          <cell r="B191">
            <v>1973</v>
          </cell>
          <cell r="E191" t="str">
            <v>NY</v>
          </cell>
          <cell r="H191">
            <v>22721</v>
          </cell>
          <cell r="I191">
            <v>26895000</v>
          </cell>
        </row>
        <row r="192">
          <cell r="B192">
            <v>1973</v>
          </cell>
          <cell r="E192" t="str">
            <v>NC</v>
          </cell>
          <cell r="H192">
            <v>3698</v>
          </cell>
          <cell r="I192">
            <v>2786000</v>
          </cell>
        </row>
        <row r="193">
          <cell r="B193">
            <v>1973</v>
          </cell>
          <cell r="E193" t="str">
            <v>ND</v>
          </cell>
          <cell r="H193">
            <v>255</v>
          </cell>
          <cell r="I193">
            <v>218000</v>
          </cell>
        </row>
        <row r="194">
          <cell r="B194">
            <v>1973</v>
          </cell>
          <cell r="E194" t="str">
            <v>OH</v>
          </cell>
          <cell r="H194">
            <v>10744</v>
          </cell>
          <cell r="I194">
            <v>10558000</v>
          </cell>
        </row>
        <row r="195">
          <cell r="B195">
            <v>1973</v>
          </cell>
          <cell r="E195" t="str">
            <v>OK</v>
          </cell>
          <cell r="H195">
            <v>3136</v>
          </cell>
          <cell r="I195">
            <v>2492000</v>
          </cell>
        </row>
        <row r="196">
          <cell r="B196">
            <v>1973</v>
          </cell>
          <cell r="E196" t="str">
            <v>OR</v>
          </cell>
          <cell r="H196">
            <v>2312</v>
          </cell>
          <cell r="I196">
            <v>2462000</v>
          </cell>
        </row>
        <row r="197">
          <cell r="B197">
            <v>1973</v>
          </cell>
          <cell r="E197" t="str">
            <v>PA</v>
          </cell>
          <cell r="H197">
            <v>6754</v>
          </cell>
          <cell r="I197">
            <v>6573000</v>
          </cell>
        </row>
        <row r="198">
          <cell r="B198">
            <v>1973</v>
          </cell>
          <cell r="E198" t="str">
            <v>RI</v>
          </cell>
          <cell r="H198">
            <v>1817</v>
          </cell>
          <cell r="I198">
            <v>1667000</v>
          </cell>
        </row>
        <row r="199">
          <cell r="B199">
            <v>1973</v>
          </cell>
          <cell r="E199" t="str">
            <v>SC</v>
          </cell>
          <cell r="H199">
            <v>1446</v>
          </cell>
          <cell r="I199">
            <v>999000</v>
          </cell>
        </row>
        <row r="200">
          <cell r="B200">
            <v>1973</v>
          </cell>
          <cell r="E200" t="str">
            <v>SD</v>
          </cell>
          <cell r="H200">
            <v>467</v>
          </cell>
          <cell r="I200">
            <v>247000</v>
          </cell>
        </row>
        <row r="201">
          <cell r="B201">
            <v>1973</v>
          </cell>
          <cell r="E201" t="str">
            <v>TN</v>
          </cell>
          <cell r="H201">
            <v>4482</v>
          </cell>
          <cell r="I201">
            <v>3564000</v>
          </cell>
        </row>
        <row r="202">
          <cell r="B202">
            <v>1973</v>
          </cell>
          <cell r="E202" t="str">
            <v>TX</v>
          </cell>
          <cell r="H202">
            <v>11724</v>
          </cell>
          <cell r="I202">
            <v>9898000</v>
          </cell>
        </row>
        <row r="203">
          <cell r="B203">
            <v>1973</v>
          </cell>
          <cell r="E203" t="str">
            <v>UT</v>
          </cell>
          <cell r="H203">
            <v>812</v>
          </cell>
          <cell r="I203">
            <v>644000</v>
          </cell>
        </row>
        <row r="204">
          <cell r="B204">
            <v>1973</v>
          </cell>
          <cell r="E204" t="str">
            <v>VT</v>
          </cell>
          <cell r="H204">
            <v>406</v>
          </cell>
          <cell r="I204">
            <v>287000</v>
          </cell>
        </row>
        <row r="205">
          <cell r="B205">
            <v>1973</v>
          </cell>
          <cell r="E205" t="str">
            <v>VA</v>
          </cell>
          <cell r="H205">
            <v>4149</v>
          </cell>
          <cell r="I205">
            <v>3347000</v>
          </cell>
        </row>
        <row r="206">
          <cell r="B206">
            <v>1973</v>
          </cell>
          <cell r="E206" t="str">
            <v>WA</v>
          </cell>
          <cell r="H206">
            <v>4382</v>
          </cell>
          <cell r="I206">
            <v>4533000</v>
          </cell>
        </row>
        <row r="207">
          <cell r="B207">
            <v>1973</v>
          </cell>
          <cell r="E207" t="str">
            <v>WV</v>
          </cell>
          <cell r="H207">
            <v>901</v>
          </cell>
          <cell r="I207">
            <v>698000</v>
          </cell>
        </row>
        <row r="208">
          <cell r="B208">
            <v>1973</v>
          </cell>
          <cell r="E208" t="str">
            <v>WI</v>
          </cell>
          <cell r="H208">
            <v>4701</v>
          </cell>
          <cell r="I208">
            <v>4520000</v>
          </cell>
        </row>
        <row r="209">
          <cell r="B209">
            <v>1973</v>
          </cell>
          <cell r="E209" t="str">
            <v>WY</v>
          </cell>
          <cell r="H209">
            <v>196</v>
          </cell>
          <cell r="I209">
            <v>153000</v>
          </cell>
        </row>
        <row r="210">
          <cell r="B210">
            <v>1974</v>
          </cell>
          <cell r="E210" t="str">
            <v>US</v>
          </cell>
          <cell r="H210">
            <v>211048</v>
          </cell>
          <cell r="I210">
            <v>224510000</v>
          </cell>
        </row>
        <row r="211">
          <cell r="B211">
            <v>1974</v>
          </cell>
          <cell r="E211" t="str">
            <v>AL</v>
          </cell>
          <cell r="H211">
            <v>3151</v>
          </cell>
          <cell r="I211">
            <v>2657000</v>
          </cell>
        </row>
        <row r="212">
          <cell r="B212">
            <v>1974</v>
          </cell>
          <cell r="E212" t="str">
            <v>AK</v>
          </cell>
          <cell r="H212">
            <v>427</v>
          </cell>
          <cell r="I212">
            <v>563000</v>
          </cell>
        </row>
        <row r="213">
          <cell r="B213">
            <v>1974</v>
          </cell>
          <cell r="E213" t="str">
            <v>AZ</v>
          </cell>
          <cell r="H213">
            <v>1661</v>
          </cell>
          <cell r="I213">
            <v>1833000</v>
          </cell>
        </row>
        <row r="214">
          <cell r="B214">
            <v>1974</v>
          </cell>
          <cell r="E214" t="str">
            <v>AR</v>
          </cell>
          <cell r="H214">
            <v>1342</v>
          </cell>
          <cell r="I214">
            <v>899000</v>
          </cell>
        </row>
        <row r="215">
          <cell r="B215">
            <v>1974</v>
          </cell>
          <cell r="E215" t="str">
            <v>CA</v>
          </cell>
          <cell r="H215">
            <v>24066</v>
          </cell>
          <cell r="I215">
            <v>33817000</v>
          </cell>
        </row>
        <row r="216">
          <cell r="B216">
            <v>1974</v>
          </cell>
          <cell r="E216" t="str">
            <v>CO</v>
          </cell>
          <cell r="H216">
            <v>2343</v>
          </cell>
          <cell r="I216">
            <v>2310000</v>
          </cell>
        </row>
        <row r="217">
          <cell r="B217">
            <v>1974</v>
          </cell>
          <cell r="E217" t="str">
            <v>CT</v>
          </cell>
          <cell r="H217">
            <v>4166</v>
          </cell>
          <cell r="I217">
            <v>4584000</v>
          </cell>
        </row>
        <row r="218">
          <cell r="B218">
            <v>1974</v>
          </cell>
          <cell r="E218" t="str">
            <v>DE</v>
          </cell>
          <cell r="H218">
            <v>238</v>
          </cell>
          <cell r="I218">
            <v>224000</v>
          </cell>
        </row>
        <row r="219">
          <cell r="B219">
            <v>1974</v>
          </cell>
          <cell r="E219" t="str">
            <v>DC</v>
          </cell>
          <cell r="H219">
            <v>1479</v>
          </cell>
          <cell r="I219">
            <v>2108000</v>
          </cell>
        </row>
        <row r="220">
          <cell r="B220">
            <v>1974</v>
          </cell>
          <cell r="E220" t="str">
            <v>FL</v>
          </cell>
          <cell r="H220">
            <v>8312</v>
          </cell>
          <cell r="I220">
            <v>8402000</v>
          </cell>
        </row>
        <row r="221">
          <cell r="B221">
            <v>1974</v>
          </cell>
          <cell r="E221" t="str">
            <v>GA</v>
          </cell>
          <cell r="H221">
            <v>4616</v>
          </cell>
          <cell r="I221">
            <v>3770000</v>
          </cell>
        </row>
        <row r="222">
          <cell r="B222">
            <v>1974</v>
          </cell>
          <cell r="E222" t="str">
            <v>HI</v>
          </cell>
          <cell r="H222">
            <v>1213</v>
          </cell>
          <cell r="I222">
            <v>1311000</v>
          </cell>
        </row>
        <row r="223">
          <cell r="B223">
            <v>1974</v>
          </cell>
          <cell r="E223" t="str">
            <v>ID</v>
          </cell>
          <cell r="H223">
            <v>711</v>
          </cell>
          <cell r="I223">
            <v>553000</v>
          </cell>
        </row>
        <row r="224">
          <cell r="B224">
            <v>1974</v>
          </cell>
          <cell r="E224" t="str">
            <v>IL</v>
          </cell>
          <cell r="H224">
            <v>10266</v>
          </cell>
          <cell r="I224">
            <v>12089000</v>
          </cell>
        </row>
        <row r="225">
          <cell r="B225">
            <v>1974</v>
          </cell>
          <cell r="E225" t="str">
            <v>IN</v>
          </cell>
          <cell r="H225">
            <v>5037</v>
          </cell>
          <cell r="I225">
            <v>4155000</v>
          </cell>
        </row>
        <row r="226">
          <cell r="B226">
            <v>1974</v>
          </cell>
          <cell r="E226" t="str">
            <v>IA</v>
          </cell>
          <cell r="H226">
            <v>1675</v>
          </cell>
          <cell r="I226">
            <v>1471000</v>
          </cell>
        </row>
        <row r="227">
          <cell r="B227">
            <v>1974</v>
          </cell>
          <cell r="E227" t="str">
            <v>KS</v>
          </cell>
          <cell r="H227">
            <v>2242</v>
          </cell>
          <cell r="I227">
            <v>1801000</v>
          </cell>
        </row>
        <row r="228">
          <cell r="B228">
            <v>1974</v>
          </cell>
          <cell r="E228" t="str">
            <v>KY</v>
          </cell>
          <cell r="H228">
            <v>2876</v>
          </cell>
          <cell r="I228">
            <v>1926000</v>
          </cell>
        </row>
        <row r="229">
          <cell r="B229">
            <v>1974</v>
          </cell>
          <cell r="E229" t="str">
            <v>LA</v>
          </cell>
          <cell r="H229">
            <v>3673</v>
          </cell>
          <cell r="I229">
            <v>2747000</v>
          </cell>
        </row>
        <row r="230">
          <cell r="B230">
            <v>1974</v>
          </cell>
          <cell r="E230" t="str">
            <v>ME</v>
          </cell>
          <cell r="H230">
            <v>1215</v>
          </cell>
          <cell r="I230">
            <v>916000</v>
          </cell>
        </row>
        <row r="231">
          <cell r="B231">
            <v>1974</v>
          </cell>
          <cell r="E231" t="str">
            <v>MD</v>
          </cell>
          <cell r="H231">
            <v>4608</v>
          </cell>
          <cell r="I231">
            <v>4760000</v>
          </cell>
        </row>
        <row r="232">
          <cell r="B232">
            <v>1974</v>
          </cell>
          <cell r="E232" t="str">
            <v>MA</v>
          </cell>
          <cell r="H232">
            <v>12848</v>
          </cell>
          <cell r="I232">
            <v>13431000</v>
          </cell>
        </row>
        <row r="233">
          <cell r="B233">
            <v>1974</v>
          </cell>
          <cell r="E233" t="str">
            <v>MI</v>
          </cell>
          <cell r="H233">
            <v>7831</v>
          </cell>
          <cell r="I233">
            <v>9642000</v>
          </cell>
        </row>
        <row r="234">
          <cell r="B234">
            <v>1974</v>
          </cell>
          <cell r="E234" t="str">
            <v>MN</v>
          </cell>
          <cell r="H234">
            <v>2215</v>
          </cell>
          <cell r="I234">
            <v>2511000</v>
          </cell>
        </row>
        <row r="235">
          <cell r="B235">
            <v>1974</v>
          </cell>
          <cell r="E235" t="str">
            <v>MS</v>
          </cell>
          <cell r="H235">
            <v>1614</v>
          </cell>
          <cell r="I235">
            <v>1091000</v>
          </cell>
        </row>
        <row r="236">
          <cell r="B236">
            <v>1974</v>
          </cell>
          <cell r="E236" t="str">
            <v>MO</v>
          </cell>
          <cell r="H236">
            <v>4364</v>
          </cell>
          <cell r="I236">
            <v>4099000</v>
          </cell>
        </row>
        <row r="237">
          <cell r="B237">
            <v>1974</v>
          </cell>
          <cell r="E237" t="str">
            <v>MT</v>
          </cell>
          <cell r="H237">
            <v>457</v>
          </cell>
          <cell r="I237">
            <v>403000</v>
          </cell>
        </row>
        <row r="238">
          <cell r="B238">
            <v>1974</v>
          </cell>
          <cell r="E238" t="str">
            <v>NE</v>
          </cell>
          <cell r="H238">
            <v>1194</v>
          </cell>
          <cell r="I238">
            <v>1107000</v>
          </cell>
        </row>
        <row r="239">
          <cell r="B239">
            <v>1974</v>
          </cell>
          <cell r="E239" t="str">
            <v>NV</v>
          </cell>
          <cell r="H239">
            <v>1071</v>
          </cell>
          <cell r="I239">
            <v>1258000</v>
          </cell>
        </row>
        <row r="240">
          <cell r="B240">
            <v>1974</v>
          </cell>
          <cell r="E240" t="str">
            <v>NH</v>
          </cell>
          <cell r="H240">
            <v>1103</v>
          </cell>
          <cell r="I240">
            <v>888000</v>
          </cell>
        </row>
        <row r="241">
          <cell r="B241">
            <v>1974</v>
          </cell>
          <cell r="E241" t="str">
            <v>NJ</v>
          </cell>
          <cell r="H241">
            <v>7904</v>
          </cell>
          <cell r="I241">
            <v>8663000</v>
          </cell>
        </row>
        <row r="242">
          <cell r="B242">
            <v>1974</v>
          </cell>
          <cell r="E242" t="str">
            <v>NM</v>
          </cell>
          <cell r="H242">
            <v>902</v>
          </cell>
          <cell r="I242">
            <v>787000</v>
          </cell>
        </row>
        <row r="243">
          <cell r="B243">
            <v>1974</v>
          </cell>
          <cell r="E243" t="str">
            <v>NY</v>
          </cell>
          <cell r="H243">
            <v>22128</v>
          </cell>
          <cell r="I243">
            <v>28205000</v>
          </cell>
        </row>
        <row r="244">
          <cell r="B244">
            <v>1974</v>
          </cell>
          <cell r="E244" t="str">
            <v>NC</v>
          </cell>
          <cell r="H244">
            <v>3780</v>
          </cell>
          <cell r="I244">
            <v>3005000</v>
          </cell>
        </row>
        <row r="245">
          <cell r="B245">
            <v>1974</v>
          </cell>
          <cell r="E245" t="str">
            <v>ND</v>
          </cell>
          <cell r="H245">
            <v>351</v>
          </cell>
          <cell r="I245">
            <v>302000</v>
          </cell>
        </row>
        <row r="246">
          <cell r="B246">
            <v>1974</v>
          </cell>
          <cell r="E246" t="str">
            <v>OH</v>
          </cell>
          <cell r="H246">
            <v>10150</v>
          </cell>
          <cell r="I246">
            <v>10652000</v>
          </cell>
        </row>
        <row r="247">
          <cell r="B247">
            <v>1974</v>
          </cell>
          <cell r="E247" t="str">
            <v>OK</v>
          </cell>
          <cell r="H247">
            <v>3028</v>
          </cell>
          <cell r="I247">
            <v>2410000</v>
          </cell>
        </row>
        <row r="248">
          <cell r="B248">
            <v>1974</v>
          </cell>
          <cell r="E248" t="str">
            <v>OR</v>
          </cell>
          <cell r="H248">
            <v>2656</v>
          </cell>
          <cell r="I248">
            <v>3116000</v>
          </cell>
        </row>
        <row r="249">
          <cell r="B249">
            <v>1974</v>
          </cell>
          <cell r="E249" t="str">
            <v>PA</v>
          </cell>
          <cell r="H249">
            <v>7204</v>
          </cell>
          <cell r="I249">
            <v>7346000</v>
          </cell>
        </row>
        <row r="250">
          <cell r="B250">
            <v>1974</v>
          </cell>
          <cell r="E250" t="str">
            <v>RI</v>
          </cell>
          <cell r="H250">
            <v>1816</v>
          </cell>
          <cell r="I250">
            <v>1638000</v>
          </cell>
        </row>
        <row r="251">
          <cell r="B251">
            <v>1974</v>
          </cell>
          <cell r="E251" t="str">
            <v>SC</v>
          </cell>
          <cell r="H251">
            <v>1521</v>
          </cell>
          <cell r="I251">
            <v>1079000</v>
          </cell>
        </row>
        <row r="252">
          <cell r="B252">
            <v>1974</v>
          </cell>
          <cell r="E252" t="str">
            <v>SD</v>
          </cell>
          <cell r="H252">
            <v>330</v>
          </cell>
          <cell r="I252">
            <v>242000</v>
          </cell>
        </row>
        <row r="253">
          <cell r="B253">
            <v>1974</v>
          </cell>
          <cell r="E253" t="str">
            <v>TN</v>
          </cell>
          <cell r="H253">
            <v>4495</v>
          </cell>
          <cell r="I253">
            <v>3852000</v>
          </cell>
        </row>
        <row r="254">
          <cell r="B254">
            <v>1974</v>
          </cell>
          <cell r="E254" t="str">
            <v>TX</v>
          </cell>
          <cell r="H254">
            <v>11992</v>
          </cell>
          <cell r="I254">
            <v>11110000</v>
          </cell>
        </row>
        <row r="255">
          <cell r="B255">
            <v>1974</v>
          </cell>
          <cell r="E255" t="str">
            <v>UT</v>
          </cell>
          <cell r="H255">
            <v>813</v>
          </cell>
          <cell r="I255">
            <v>771000</v>
          </cell>
        </row>
        <row r="256">
          <cell r="B256">
            <v>1974</v>
          </cell>
          <cell r="E256" t="str">
            <v>VT</v>
          </cell>
          <cell r="H256">
            <v>249</v>
          </cell>
          <cell r="I256">
            <v>199000</v>
          </cell>
        </row>
        <row r="257">
          <cell r="B257">
            <v>1974</v>
          </cell>
          <cell r="E257" t="str">
            <v>VA</v>
          </cell>
          <cell r="H257">
            <v>4105</v>
          </cell>
          <cell r="I257">
            <v>3828000</v>
          </cell>
        </row>
        <row r="258">
          <cell r="B258">
            <v>1974</v>
          </cell>
          <cell r="E258" t="str">
            <v>WA</v>
          </cell>
          <cell r="H258">
            <v>4268</v>
          </cell>
          <cell r="I258">
            <v>4599000</v>
          </cell>
        </row>
        <row r="259">
          <cell r="B259">
            <v>1974</v>
          </cell>
          <cell r="E259" t="str">
            <v>WV</v>
          </cell>
          <cell r="H259">
            <v>934</v>
          </cell>
          <cell r="I259">
            <v>761000</v>
          </cell>
        </row>
        <row r="260">
          <cell r="B260">
            <v>1974</v>
          </cell>
          <cell r="E260" t="str">
            <v>WI</v>
          </cell>
          <cell r="H260">
            <v>4195</v>
          </cell>
          <cell r="I260">
            <v>4445000</v>
          </cell>
        </row>
        <row r="261">
          <cell r="B261">
            <v>1974</v>
          </cell>
          <cell r="E261" t="str">
            <v>WY</v>
          </cell>
          <cell r="H261">
            <v>213</v>
          </cell>
          <cell r="I261">
            <v>175000</v>
          </cell>
        </row>
        <row r="262">
          <cell r="B262">
            <v>1975</v>
          </cell>
          <cell r="E262" t="str">
            <v>US</v>
          </cell>
          <cell r="H262">
            <v>214320</v>
          </cell>
          <cell r="I262">
            <v>250169000</v>
          </cell>
        </row>
        <row r="263">
          <cell r="B263">
            <v>1975</v>
          </cell>
          <cell r="E263" t="str">
            <v>AL</v>
          </cell>
          <cell r="H263">
            <v>3402</v>
          </cell>
          <cell r="I263">
            <v>2951000</v>
          </cell>
        </row>
        <row r="264">
          <cell r="B264">
            <v>1975</v>
          </cell>
          <cell r="E264" t="str">
            <v>AK</v>
          </cell>
          <cell r="H264">
            <v>395</v>
          </cell>
          <cell r="I264">
            <v>630000</v>
          </cell>
        </row>
        <row r="265">
          <cell r="B265">
            <v>1975</v>
          </cell>
          <cell r="E265" t="str">
            <v>AZ</v>
          </cell>
          <cell r="H265">
            <v>1841</v>
          </cell>
          <cell r="I265">
            <v>2048000</v>
          </cell>
        </row>
        <row r="266">
          <cell r="B266">
            <v>1975</v>
          </cell>
          <cell r="E266" t="str">
            <v>AR</v>
          </cell>
          <cell r="H266">
            <v>1370</v>
          </cell>
          <cell r="I266">
            <v>1043000</v>
          </cell>
        </row>
        <row r="267">
          <cell r="B267">
            <v>1975</v>
          </cell>
          <cell r="E267" t="str">
            <v>CA</v>
          </cell>
          <cell r="H267">
            <v>25969</v>
          </cell>
          <cell r="I267">
            <v>39080000</v>
          </cell>
        </row>
        <row r="268">
          <cell r="B268">
            <v>1975</v>
          </cell>
          <cell r="E268" t="str">
            <v>CO</v>
          </cell>
          <cell r="H268">
            <v>2335</v>
          </cell>
          <cell r="I268">
            <v>2770000</v>
          </cell>
        </row>
        <row r="269">
          <cell r="B269">
            <v>1975</v>
          </cell>
          <cell r="E269" t="str">
            <v>CT</v>
          </cell>
          <cell r="H269">
            <v>4203</v>
          </cell>
          <cell r="I269">
            <v>5092000</v>
          </cell>
        </row>
        <row r="270">
          <cell r="B270">
            <v>1975</v>
          </cell>
          <cell r="E270" t="str">
            <v>DE</v>
          </cell>
          <cell r="H270">
            <v>237</v>
          </cell>
          <cell r="I270">
            <v>275000</v>
          </cell>
        </row>
        <row r="271">
          <cell r="B271">
            <v>1975</v>
          </cell>
          <cell r="E271" t="str">
            <v>DC</v>
          </cell>
          <cell r="H271">
            <v>1395</v>
          </cell>
          <cell r="I271">
            <v>2240000</v>
          </cell>
        </row>
        <row r="272">
          <cell r="B272">
            <v>1975</v>
          </cell>
          <cell r="E272" t="str">
            <v>FL</v>
          </cell>
          <cell r="H272">
            <v>8929</v>
          </cell>
          <cell r="I272">
            <v>9786000</v>
          </cell>
        </row>
        <row r="273">
          <cell r="B273">
            <v>1975</v>
          </cell>
          <cell r="E273" t="str">
            <v>GA</v>
          </cell>
          <cell r="H273">
            <v>5072</v>
          </cell>
          <cell r="I273">
            <v>4306000</v>
          </cell>
        </row>
        <row r="274">
          <cell r="B274">
            <v>1975</v>
          </cell>
          <cell r="E274" t="str">
            <v>HI</v>
          </cell>
          <cell r="H274">
            <v>1350</v>
          </cell>
          <cell r="I274">
            <v>1569000</v>
          </cell>
        </row>
        <row r="275">
          <cell r="B275">
            <v>1975</v>
          </cell>
          <cell r="E275" t="str">
            <v>ID</v>
          </cell>
          <cell r="H275">
            <v>742</v>
          </cell>
          <cell r="I275">
            <v>621000</v>
          </cell>
        </row>
        <row r="276">
          <cell r="B276">
            <v>1975</v>
          </cell>
          <cell r="E276" t="str">
            <v>IL</v>
          </cell>
          <cell r="H276">
            <v>10576</v>
          </cell>
          <cell r="I276">
            <v>13806000</v>
          </cell>
        </row>
        <row r="277">
          <cell r="B277">
            <v>1975</v>
          </cell>
          <cell r="E277" t="str">
            <v>IN</v>
          </cell>
          <cell r="H277">
            <v>4978</v>
          </cell>
          <cell r="I277">
            <v>3834000</v>
          </cell>
        </row>
        <row r="278">
          <cell r="B278">
            <v>1975</v>
          </cell>
          <cell r="E278" t="str">
            <v>IA</v>
          </cell>
          <cell r="H278">
            <v>1767</v>
          </cell>
          <cell r="I278">
            <v>1744000</v>
          </cell>
        </row>
        <row r="279">
          <cell r="B279">
            <v>1975</v>
          </cell>
          <cell r="E279" t="str">
            <v>KS</v>
          </cell>
          <cell r="H279">
            <v>2271</v>
          </cell>
          <cell r="I279">
            <v>2029000</v>
          </cell>
        </row>
        <row r="280">
          <cell r="B280">
            <v>1975</v>
          </cell>
          <cell r="E280" t="str">
            <v>KY</v>
          </cell>
          <cell r="H280">
            <v>2775</v>
          </cell>
          <cell r="I280">
            <v>2099000</v>
          </cell>
        </row>
        <row r="281">
          <cell r="B281">
            <v>1975</v>
          </cell>
          <cell r="E281" t="str">
            <v>LA</v>
          </cell>
          <cell r="H281">
            <v>3822</v>
          </cell>
          <cell r="I281">
            <v>3040000</v>
          </cell>
        </row>
        <row r="282">
          <cell r="B282">
            <v>1975</v>
          </cell>
          <cell r="E282" t="str">
            <v>ME</v>
          </cell>
          <cell r="H282">
            <v>1165</v>
          </cell>
          <cell r="I282">
            <v>939000</v>
          </cell>
        </row>
        <row r="283">
          <cell r="B283">
            <v>1975</v>
          </cell>
          <cell r="E283" t="str">
            <v>MD</v>
          </cell>
          <cell r="H283">
            <v>4591</v>
          </cell>
          <cell r="I283">
            <v>5331000</v>
          </cell>
        </row>
        <row r="284">
          <cell r="B284">
            <v>1975</v>
          </cell>
          <cell r="E284" t="str">
            <v>MA</v>
          </cell>
          <cell r="H284">
            <v>13075</v>
          </cell>
          <cell r="I284">
            <v>14399000</v>
          </cell>
        </row>
        <row r="285">
          <cell r="B285">
            <v>1975</v>
          </cell>
          <cell r="E285" t="str">
            <v>MI</v>
          </cell>
          <cell r="H285">
            <v>7462</v>
          </cell>
          <cell r="I285">
            <v>9910000</v>
          </cell>
        </row>
        <row r="286">
          <cell r="B286">
            <v>1975</v>
          </cell>
          <cell r="E286" t="str">
            <v>MN</v>
          </cell>
          <cell r="H286">
            <v>2133</v>
          </cell>
          <cell r="I286">
            <v>2707000</v>
          </cell>
        </row>
        <row r="287">
          <cell r="B287">
            <v>1975</v>
          </cell>
          <cell r="E287" t="str">
            <v>MS</v>
          </cell>
          <cell r="H287">
            <v>1802</v>
          </cell>
          <cell r="I287">
            <v>1309000</v>
          </cell>
        </row>
        <row r="288">
          <cell r="B288">
            <v>1975</v>
          </cell>
          <cell r="E288" t="str">
            <v>MO</v>
          </cell>
          <cell r="H288">
            <v>4506</v>
          </cell>
          <cell r="I288">
            <v>4395000</v>
          </cell>
        </row>
        <row r="289">
          <cell r="B289">
            <v>1975</v>
          </cell>
          <cell r="E289" t="str">
            <v>MT</v>
          </cell>
          <cell r="H289">
            <v>473</v>
          </cell>
          <cell r="I289">
            <v>477000</v>
          </cell>
        </row>
        <row r="290">
          <cell r="B290">
            <v>1975</v>
          </cell>
          <cell r="E290" t="str">
            <v>NE</v>
          </cell>
          <cell r="H290">
            <v>1231</v>
          </cell>
          <cell r="I290">
            <v>1229000</v>
          </cell>
        </row>
        <row r="291">
          <cell r="B291">
            <v>1975</v>
          </cell>
          <cell r="E291" t="str">
            <v>NV</v>
          </cell>
          <cell r="H291">
            <v>1133</v>
          </cell>
          <cell r="I291">
            <v>1365000</v>
          </cell>
        </row>
        <row r="292">
          <cell r="B292">
            <v>1975</v>
          </cell>
          <cell r="E292" t="str">
            <v>NH</v>
          </cell>
          <cell r="H292">
            <v>1159</v>
          </cell>
          <cell r="I292">
            <v>966000</v>
          </cell>
        </row>
        <row r="293">
          <cell r="B293">
            <v>1975</v>
          </cell>
          <cell r="E293" t="str">
            <v>NJ</v>
          </cell>
          <cell r="H293">
            <v>7865</v>
          </cell>
          <cell r="I293">
            <v>9308000</v>
          </cell>
        </row>
        <row r="294">
          <cell r="B294">
            <v>1975</v>
          </cell>
          <cell r="E294" t="str">
            <v>NM</v>
          </cell>
          <cell r="H294">
            <v>989</v>
          </cell>
          <cell r="I294">
            <v>925000</v>
          </cell>
        </row>
        <row r="295">
          <cell r="B295">
            <v>1975</v>
          </cell>
          <cell r="E295" t="str">
            <v>NY</v>
          </cell>
          <cell r="H295">
            <v>20301</v>
          </cell>
          <cell r="I295">
            <v>33163000</v>
          </cell>
        </row>
        <row r="296">
          <cell r="B296">
            <v>1975</v>
          </cell>
          <cell r="E296" t="str">
            <v>NC</v>
          </cell>
          <cell r="H296">
            <v>3955</v>
          </cell>
          <cell r="I296">
            <v>3309000</v>
          </cell>
        </row>
        <row r="297">
          <cell r="B297">
            <v>1975</v>
          </cell>
          <cell r="E297" t="str">
            <v>ND</v>
          </cell>
          <cell r="H297">
            <v>398</v>
          </cell>
          <cell r="I297">
            <v>354000</v>
          </cell>
        </row>
        <row r="298">
          <cell r="B298">
            <v>1975</v>
          </cell>
          <cell r="E298" t="str">
            <v>OH</v>
          </cell>
          <cell r="H298">
            <v>9659</v>
          </cell>
          <cell r="I298">
            <v>11161000</v>
          </cell>
        </row>
        <row r="299">
          <cell r="B299">
            <v>1975</v>
          </cell>
          <cell r="E299" t="str">
            <v>OK</v>
          </cell>
          <cell r="H299">
            <v>3067</v>
          </cell>
          <cell r="I299">
            <v>2551000</v>
          </cell>
        </row>
        <row r="300">
          <cell r="B300">
            <v>1975</v>
          </cell>
          <cell r="E300" t="str">
            <v>OR</v>
          </cell>
          <cell r="H300">
            <v>2731</v>
          </cell>
          <cell r="I300">
            <v>3377000</v>
          </cell>
        </row>
        <row r="301">
          <cell r="B301">
            <v>1975</v>
          </cell>
          <cell r="E301" t="str">
            <v>PA</v>
          </cell>
          <cell r="H301">
            <v>7178</v>
          </cell>
          <cell r="I301">
            <v>7727000</v>
          </cell>
        </row>
        <row r="302">
          <cell r="B302">
            <v>1975</v>
          </cell>
          <cell r="E302" t="str">
            <v>RI</v>
          </cell>
          <cell r="H302">
            <v>1831</v>
          </cell>
          <cell r="I302">
            <v>1784000</v>
          </cell>
        </row>
        <row r="303">
          <cell r="B303">
            <v>1975</v>
          </cell>
          <cell r="E303" t="str">
            <v>SC</v>
          </cell>
          <cell r="H303">
            <v>1569</v>
          </cell>
          <cell r="I303">
            <v>1167000</v>
          </cell>
        </row>
        <row r="304">
          <cell r="B304">
            <v>1975</v>
          </cell>
          <cell r="E304" t="str">
            <v>SD</v>
          </cell>
          <cell r="H304">
            <v>338</v>
          </cell>
          <cell r="I304">
            <v>208000</v>
          </cell>
        </row>
        <row r="305">
          <cell r="B305">
            <v>1975</v>
          </cell>
          <cell r="E305" t="str">
            <v>TN</v>
          </cell>
          <cell r="H305">
            <v>4927</v>
          </cell>
          <cell r="I305">
            <v>4438000</v>
          </cell>
        </row>
        <row r="306">
          <cell r="B306">
            <v>1975</v>
          </cell>
          <cell r="E306" t="str">
            <v>TX</v>
          </cell>
          <cell r="H306">
            <v>12213</v>
          </cell>
          <cell r="I306">
            <v>12295000</v>
          </cell>
        </row>
        <row r="307">
          <cell r="B307">
            <v>1975</v>
          </cell>
          <cell r="E307" t="str">
            <v>UT</v>
          </cell>
          <cell r="H307">
            <v>856</v>
          </cell>
          <cell r="I307">
            <v>888000</v>
          </cell>
        </row>
        <row r="308">
          <cell r="B308">
            <v>1975</v>
          </cell>
          <cell r="E308" t="str">
            <v>VT</v>
          </cell>
          <cell r="H308">
            <v>253</v>
          </cell>
          <cell r="I308">
            <v>228000</v>
          </cell>
        </row>
        <row r="309">
          <cell r="B309">
            <v>1975</v>
          </cell>
          <cell r="E309" t="str">
            <v>VA</v>
          </cell>
          <cell r="H309">
            <v>4360</v>
          </cell>
          <cell r="I309">
            <v>4280000</v>
          </cell>
        </row>
        <row r="310">
          <cell r="B310">
            <v>1975</v>
          </cell>
          <cell r="E310" t="str">
            <v>WA</v>
          </cell>
          <cell r="H310">
            <v>4231</v>
          </cell>
          <cell r="I310">
            <v>5100000</v>
          </cell>
        </row>
        <row r="311">
          <cell r="B311">
            <v>1975</v>
          </cell>
          <cell r="E311" t="str">
            <v>WV</v>
          </cell>
          <cell r="H311">
            <v>914</v>
          </cell>
          <cell r="I311">
            <v>834000</v>
          </cell>
        </row>
        <row r="312">
          <cell r="B312">
            <v>1975</v>
          </cell>
          <cell r="E312" t="str">
            <v>WI</v>
          </cell>
          <cell r="H312">
            <v>4295</v>
          </cell>
          <cell r="I312">
            <v>4868000</v>
          </cell>
        </row>
        <row r="313">
          <cell r="B313">
            <v>1975</v>
          </cell>
          <cell r="E313" t="str">
            <v>WY</v>
          </cell>
          <cell r="H313">
            <v>231</v>
          </cell>
          <cell r="I313">
            <v>213000</v>
          </cell>
        </row>
        <row r="314">
          <cell r="B314">
            <v>1976</v>
          </cell>
          <cell r="E314" t="str">
            <v>US</v>
          </cell>
          <cell r="H314">
            <v>214649</v>
          </cell>
          <cell r="I314">
            <v>263582000</v>
          </cell>
        </row>
        <row r="315">
          <cell r="B315">
            <v>1976</v>
          </cell>
          <cell r="E315" t="str">
            <v>AL</v>
          </cell>
          <cell r="H315">
            <v>3251</v>
          </cell>
          <cell r="I315">
            <v>3099000</v>
          </cell>
        </row>
        <row r="316">
          <cell r="B316">
            <v>1976</v>
          </cell>
          <cell r="E316" t="str">
            <v>AK</v>
          </cell>
          <cell r="H316">
            <v>412</v>
          </cell>
          <cell r="I316">
            <v>784000</v>
          </cell>
        </row>
        <row r="317">
          <cell r="B317">
            <v>1976</v>
          </cell>
          <cell r="E317" t="str">
            <v>AZ</v>
          </cell>
          <cell r="H317">
            <v>2026</v>
          </cell>
          <cell r="I317">
            <v>2521000</v>
          </cell>
        </row>
        <row r="318">
          <cell r="B318">
            <v>1976</v>
          </cell>
          <cell r="E318" t="str">
            <v>AR</v>
          </cell>
          <cell r="H318">
            <v>1387</v>
          </cell>
          <cell r="I318">
            <v>1117000</v>
          </cell>
        </row>
        <row r="319">
          <cell r="B319">
            <v>1976</v>
          </cell>
          <cell r="E319" t="str">
            <v>CA</v>
          </cell>
          <cell r="H319">
            <v>25786</v>
          </cell>
          <cell r="I319">
            <v>41870000</v>
          </cell>
        </row>
        <row r="320">
          <cell r="B320">
            <v>1976</v>
          </cell>
          <cell r="E320" t="str">
            <v>CO</v>
          </cell>
          <cell r="H320">
            <v>2327</v>
          </cell>
          <cell r="I320">
            <v>2878000</v>
          </cell>
        </row>
        <row r="321">
          <cell r="B321">
            <v>1976</v>
          </cell>
          <cell r="E321" t="str">
            <v>CT</v>
          </cell>
          <cell r="H321">
            <v>4020</v>
          </cell>
          <cell r="I321">
            <v>4862000</v>
          </cell>
        </row>
        <row r="322">
          <cell r="B322">
            <v>1976</v>
          </cell>
          <cell r="E322" t="str">
            <v>DE</v>
          </cell>
          <cell r="H322">
            <v>238</v>
          </cell>
          <cell r="I322">
            <v>296000</v>
          </cell>
        </row>
        <row r="323">
          <cell r="B323">
            <v>1976</v>
          </cell>
          <cell r="E323" t="str">
            <v>DC</v>
          </cell>
          <cell r="H323">
            <v>1414</v>
          </cell>
          <cell r="I323">
            <v>2543000</v>
          </cell>
        </row>
        <row r="324">
          <cell r="B324">
            <v>1976</v>
          </cell>
          <cell r="E324" t="str">
            <v>FL</v>
          </cell>
          <cell r="H324">
            <v>9471</v>
          </cell>
          <cell r="I324">
            <v>10867000</v>
          </cell>
        </row>
        <row r="325">
          <cell r="B325">
            <v>1976</v>
          </cell>
          <cell r="E325" t="str">
            <v>GA</v>
          </cell>
          <cell r="H325">
            <v>5206</v>
          </cell>
          <cell r="I325">
            <v>4633000</v>
          </cell>
        </row>
        <row r="326">
          <cell r="B326">
            <v>1976</v>
          </cell>
          <cell r="E326" t="str">
            <v>HI</v>
          </cell>
          <cell r="H326">
            <v>1360</v>
          </cell>
          <cell r="I326">
            <v>1812000</v>
          </cell>
        </row>
        <row r="327">
          <cell r="B327">
            <v>1976</v>
          </cell>
          <cell r="E327" t="str">
            <v>ID</v>
          </cell>
          <cell r="H327">
            <v>750</v>
          </cell>
          <cell r="I327">
            <v>691000</v>
          </cell>
        </row>
        <row r="328">
          <cell r="B328">
            <v>1976</v>
          </cell>
          <cell r="E328" t="str">
            <v>IL</v>
          </cell>
          <cell r="H328">
            <v>10804</v>
          </cell>
          <cell r="I328">
            <v>14688000</v>
          </cell>
        </row>
        <row r="329">
          <cell r="B329">
            <v>1976</v>
          </cell>
          <cell r="E329" t="str">
            <v>IN</v>
          </cell>
          <cell r="H329">
            <v>4965</v>
          </cell>
          <cell r="I329">
            <v>4762000</v>
          </cell>
        </row>
        <row r="330">
          <cell r="B330">
            <v>1976</v>
          </cell>
          <cell r="E330" t="str">
            <v>IA</v>
          </cell>
          <cell r="H330">
            <v>1764</v>
          </cell>
          <cell r="I330">
            <v>1910000</v>
          </cell>
        </row>
        <row r="331">
          <cell r="B331">
            <v>1976</v>
          </cell>
          <cell r="E331" t="str">
            <v>KS</v>
          </cell>
          <cell r="H331">
            <v>2129</v>
          </cell>
          <cell r="I331">
            <v>2072000</v>
          </cell>
        </row>
        <row r="332">
          <cell r="B332">
            <v>1976</v>
          </cell>
          <cell r="E332" t="str">
            <v>KY</v>
          </cell>
          <cell r="H332">
            <v>2790</v>
          </cell>
          <cell r="I332">
            <v>2081000</v>
          </cell>
        </row>
        <row r="333">
          <cell r="B333">
            <v>1976</v>
          </cell>
          <cell r="E333" t="str">
            <v>LA</v>
          </cell>
          <cell r="H333">
            <v>3858</v>
          </cell>
          <cell r="I333">
            <v>3265000</v>
          </cell>
        </row>
        <row r="334">
          <cell r="B334">
            <v>1976</v>
          </cell>
          <cell r="E334" t="str">
            <v>ME</v>
          </cell>
          <cell r="H334">
            <v>1130</v>
          </cell>
          <cell r="I334">
            <v>983000</v>
          </cell>
        </row>
        <row r="335">
          <cell r="B335">
            <v>1976</v>
          </cell>
          <cell r="E335" t="str">
            <v>MD</v>
          </cell>
          <cell r="H335">
            <v>4663</v>
          </cell>
          <cell r="I335">
            <v>5621000</v>
          </cell>
        </row>
        <row r="336">
          <cell r="B336">
            <v>1976</v>
          </cell>
          <cell r="E336" t="str">
            <v>MA</v>
          </cell>
          <cell r="H336">
            <v>12945</v>
          </cell>
          <cell r="I336">
            <v>15400000</v>
          </cell>
        </row>
        <row r="337">
          <cell r="B337">
            <v>1976</v>
          </cell>
          <cell r="E337" t="str">
            <v>MI</v>
          </cell>
          <cell r="H337">
            <v>7583</v>
          </cell>
          <cell r="I337">
            <v>11076000</v>
          </cell>
        </row>
        <row r="338">
          <cell r="B338">
            <v>1976</v>
          </cell>
          <cell r="E338" t="str">
            <v>MN</v>
          </cell>
          <cell r="H338">
            <v>2108</v>
          </cell>
          <cell r="I338">
            <v>2870000</v>
          </cell>
        </row>
        <row r="339">
          <cell r="B339">
            <v>1976</v>
          </cell>
          <cell r="E339" t="str">
            <v>MS</v>
          </cell>
          <cell r="H339">
            <v>1773</v>
          </cell>
          <cell r="I339">
            <v>1372000</v>
          </cell>
        </row>
        <row r="340">
          <cell r="B340">
            <v>1976</v>
          </cell>
          <cell r="E340" t="str">
            <v>MO</v>
          </cell>
          <cell r="H340">
            <v>4573</v>
          </cell>
          <cell r="I340">
            <v>4906000</v>
          </cell>
        </row>
        <row r="341">
          <cell r="B341">
            <v>1976</v>
          </cell>
          <cell r="E341" t="str">
            <v>MT</v>
          </cell>
          <cell r="H341">
            <v>473</v>
          </cell>
          <cell r="I341">
            <v>550000</v>
          </cell>
        </row>
        <row r="342">
          <cell r="B342">
            <v>1976</v>
          </cell>
          <cell r="E342" t="str">
            <v>NE</v>
          </cell>
          <cell r="H342">
            <v>1212</v>
          </cell>
          <cell r="I342">
            <v>1260000</v>
          </cell>
        </row>
        <row r="343">
          <cell r="B343">
            <v>1976</v>
          </cell>
          <cell r="E343" t="str">
            <v>NV</v>
          </cell>
          <cell r="H343">
            <v>1079</v>
          </cell>
          <cell r="I343">
            <v>1457000</v>
          </cell>
        </row>
        <row r="344">
          <cell r="B344">
            <v>1976</v>
          </cell>
          <cell r="E344" t="str">
            <v>NH</v>
          </cell>
          <cell r="H344">
            <v>1123</v>
          </cell>
          <cell r="I344">
            <v>1111000</v>
          </cell>
        </row>
        <row r="345">
          <cell r="B345">
            <v>1976</v>
          </cell>
          <cell r="E345" t="str">
            <v>NJ</v>
          </cell>
          <cell r="H345">
            <v>7933</v>
          </cell>
          <cell r="I345">
            <v>9820000</v>
          </cell>
        </row>
        <row r="346">
          <cell r="B346">
            <v>1976</v>
          </cell>
          <cell r="E346" t="str">
            <v>NM</v>
          </cell>
          <cell r="H346">
            <v>1056</v>
          </cell>
          <cell r="I346">
            <v>1028000</v>
          </cell>
        </row>
        <row r="347">
          <cell r="B347">
            <v>1976</v>
          </cell>
          <cell r="E347" t="str">
            <v>NY</v>
          </cell>
          <cell r="H347">
            <v>19164</v>
          </cell>
          <cell r="I347">
            <v>29991000</v>
          </cell>
        </row>
        <row r="348">
          <cell r="B348">
            <v>1976</v>
          </cell>
          <cell r="E348" t="str">
            <v>NC</v>
          </cell>
          <cell r="H348">
            <v>3971</v>
          </cell>
          <cell r="I348">
            <v>3557000</v>
          </cell>
        </row>
        <row r="349">
          <cell r="B349">
            <v>1976</v>
          </cell>
          <cell r="E349" t="str">
            <v>ND</v>
          </cell>
          <cell r="H349">
            <v>299</v>
          </cell>
          <cell r="I349">
            <v>325000</v>
          </cell>
        </row>
        <row r="350">
          <cell r="B350">
            <v>1976</v>
          </cell>
          <cell r="E350" t="str">
            <v>OH</v>
          </cell>
          <cell r="H350">
            <v>9669</v>
          </cell>
          <cell r="I350">
            <v>11862000</v>
          </cell>
        </row>
        <row r="351">
          <cell r="B351">
            <v>1976</v>
          </cell>
          <cell r="E351" t="str">
            <v>OK</v>
          </cell>
          <cell r="H351">
            <v>3175</v>
          </cell>
          <cell r="I351">
            <v>2845000</v>
          </cell>
        </row>
        <row r="352">
          <cell r="B352">
            <v>1976</v>
          </cell>
          <cell r="E352" t="str">
            <v>OR</v>
          </cell>
          <cell r="H352">
            <v>2657</v>
          </cell>
          <cell r="I352">
            <v>2973000</v>
          </cell>
        </row>
        <row r="353">
          <cell r="B353">
            <v>1976</v>
          </cell>
          <cell r="E353" t="str">
            <v>PA</v>
          </cell>
          <cell r="H353">
            <v>7072</v>
          </cell>
          <cell r="I353">
            <v>7917000</v>
          </cell>
        </row>
        <row r="354">
          <cell r="B354">
            <v>1976</v>
          </cell>
          <cell r="E354" t="str">
            <v>RI</v>
          </cell>
          <cell r="H354">
            <v>1907</v>
          </cell>
          <cell r="I354">
            <v>2005000</v>
          </cell>
        </row>
        <row r="355">
          <cell r="B355">
            <v>1976</v>
          </cell>
          <cell r="E355" t="str">
            <v>SC</v>
          </cell>
          <cell r="H355">
            <v>2068</v>
          </cell>
          <cell r="I355">
            <v>1674000</v>
          </cell>
        </row>
        <row r="356">
          <cell r="B356">
            <v>1976</v>
          </cell>
          <cell r="E356" t="str">
            <v>SD</v>
          </cell>
          <cell r="H356">
            <v>335</v>
          </cell>
          <cell r="I356">
            <v>303000</v>
          </cell>
        </row>
        <row r="357">
          <cell r="B357">
            <v>1976</v>
          </cell>
          <cell r="E357" t="str">
            <v>TN</v>
          </cell>
          <cell r="H357">
            <v>4986</v>
          </cell>
          <cell r="I357">
            <v>4695000</v>
          </cell>
        </row>
        <row r="358">
          <cell r="B358">
            <v>1976</v>
          </cell>
          <cell r="E358" t="str">
            <v>TX</v>
          </cell>
          <cell r="H358">
            <v>12353</v>
          </cell>
          <cell r="I358">
            <v>13472000</v>
          </cell>
        </row>
        <row r="359">
          <cell r="B359">
            <v>1976</v>
          </cell>
          <cell r="E359" t="str">
            <v>UT</v>
          </cell>
          <cell r="H359">
            <v>902</v>
          </cell>
          <cell r="I359">
            <v>1007000</v>
          </cell>
        </row>
        <row r="360">
          <cell r="B360">
            <v>1976</v>
          </cell>
          <cell r="E360" t="str">
            <v>VT</v>
          </cell>
          <cell r="H360">
            <v>347</v>
          </cell>
          <cell r="I360">
            <v>320000</v>
          </cell>
        </row>
        <row r="361">
          <cell r="B361">
            <v>1976</v>
          </cell>
          <cell r="E361" t="str">
            <v>VA</v>
          </cell>
          <cell r="H361">
            <v>4708</v>
          </cell>
          <cell r="I361">
            <v>4921000</v>
          </cell>
        </row>
        <row r="362">
          <cell r="B362">
            <v>1976</v>
          </cell>
          <cell r="E362" t="str">
            <v>WA</v>
          </cell>
          <cell r="H362">
            <v>4224</v>
          </cell>
          <cell r="I362">
            <v>5446000</v>
          </cell>
        </row>
        <row r="363">
          <cell r="B363">
            <v>1976</v>
          </cell>
          <cell r="E363" t="str">
            <v>WV</v>
          </cell>
          <cell r="H363">
            <v>917</v>
          </cell>
          <cell r="I363">
            <v>917000</v>
          </cell>
        </row>
        <row r="364">
          <cell r="B364">
            <v>1976</v>
          </cell>
          <cell r="E364" t="str">
            <v>WI</v>
          </cell>
          <cell r="H364">
            <v>4048</v>
          </cell>
          <cell r="I364">
            <v>4910000</v>
          </cell>
        </row>
        <row r="365">
          <cell r="B365">
            <v>1976</v>
          </cell>
          <cell r="E365" t="str">
            <v>WY</v>
          </cell>
          <cell r="H365">
            <v>238</v>
          </cell>
          <cell r="I365">
            <v>234000</v>
          </cell>
        </row>
        <row r="366">
          <cell r="B366">
            <v>1977</v>
          </cell>
          <cell r="E366" t="str">
            <v>US</v>
          </cell>
          <cell r="H366">
            <v>213972</v>
          </cell>
          <cell r="I366">
            <v>283118394</v>
          </cell>
        </row>
        <row r="367">
          <cell r="B367">
            <v>1977</v>
          </cell>
          <cell r="E367" t="str">
            <v>AL</v>
          </cell>
          <cell r="H367">
            <v>3524</v>
          </cell>
          <cell r="I367">
            <v>3635722</v>
          </cell>
        </row>
        <row r="368">
          <cell r="B368">
            <v>1977</v>
          </cell>
          <cell r="E368" t="str">
            <v>AK</v>
          </cell>
          <cell r="H368">
            <v>424</v>
          </cell>
          <cell r="I368">
            <v>830923</v>
          </cell>
        </row>
        <row r="369">
          <cell r="B369">
            <v>1977</v>
          </cell>
          <cell r="E369" t="str">
            <v>AZ</v>
          </cell>
          <cell r="H369">
            <v>1955</v>
          </cell>
          <cell r="I369">
            <v>2514505</v>
          </cell>
        </row>
        <row r="370">
          <cell r="B370">
            <v>1977</v>
          </cell>
          <cell r="E370" t="str">
            <v>AR</v>
          </cell>
          <cell r="H370">
            <v>1451</v>
          </cell>
          <cell r="I370">
            <v>1252296</v>
          </cell>
        </row>
        <row r="371">
          <cell r="B371">
            <v>1977</v>
          </cell>
          <cell r="E371" t="str">
            <v>CA</v>
          </cell>
          <cell r="H371">
            <v>26069</v>
          </cell>
          <cell r="I371">
            <v>45397245</v>
          </cell>
        </row>
        <row r="372">
          <cell r="B372">
            <v>1977</v>
          </cell>
          <cell r="E372" t="str">
            <v>CO</v>
          </cell>
          <cell r="H372">
            <v>2491</v>
          </cell>
          <cell r="I372">
            <v>3262470</v>
          </cell>
        </row>
        <row r="373">
          <cell r="B373">
            <v>1977</v>
          </cell>
          <cell r="E373" t="str">
            <v>CT</v>
          </cell>
          <cell r="H373">
            <v>3983</v>
          </cell>
          <cell r="I373">
            <v>5257110</v>
          </cell>
        </row>
        <row r="374">
          <cell r="B374">
            <v>1977</v>
          </cell>
          <cell r="E374" t="str">
            <v>DE</v>
          </cell>
          <cell r="H374">
            <v>232</v>
          </cell>
          <cell r="I374">
            <v>286355</v>
          </cell>
        </row>
        <row r="375">
          <cell r="B375">
            <v>1977</v>
          </cell>
          <cell r="E375" t="str">
            <v>DC</v>
          </cell>
          <cell r="H375">
            <v>1489</v>
          </cell>
          <cell r="I375">
            <v>2982903</v>
          </cell>
        </row>
        <row r="376">
          <cell r="B376">
            <v>1977</v>
          </cell>
          <cell r="E376" t="str">
            <v>FL</v>
          </cell>
          <cell r="H376">
            <v>9698</v>
          </cell>
          <cell r="I376">
            <v>11524709</v>
          </cell>
        </row>
        <row r="377">
          <cell r="B377">
            <v>1977</v>
          </cell>
          <cell r="E377" t="str">
            <v>GA</v>
          </cell>
          <cell r="H377">
            <v>5446</v>
          </cell>
          <cell r="I377">
            <v>5050624</v>
          </cell>
        </row>
        <row r="378">
          <cell r="B378">
            <v>1977</v>
          </cell>
          <cell r="E378" t="str">
            <v>HI</v>
          </cell>
          <cell r="H378">
            <v>1326</v>
          </cell>
          <cell r="I378">
            <v>1725248</v>
          </cell>
        </row>
        <row r="379">
          <cell r="B379">
            <v>1977</v>
          </cell>
          <cell r="E379" t="str">
            <v>ID</v>
          </cell>
          <cell r="H379">
            <v>669</v>
          </cell>
          <cell r="I379">
            <v>725364</v>
          </cell>
        </row>
        <row r="380">
          <cell r="B380">
            <v>1977</v>
          </cell>
          <cell r="E380" t="str">
            <v>IL</v>
          </cell>
          <cell r="H380">
            <v>11243</v>
          </cell>
          <cell r="I380">
            <v>16419337</v>
          </cell>
        </row>
        <row r="381">
          <cell r="B381">
            <v>1977</v>
          </cell>
          <cell r="E381" t="str">
            <v>IN</v>
          </cell>
          <cell r="H381">
            <v>5051</v>
          </cell>
          <cell r="I381">
            <v>5027256</v>
          </cell>
        </row>
        <row r="382">
          <cell r="B382">
            <v>1977</v>
          </cell>
          <cell r="E382" t="str">
            <v>IA</v>
          </cell>
          <cell r="H382">
            <v>1738</v>
          </cell>
          <cell r="I382">
            <v>2006914</v>
          </cell>
        </row>
        <row r="383">
          <cell r="B383">
            <v>1977</v>
          </cell>
          <cell r="E383" t="str">
            <v>KS</v>
          </cell>
          <cell r="H383">
            <v>1829</v>
          </cell>
          <cell r="I383">
            <v>1817020</v>
          </cell>
        </row>
        <row r="384">
          <cell r="B384">
            <v>1977</v>
          </cell>
          <cell r="E384" t="str">
            <v>KY</v>
          </cell>
          <cell r="H384">
            <v>2545</v>
          </cell>
          <cell r="I384">
            <v>2331002</v>
          </cell>
        </row>
        <row r="385">
          <cell r="B385">
            <v>1977</v>
          </cell>
          <cell r="E385" t="str">
            <v>LA</v>
          </cell>
          <cell r="H385">
            <v>3606</v>
          </cell>
          <cell r="I385">
            <v>3417520</v>
          </cell>
        </row>
        <row r="386">
          <cell r="B386">
            <v>1977</v>
          </cell>
          <cell r="E386" t="str">
            <v>ME</v>
          </cell>
          <cell r="H386">
            <v>1126</v>
          </cell>
          <cell r="I386">
            <v>1002451</v>
          </cell>
        </row>
        <row r="387">
          <cell r="B387">
            <v>1977</v>
          </cell>
          <cell r="E387" t="str">
            <v>MD</v>
          </cell>
          <cell r="H387">
            <v>5012</v>
          </cell>
          <cell r="I387">
            <v>6129220</v>
          </cell>
        </row>
        <row r="388">
          <cell r="B388">
            <v>1977</v>
          </cell>
          <cell r="E388" t="str">
            <v>MA</v>
          </cell>
          <cell r="H388">
            <v>11258</v>
          </cell>
          <cell r="I388">
            <v>13526891</v>
          </cell>
        </row>
        <row r="389">
          <cell r="B389">
            <v>1977</v>
          </cell>
          <cell r="E389" t="str">
            <v>MI</v>
          </cell>
          <cell r="H389">
            <v>7587</v>
          </cell>
          <cell r="I389">
            <v>11149121</v>
          </cell>
        </row>
        <row r="390">
          <cell r="B390">
            <v>1977</v>
          </cell>
          <cell r="E390" t="str">
            <v>MN</v>
          </cell>
          <cell r="H390">
            <v>2082</v>
          </cell>
          <cell r="I390">
            <v>2954103</v>
          </cell>
        </row>
        <row r="391">
          <cell r="B391">
            <v>1977</v>
          </cell>
          <cell r="E391" t="str">
            <v>MS</v>
          </cell>
          <cell r="H391">
            <v>1849</v>
          </cell>
          <cell r="I391">
            <v>1564141</v>
          </cell>
        </row>
        <row r="392">
          <cell r="B392">
            <v>1977</v>
          </cell>
          <cell r="E392" t="str">
            <v>MO</v>
          </cell>
          <cell r="H392">
            <v>4527</v>
          </cell>
          <cell r="I392">
            <v>5276271</v>
          </cell>
        </row>
        <row r="393">
          <cell r="B393">
            <v>1977</v>
          </cell>
          <cell r="E393" t="str">
            <v>MT</v>
          </cell>
          <cell r="H393">
            <v>484</v>
          </cell>
          <cell r="I393">
            <v>541978</v>
          </cell>
        </row>
        <row r="394">
          <cell r="B394">
            <v>1977</v>
          </cell>
          <cell r="E394" t="str">
            <v>NE</v>
          </cell>
          <cell r="H394">
            <v>1044</v>
          </cell>
          <cell r="I394">
            <v>1274430</v>
          </cell>
        </row>
        <row r="395">
          <cell r="B395">
            <v>1977</v>
          </cell>
          <cell r="E395" t="str">
            <v>NV</v>
          </cell>
          <cell r="H395">
            <v>1192</v>
          </cell>
          <cell r="I395">
            <v>1614729</v>
          </cell>
        </row>
        <row r="396">
          <cell r="B396">
            <v>1977</v>
          </cell>
          <cell r="E396" t="str">
            <v>NH</v>
          </cell>
          <cell r="H396">
            <v>978</v>
          </cell>
          <cell r="I396">
            <v>1030287</v>
          </cell>
        </row>
        <row r="397">
          <cell r="B397">
            <v>1977</v>
          </cell>
          <cell r="E397" t="str">
            <v>NJ</v>
          </cell>
          <cell r="H397">
            <v>7613</v>
          </cell>
          <cell r="I397">
            <v>9741596</v>
          </cell>
        </row>
        <row r="398">
          <cell r="B398">
            <v>1977</v>
          </cell>
          <cell r="E398" t="str">
            <v>NM</v>
          </cell>
          <cell r="H398">
            <v>1102</v>
          </cell>
          <cell r="I398">
            <v>1245325</v>
          </cell>
        </row>
        <row r="399">
          <cell r="B399">
            <v>1977</v>
          </cell>
          <cell r="E399" t="str">
            <v>NY</v>
          </cell>
          <cell r="H399">
            <v>19789</v>
          </cell>
          <cell r="I399">
            <v>36577309</v>
          </cell>
        </row>
        <row r="400">
          <cell r="B400">
            <v>1977</v>
          </cell>
          <cell r="E400" t="str">
            <v>NC</v>
          </cell>
          <cell r="H400">
            <v>4128</v>
          </cell>
          <cell r="I400">
            <v>3946976</v>
          </cell>
        </row>
        <row r="401">
          <cell r="B401">
            <v>1977</v>
          </cell>
          <cell r="E401" t="str">
            <v>ND</v>
          </cell>
          <cell r="H401">
            <v>295</v>
          </cell>
          <cell r="I401">
            <v>346909</v>
          </cell>
        </row>
        <row r="402">
          <cell r="B402">
            <v>1977</v>
          </cell>
          <cell r="E402" t="str">
            <v>OH</v>
          </cell>
          <cell r="H402">
            <v>10095</v>
          </cell>
          <cell r="I402">
            <v>12734940</v>
          </cell>
        </row>
        <row r="403">
          <cell r="B403">
            <v>1977</v>
          </cell>
          <cell r="E403" t="str">
            <v>OK</v>
          </cell>
          <cell r="H403">
            <v>3184</v>
          </cell>
          <cell r="I403">
            <v>3104892</v>
          </cell>
        </row>
        <row r="404">
          <cell r="B404">
            <v>1977</v>
          </cell>
          <cell r="E404" t="str">
            <v>OR</v>
          </cell>
          <cell r="H404">
            <v>2528</v>
          </cell>
          <cell r="I404">
            <v>3708591</v>
          </cell>
        </row>
        <row r="405">
          <cell r="B405">
            <v>1977</v>
          </cell>
          <cell r="E405" t="str">
            <v>PA</v>
          </cell>
          <cell r="H405">
            <v>7180</v>
          </cell>
          <cell r="I405">
            <v>8858183</v>
          </cell>
        </row>
        <row r="406">
          <cell r="B406">
            <v>1977</v>
          </cell>
          <cell r="E406" t="str">
            <v>RI</v>
          </cell>
          <cell r="H406">
            <v>1836</v>
          </cell>
          <cell r="I406">
            <v>2071580</v>
          </cell>
        </row>
        <row r="407">
          <cell r="B407">
            <v>1977</v>
          </cell>
          <cell r="E407" t="str">
            <v>SC</v>
          </cell>
          <cell r="H407">
            <v>1810</v>
          </cell>
          <cell r="I407">
            <v>1554295</v>
          </cell>
        </row>
        <row r="408">
          <cell r="B408">
            <v>1977</v>
          </cell>
          <cell r="E408" t="str">
            <v>SD</v>
          </cell>
          <cell r="H408">
            <v>323</v>
          </cell>
          <cell r="I408">
            <v>317805</v>
          </cell>
        </row>
        <row r="409">
          <cell r="B409">
            <v>1977</v>
          </cell>
          <cell r="E409" t="str">
            <v>TN</v>
          </cell>
          <cell r="H409">
            <v>5220</v>
          </cell>
          <cell r="I409">
            <v>5027368</v>
          </cell>
        </row>
        <row r="410">
          <cell r="B410">
            <v>1977</v>
          </cell>
          <cell r="E410" t="str">
            <v>TX</v>
          </cell>
          <cell r="H410">
            <v>11775</v>
          </cell>
          <cell r="I410">
            <v>13849912</v>
          </cell>
        </row>
        <row r="411">
          <cell r="B411">
            <v>1977</v>
          </cell>
          <cell r="E411" t="str">
            <v>UT</v>
          </cell>
          <cell r="H411">
            <v>1059</v>
          </cell>
          <cell r="I411">
            <v>1221956</v>
          </cell>
        </row>
        <row r="412">
          <cell r="B412">
            <v>1977</v>
          </cell>
          <cell r="E412" t="str">
            <v>VT</v>
          </cell>
          <cell r="H412">
            <v>290</v>
          </cell>
          <cell r="I412">
            <v>263018</v>
          </cell>
        </row>
        <row r="413">
          <cell r="B413">
            <v>1977</v>
          </cell>
          <cell r="E413" t="str">
            <v>VA</v>
          </cell>
          <cell r="H413">
            <v>4591</v>
          </cell>
          <cell r="I413">
            <v>5087688</v>
          </cell>
        </row>
        <row r="414">
          <cell r="B414">
            <v>1977</v>
          </cell>
          <cell r="E414" t="str">
            <v>WA</v>
          </cell>
          <cell r="H414">
            <v>3846</v>
          </cell>
          <cell r="I414">
            <v>5392651</v>
          </cell>
        </row>
        <row r="415">
          <cell r="B415">
            <v>1977</v>
          </cell>
          <cell r="E415" t="str">
            <v>WV</v>
          </cell>
          <cell r="H415">
            <v>1006</v>
          </cell>
          <cell r="I415">
            <v>1002083</v>
          </cell>
        </row>
        <row r="416">
          <cell r="B416">
            <v>1977</v>
          </cell>
          <cell r="E416" t="str">
            <v>WI</v>
          </cell>
          <cell r="H416">
            <v>4131</v>
          </cell>
          <cell r="I416">
            <v>5278381</v>
          </cell>
        </row>
        <row r="417">
          <cell r="B417">
            <v>1977</v>
          </cell>
          <cell r="E417" t="str">
            <v>WY</v>
          </cell>
          <cell r="H417">
            <v>263</v>
          </cell>
          <cell r="I417">
            <v>258791</v>
          </cell>
        </row>
        <row r="418">
          <cell r="B418">
            <v>1978</v>
          </cell>
          <cell r="E418" t="str">
            <v>US</v>
          </cell>
          <cell r="H418">
            <v>214753</v>
          </cell>
          <cell r="I418">
            <v>298466000</v>
          </cell>
        </row>
        <row r="419">
          <cell r="B419">
            <v>1978</v>
          </cell>
          <cell r="E419" t="str">
            <v>AL</v>
          </cell>
          <cell r="H419">
            <v>3428</v>
          </cell>
          <cell r="I419">
            <v>3884000</v>
          </cell>
        </row>
        <row r="420">
          <cell r="B420">
            <v>1978</v>
          </cell>
          <cell r="E420" t="str">
            <v>AK</v>
          </cell>
          <cell r="H420">
            <v>452</v>
          </cell>
          <cell r="I420">
            <v>1118000</v>
          </cell>
        </row>
        <row r="421">
          <cell r="B421">
            <v>1978</v>
          </cell>
          <cell r="E421" t="str">
            <v>AZ</v>
          </cell>
          <cell r="H421">
            <v>2233</v>
          </cell>
          <cell r="I421">
            <v>3170000</v>
          </cell>
        </row>
        <row r="422">
          <cell r="B422">
            <v>1978</v>
          </cell>
          <cell r="E422" t="str">
            <v>AR</v>
          </cell>
          <cell r="H422">
            <v>1507</v>
          </cell>
          <cell r="I422">
            <v>1390000</v>
          </cell>
        </row>
        <row r="423">
          <cell r="B423">
            <v>1978</v>
          </cell>
          <cell r="E423" t="str">
            <v>CA</v>
          </cell>
          <cell r="H423">
            <v>25952</v>
          </cell>
          <cell r="I423">
            <v>46047000</v>
          </cell>
        </row>
        <row r="424">
          <cell r="B424">
            <v>1978</v>
          </cell>
          <cell r="E424" t="str">
            <v>CO</v>
          </cell>
          <cell r="H424">
            <v>2443</v>
          </cell>
          <cell r="I424">
            <v>3470000</v>
          </cell>
        </row>
        <row r="425">
          <cell r="B425">
            <v>1978</v>
          </cell>
          <cell r="E425" t="str">
            <v>CT</v>
          </cell>
          <cell r="H425">
            <v>3370</v>
          </cell>
          <cell r="I425">
            <v>4807000</v>
          </cell>
        </row>
        <row r="426">
          <cell r="B426">
            <v>1978</v>
          </cell>
          <cell r="E426" t="str">
            <v>DE</v>
          </cell>
          <cell r="H426">
            <v>243</v>
          </cell>
          <cell r="I426">
            <v>338000</v>
          </cell>
        </row>
        <row r="427">
          <cell r="B427">
            <v>1978</v>
          </cell>
          <cell r="E427" t="str">
            <v>DC</v>
          </cell>
          <cell r="H427">
            <v>1454</v>
          </cell>
          <cell r="I427">
            <v>3015000</v>
          </cell>
        </row>
        <row r="428">
          <cell r="B428">
            <v>1978</v>
          </cell>
          <cell r="E428" t="str">
            <v>FL</v>
          </cell>
          <cell r="H428">
            <v>10055</v>
          </cell>
          <cell r="I428">
            <v>12699000</v>
          </cell>
        </row>
        <row r="429">
          <cell r="B429">
            <v>1978</v>
          </cell>
          <cell r="E429" t="str">
            <v>GA</v>
          </cell>
          <cell r="H429">
            <v>5436</v>
          </cell>
          <cell r="I429">
            <v>5684000</v>
          </cell>
        </row>
        <row r="430">
          <cell r="B430">
            <v>1978</v>
          </cell>
          <cell r="E430" t="str">
            <v>HI</v>
          </cell>
          <cell r="H430">
            <v>1355</v>
          </cell>
          <cell r="I430">
            <v>1875000</v>
          </cell>
        </row>
        <row r="431">
          <cell r="B431">
            <v>1978</v>
          </cell>
          <cell r="E431" t="str">
            <v>ID</v>
          </cell>
          <cell r="H431">
            <v>766</v>
          </cell>
          <cell r="I431">
            <v>870000</v>
          </cell>
        </row>
        <row r="432">
          <cell r="B432">
            <v>1978</v>
          </cell>
          <cell r="E432" t="str">
            <v>IL</v>
          </cell>
          <cell r="H432">
            <v>11136</v>
          </cell>
          <cell r="I432">
            <v>17537000</v>
          </cell>
        </row>
        <row r="433">
          <cell r="B433">
            <v>1978</v>
          </cell>
          <cell r="E433" t="str">
            <v>IN</v>
          </cell>
          <cell r="H433">
            <v>4896</v>
          </cell>
          <cell r="I433">
            <v>5306000</v>
          </cell>
        </row>
        <row r="434">
          <cell r="B434">
            <v>1978</v>
          </cell>
          <cell r="E434" t="str">
            <v>IA</v>
          </cell>
          <cell r="H434">
            <v>1730</v>
          </cell>
          <cell r="I434">
            <v>2151000</v>
          </cell>
        </row>
        <row r="435">
          <cell r="B435">
            <v>1978</v>
          </cell>
          <cell r="E435" t="str">
            <v>KS</v>
          </cell>
          <cell r="H435">
            <v>1817</v>
          </cell>
          <cell r="I435">
            <v>1930000</v>
          </cell>
        </row>
        <row r="436">
          <cell r="B436">
            <v>1978</v>
          </cell>
          <cell r="E436" t="str">
            <v>KY</v>
          </cell>
          <cell r="H436">
            <v>2970</v>
          </cell>
          <cell r="I436">
            <v>2660000</v>
          </cell>
        </row>
        <row r="437">
          <cell r="B437">
            <v>1978</v>
          </cell>
          <cell r="E437" t="str">
            <v>LA</v>
          </cell>
          <cell r="H437">
            <v>3759</v>
          </cell>
          <cell r="I437">
            <v>3716000</v>
          </cell>
        </row>
        <row r="438">
          <cell r="B438">
            <v>1978</v>
          </cell>
          <cell r="E438" t="str">
            <v>ME</v>
          </cell>
          <cell r="H438">
            <v>827</v>
          </cell>
          <cell r="I438">
            <v>806000</v>
          </cell>
        </row>
        <row r="439">
          <cell r="B439">
            <v>1978</v>
          </cell>
          <cell r="E439" t="str">
            <v>MD</v>
          </cell>
          <cell r="H439">
            <v>5084</v>
          </cell>
          <cell r="I439">
            <v>6914000</v>
          </cell>
        </row>
        <row r="440">
          <cell r="B440">
            <v>1978</v>
          </cell>
          <cell r="E440" t="str">
            <v>MA</v>
          </cell>
          <cell r="H440">
            <v>9289</v>
          </cell>
          <cell r="I440">
            <v>12693000</v>
          </cell>
        </row>
        <row r="441">
          <cell r="B441">
            <v>1978</v>
          </cell>
          <cell r="E441" t="str">
            <v>MI</v>
          </cell>
          <cell r="H441">
            <v>7629</v>
          </cell>
          <cell r="I441">
            <v>11542000</v>
          </cell>
        </row>
        <row r="442">
          <cell r="B442">
            <v>1978</v>
          </cell>
          <cell r="E442" t="str">
            <v>MN</v>
          </cell>
          <cell r="H442">
            <v>2033</v>
          </cell>
          <cell r="I442">
            <v>3237000</v>
          </cell>
        </row>
        <row r="443">
          <cell r="B443">
            <v>1978</v>
          </cell>
          <cell r="E443" t="str">
            <v>MS</v>
          </cell>
          <cell r="H443">
            <v>1803</v>
          </cell>
          <cell r="I443">
            <v>1712000</v>
          </cell>
        </row>
        <row r="444">
          <cell r="B444">
            <v>1978</v>
          </cell>
          <cell r="E444" t="str">
            <v>MO</v>
          </cell>
          <cell r="H444">
            <v>4602</v>
          </cell>
          <cell r="I444">
            <v>5770000</v>
          </cell>
        </row>
        <row r="445">
          <cell r="B445">
            <v>1978</v>
          </cell>
          <cell r="E445" t="str">
            <v>MT</v>
          </cell>
          <cell r="H445">
            <v>492</v>
          </cell>
          <cell r="I445">
            <v>666000</v>
          </cell>
        </row>
        <row r="446">
          <cell r="B446">
            <v>1978</v>
          </cell>
          <cell r="E446" t="str">
            <v>NE</v>
          </cell>
          <cell r="H446">
            <v>1202</v>
          </cell>
          <cell r="I446">
            <v>1567000</v>
          </cell>
        </row>
        <row r="447">
          <cell r="B447">
            <v>1978</v>
          </cell>
          <cell r="E447" t="str">
            <v>NV</v>
          </cell>
          <cell r="H447">
            <v>1167</v>
          </cell>
          <cell r="I447">
            <v>1724000</v>
          </cell>
        </row>
        <row r="448">
          <cell r="B448">
            <v>1978</v>
          </cell>
          <cell r="E448" t="str">
            <v>NH</v>
          </cell>
          <cell r="H448">
            <v>1126</v>
          </cell>
          <cell r="I448">
            <v>1201000</v>
          </cell>
        </row>
        <row r="449">
          <cell r="B449">
            <v>1978</v>
          </cell>
          <cell r="E449" t="str">
            <v>NJ</v>
          </cell>
          <cell r="H449">
            <v>6219</v>
          </cell>
          <cell r="I449">
            <v>8641000</v>
          </cell>
        </row>
        <row r="450">
          <cell r="B450">
            <v>1978</v>
          </cell>
          <cell r="E450" t="str">
            <v>NM</v>
          </cell>
          <cell r="H450">
            <v>1082</v>
          </cell>
          <cell r="I450">
            <v>1308000</v>
          </cell>
        </row>
        <row r="451">
          <cell r="B451">
            <v>1978</v>
          </cell>
          <cell r="E451" t="str">
            <v>NY</v>
          </cell>
          <cell r="H451">
            <v>19051</v>
          </cell>
          <cell r="I451">
            <v>32525000</v>
          </cell>
        </row>
        <row r="452">
          <cell r="B452">
            <v>1978</v>
          </cell>
          <cell r="E452" t="str">
            <v>NC</v>
          </cell>
          <cell r="H452">
            <v>4154</v>
          </cell>
          <cell r="I452">
            <v>4208000</v>
          </cell>
        </row>
        <row r="453">
          <cell r="B453">
            <v>1978</v>
          </cell>
          <cell r="E453" t="str">
            <v>ND</v>
          </cell>
          <cell r="H453">
            <v>283</v>
          </cell>
          <cell r="I453">
            <v>368000</v>
          </cell>
        </row>
        <row r="454">
          <cell r="B454">
            <v>1978</v>
          </cell>
          <cell r="E454" t="str">
            <v>OH</v>
          </cell>
          <cell r="H454">
            <v>10274</v>
          </cell>
          <cell r="I454">
            <v>14244000</v>
          </cell>
        </row>
        <row r="455">
          <cell r="B455">
            <v>1978</v>
          </cell>
          <cell r="E455" t="str">
            <v>OK</v>
          </cell>
          <cell r="H455">
            <v>3804</v>
          </cell>
          <cell r="I455">
            <v>3541000</v>
          </cell>
        </row>
        <row r="456">
          <cell r="B456">
            <v>1978</v>
          </cell>
          <cell r="E456" t="str">
            <v>OR</v>
          </cell>
          <cell r="H456">
            <v>2906</v>
          </cell>
          <cell r="I456">
            <v>4391000</v>
          </cell>
        </row>
        <row r="457">
          <cell r="B457">
            <v>1978</v>
          </cell>
          <cell r="E457" t="str">
            <v>PA</v>
          </cell>
          <cell r="H457">
            <v>7004</v>
          </cell>
          <cell r="I457">
            <v>9349000</v>
          </cell>
        </row>
        <row r="458">
          <cell r="B458">
            <v>1978</v>
          </cell>
          <cell r="E458" t="str">
            <v>RI</v>
          </cell>
          <cell r="H458">
            <v>1762</v>
          </cell>
          <cell r="I458">
            <v>2175000</v>
          </cell>
        </row>
        <row r="459">
          <cell r="B459">
            <v>1978</v>
          </cell>
          <cell r="E459" t="str">
            <v>SC</v>
          </cell>
          <cell r="H459">
            <v>4359</v>
          </cell>
          <cell r="I459">
            <v>5135000</v>
          </cell>
        </row>
        <row r="460">
          <cell r="B460">
            <v>1978</v>
          </cell>
          <cell r="E460" t="str">
            <v>SD</v>
          </cell>
          <cell r="H460">
            <v>346</v>
          </cell>
          <cell r="I460">
            <v>363000</v>
          </cell>
        </row>
        <row r="461">
          <cell r="B461">
            <v>1978</v>
          </cell>
          <cell r="E461" t="str">
            <v>TN</v>
          </cell>
          <cell r="H461">
            <v>5191</v>
          </cell>
          <cell r="I461">
            <v>5860000</v>
          </cell>
        </row>
        <row r="462">
          <cell r="B462">
            <v>1978</v>
          </cell>
          <cell r="E462" t="str">
            <v>TX</v>
          </cell>
          <cell r="H462">
            <v>13161</v>
          </cell>
          <cell r="I462">
            <v>17155000</v>
          </cell>
        </row>
        <row r="463">
          <cell r="B463">
            <v>1978</v>
          </cell>
          <cell r="E463" t="str">
            <v>UT</v>
          </cell>
          <cell r="H463">
            <v>1058</v>
          </cell>
          <cell r="I463">
            <v>1285000</v>
          </cell>
        </row>
        <row r="464">
          <cell r="B464">
            <v>1978</v>
          </cell>
          <cell r="E464" t="str">
            <v>VT</v>
          </cell>
          <cell r="H464">
            <v>314</v>
          </cell>
          <cell r="I464">
            <v>336000</v>
          </cell>
        </row>
        <row r="465">
          <cell r="B465">
            <v>1978</v>
          </cell>
          <cell r="E465" t="str">
            <v>VA</v>
          </cell>
          <cell r="H465">
            <v>4023</v>
          </cell>
          <cell r="I465">
            <v>4710000</v>
          </cell>
        </row>
        <row r="466">
          <cell r="B466">
            <v>1978</v>
          </cell>
          <cell r="E466" t="str">
            <v>WA</v>
          </cell>
          <cell r="H466">
            <v>4354</v>
          </cell>
          <cell r="I466">
            <v>6467000</v>
          </cell>
        </row>
        <row r="467">
          <cell r="B467">
            <v>1978</v>
          </cell>
          <cell r="E467" t="str">
            <v>WV</v>
          </cell>
          <cell r="H467">
            <v>971</v>
          </cell>
          <cell r="I467">
            <v>1102000</v>
          </cell>
        </row>
        <row r="468">
          <cell r="B468">
            <v>1978</v>
          </cell>
          <cell r="E468" t="str">
            <v>WI</v>
          </cell>
          <cell r="H468">
            <v>3908</v>
          </cell>
          <cell r="I468">
            <v>5488000</v>
          </cell>
        </row>
        <row r="469">
          <cell r="B469">
            <v>1978</v>
          </cell>
          <cell r="E469" t="str">
            <v>WY</v>
          </cell>
          <cell r="H469">
            <v>273</v>
          </cell>
          <cell r="I469">
            <v>313000</v>
          </cell>
        </row>
        <row r="470">
          <cell r="B470">
            <v>1979</v>
          </cell>
          <cell r="E470" t="str">
            <v>US</v>
          </cell>
          <cell r="H470">
            <v>237731</v>
          </cell>
          <cell r="I470">
            <v>331597000</v>
          </cell>
        </row>
        <row r="471">
          <cell r="B471">
            <v>1979</v>
          </cell>
          <cell r="E471" t="str">
            <v>AL</v>
          </cell>
          <cell r="H471">
            <v>3681</v>
          </cell>
          <cell r="I471">
            <v>4436000</v>
          </cell>
        </row>
        <row r="472">
          <cell r="B472">
            <v>1979</v>
          </cell>
          <cell r="E472" t="str">
            <v>AK</v>
          </cell>
          <cell r="H472">
            <v>400</v>
          </cell>
          <cell r="I472">
            <v>1024000</v>
          </cell>
        </row>
        <row r="473">
          <cell r="B473">
            <v>1979</v>
          </cell>
          <cell r="E473" t="str">
            <v>AZ</v>
          </cell>
          <cell r="H473">
            <v>2019</v>
          </cell>
          <cell r="I473">
            <v>3220000</v>
          </cell>
        </row>
        <row r="474">
          <cell r="B474">
            <v>1979</v>
          </cell>
          <cell r="E474" t="str">
            <v>AR</v>
          </cell>
          <cell r="H474">
            <v>1502</v>
          </cell>
          <cell r="I474">
            <v>1473000</v>
          </cell>
        </row>
        <row r="475">
          <cell r="B475">
            <v>1979</v>
          </cell>
          <cell r="E475" t="str">
            <v>CA</v>
          </cell>
          <cell r="H475">
            <v>25891</v>
          </cell>
          <cell r="I475">
            <v>50934000</v>
          </cell>
        </row>
        <row r="476">
          <cell r="B476">
            <v>1979</v>
          </cell>
          <cell r="E476" t="str">
            <v>CO</v>
          </cell>
          <cell r="H476">
            <v>2738</v>
          </cell>
          <cell r="I476">
            <v>4112000</v>
          </cell>
        </row>
        <row r="477">
          <cell r="B477">
            <v>1979</v>
          </cell>
          <cell r="E477" t="str">
            <v>CT</v>
          </cell>
          <cell r="H477">
            <v>4146</v>
          </cell>
          <cell r="I477">
            <v>6037000</v>
          </cell>
        </row>
        <row r="478">
          <cell r="B478">
            <v>1979</v>
          </cell>
          <cell r="E478" t="str">
            <v>DE</v>
          </cell>
          <cell r="H478">
            <v>237</v>
          </cell>
          <cell r="I478">
            <v>341000</v>
          </cell>
        </row>
        <row r="479">
          <cell r="B479">
            <v>1979</v>
          </cell>
          <cell r="E479" t="str">
            <v>DC</v>
          </cell>
          <cell r="H479">
            <v>1481</v>
          </cell>
          <cell r="I479">
            <v>3336000</v>
          </cell>
        </row>
        <row r="480">
          <cell r="B480">
            <v>1979</v>
          </cell>
          <cell r="E480" t="str">
            <v>FL</v>
          </cell>
          <cell r="H480">
            <v>10080</v>
          </cell>
          <cell r="I480">
            <v>13318000</v>
          </cell>
        </row>
        <row r="481">
          <cell r="B481">
            <v>1979</v>
          </cell>
          <cell r="E481" t="str">
            <v>GA</v>
          </cell>
          <cell r="H481">
            <v>5996</v>
          </cell>
          <cell r="I481">
            <v>6625000</v>
          </cell>
        </row>
        <row r="482">
          <cell r="B482">
            <v>1979</v>
          </cell>
          <cell r="E482" t="str">
            <v>HI</v>
          </cell>
          <cell r="H482">
            <v>1349</v>
          </cell>
          <cell r="I482">
            <v>1875000</v>
          </cell>
        </row>
        <row r="483">
          <cell r="B483">
            <v>1979</v>
          </cell>
          <cell r="E483" t="str">
            <v>ID</v>
          </cell>
          <cell r="H483">
            <v>631</v>
          </cell>
          <cell r="I483">
            <v>792000</v>
          </cell>
        </row>
        <row r="484">
          <cell r="B484">
            <v>1979</v>
          </cell>
          <cell r="E484" t="str">
            <v>IL</v>
          </cell>
          <cell r="H484">
            <v>11394</v>
          </cell>
          <cell r="I484">
            <v>18422000</v>
          </cell>
        </row>
        <row r="485">
          <cell r="B485">
            <v>1979</v>
          </cell>
          <cell r="E485" t="str">
            <v>IN</v>
          </cell>
          <cell r="H485">
            <v>5065</v>
          </cell>
          <cell r="I485">
            <v>5723000</v>
          </cell>
        </row>
        <row r="486">
          <cell r="B486">
            <v>1979</v>
          </cell>
          <cell r="E486" t="str">
            <v>IA</v>
          </cell>
          <cell r="H486">
            <v>1716</v>
          </cell>
          <cell r="I486">
            <v>2281000</v>
          </cell>
        </row>
        <row r="487">
          <cell r="B487">
            <v>1979</v>
          </cell>
          <cell r="E487" t="str">
            <v>KS</v>
          </cell>
          <cell r="H487">
            <v>2315</v>
          </cell>
          <cell r="I487">
            <v>2689000</v>
          </cell>
        </row>
        <row r="488">
          <cell r="B488">
            <v>1979</v>
          </cell>
          <cell r="E488" t="str">
            <v>KY</v>
          </cell>
          <cell r="H488">
            <v>2689</v>
          </cell>
          <cell r="I488">
            <v>2756000</v>
          </cell>
        </row>
        <row r="489">
          <cell r="B489">
            <v>1979</v>
          </cell>
          <cell r="E489" t="str">
            <v>LA</v>
          </cell>
          <cell r="H489">
            <v>3572</v>
          </cell>
          <cell r="I489">
            <v>3783000</v>
          </cell>
        </row>
        <row r="490">
          <cell r="B490">
            <v>1979</v>
          </cell>
          <cell r="E490" t="str">
            <v>ME</v>
          </cell>
          <cell r="H490">
            <v>1122</v>
          </cell>
          <cell r="I490">
            <v>1136000</v>
          </cell>
        </row>
        <row r="491">
          <cell r="B491">
            <v>1979</v>
          </cell>
          <cell r="E491" t="str">
            <v>MD</v>
          </cell>
          <cell r="H491">
            <v>8462</v>
          </cell>
          <cell r="I491">
            <v>7495000</v>
          </cell>
        </row>
        <row r="492">
          <cell r="B492">
            <v>1979</v>
          </cell>
          <cell r="E492" t="str">
            <v>MA</v>
          </cell>
          <cell r="H492">
            <v>13600</v>
          </cell>
          <cell r="I492">
            <v>19631000</v>
          </cell>
        </row>
        <row r="493">
          <cell r="B493">
            <v>1979</v>
          </cell>
          <cell r="E493" t="str">
            <v>MI</v>
          </cell>
          <cell r="H493">
            <v>17449</v>
          </cell>
          <cell r="I493">
            <v>15509000</v>
          </cell>
        </row>
        <row r="494">
          <cell r="B494">
            <v>1979</v>
          </cell>
          <cell r="E494" t="str">
            <v>MN</v>
          </cell>
          <cell r="H494">
            <v>2074</v>
          </cell>
          <cell r="I494">
            <v>3419000</v>
          </cell>
        </row>
        <row r="495">
          <cell r="B495">
            <v>1979</v>
          </cell>
          <cell r="E495" t="str">
            <v>MS</v>
          </cell>
          <cell r="H495">
            <v>1972</v>
          </cell>
          <cell r="I495">
            <v>1989000</v>
          </cell>
        </row>
        <row r="496">
          <cell r="B496">
            <v>1979</v>
          </cell>
          <cell r="E496" t="str">
            <v>MO</v>
          </cell>
          <cell r="H496">
            <v>4631</v>
          </cell>
          <cell r="I496">
            <v>5889000</v>
          </cell>
        </row>
        <row r="497">
          <cell r="B497">
            <v>1979</v>
          </cell>
          <cell r="E497" t="str">
            <v>MT</v>
          </cell>
          <cell r="H497">
            <v>480</v>
          </cell>
          <cell r="I497">
            <v>657000</v>
          </cell>
        </row>
        <row r="498">
          <cell r="B498">
            <v>1979</v>
          </cell>
          <cell r="E498" t="str">
            <v>NE</v>
          </cell>
          <cell r="H498">
            <v>1058</v>
          </cell>
          <cell r="I498">
            <v>1593000</v>
          </cell>
        </row>
        <row r="499">
          <cell r="B499">
            <v>1979</v>
          </cell>
          <cell r="E499" t="str">
            <v>NV</v>
          </cell>
          <cell r="H499">
            <v>1223</v>
          </cell>
          <cell r="I499">
            <v>1954000</v>
          </cell>
        </row>
        <row r="500">
          <cell r="B500">
            <v>1979</v>
          </cell>
          <cell r="E500" t="str">
            <v>NH</v>
          </cell>
          <cell r="H500">
            <v>1123</v>
          </cell>
          <cell r="I500">
            <v>1297000</v>
          </cell>
        </row>
        <row r="501">
          <cell r="B501">
            <v>1979</v>
          </cell>
          <cell r="E501" t="str">
            <v>NJ</v>
          </cell>
          <cell r="H501">
            <v>7740</v>
          </cell>
          <cell r="I501">
            <v>11094000</v>
          </cell>
        </row>
        <row r="502">
          <cell r="B502">
            <v>1979</v>
          </cell>
          <cell r="E502" t="str">
            <v>NM</v>
          </cell>
          <cell r="H502">
            <v>1179</v>
          </cell>
          <cell r="I502">
            <v>1459000</v>
          </cell>
        </row>
        <row r="503">
          <cell r="B503">
            <v>1979</v>
          </cell>
          <cell r="E503" t="str">
            <v>NY</v>
          </cell>
          <cell r="H503">
            <v>20710</v>
          </cell>
          <cell r="I503">
            <v>33449000</v>
          </cell>
        </row>
        <row r="504">
          <cell r="B504">
            <v>1979</v>
          </cell>
          <cell r="E504" t="str">
            <v>NC</v>
          </cell>
          <cell r="H504">
            <v>4141</v>
          </cell>
          <cell r="I504">
            <v>4647000</v>
          </cell>
        </row>
        <row r="505">
          <cell r="B505">
            <v>1979</v>
          </cell>
          <cell r="E505" t="str">
            <v>ND</v>
          </cell>
          <cell r="H505">
            <v>298</v>
          </cell>
          <cell r="I505">
            <v>402000</v>
          </cell>
        </row>
        <row r="506">
          <cell r="B506">
            <v>1979</v>
          </cell>
          <cell r="E506" t="str">
            <v>OH</v>
          </cell>
          <cell r="H506">
            <v>10646</v>
          </cell>
          <cell r="I506">
            <v>15272000</v>
          </cell>
        </row>
        <row r="507">
          <cell r="B507">
            <v>1979</v>
          </cell>
          <cell r="E507" t="str">
            <v>OK</v>
          </cell>
          <cell r="H507">
            <v>3388</v>
          </cell>
          <cell r="I507">
            <v>3993000</v>
          </cell>
        </row>
        <row r="508">
          <cell r="B508">
            <v>1979</v>
          </cell>
          <cell r="E508" t="str">
            <v>OR</v>
          </cell>
          <cell r="H508">
            <v>2632</v>
          </cell>
          <cell r="I508">
            <v>4454000</v>
          </cell>
        </row>
        <row r="509">
          <cell r="B509">
            <v>1979</v>
          </cell>
          <cell r="E509" t="str">
            <v>PA</v>
          </cell>
          <cell r="H509">
            <v>6888</v>
          </cell>
          <cell r="I509">
            <v>9910000</v>
          </cell>
        </row>
        <row r="510">
          <cell r="B510">
            <v>1979</v>
          </cell>
          <cell r="E510" t="str">
            <v>RI</v>
          </cell>
          <cell r="H510">
            <v>1848</v>
          </cell>
          <cell r="I510">
            <v>2501000</v>
          </cell>
        </row>
        <row r="511">
          <cell r="B511">
            <v>1979</v>
          </cell>
          <cell r="E511" t="str">
            <v>SC</v>
          </cell>
          <cell r="H511">
            <v>1932</v>
          </cell>
          <cell r="I511">
            <v>1943000</v>
          </cell>
        </row>
        <row r="512">
          <cell r="B512">
            <v>1979</v>
          </cell>
          <cell r="E512" t="str">
            <v>SD</v>
          </cell>
          <cell r="H512">
            <v>346</v>
          </cell>
          <cell r="I512">
            <v>399000</v>
          </cell>
        </row>
        <row r="513">
          <cell r="B513">
            <v>1979</v>
          </cell>
          <cell r="E513" t="str">
            <v>TN</v>
          </cell>
          <cell r="H513">
            <v>5464</v>
          </cell>
          <cell r="I513">
            <v>6376000</v>
          </cell>
        </row>
        <row r="514">
          <cell r="B514">
            <v>1979</v>
          </cell>
          <cell r="E514" t="str">
            <v>TX</v>
          </cell>
          <cell r="H514">
            <v>13971</v>
          </cell>
          <cell r="I514">
            <v>18793000</v>
          </cell>
        </row>
        <row r="515">
          <cell r="B515">
            <v>1979</v>
          </cell>
          <cell r="E515" t="str">
            <v>UT</v>
          </cell>
          <cell r="H515">
            <v>1143</v>
          </cell>
          <cell r="I515">
            <v>1569000</v>
          </cell>
        </row>
        <row r="516">
          <cell r="B516">
            <v>1979</v>
          </cell>
          <cell r="E516" t="str">
            <v>VT</v>
          </cell>
          <cell r="H516">
            <v>277</v>
          </cell>
          <cell r="I516">
            <v>299000</v>
          </cell>
        </row>
        <row r="517">
          <cell r="B517">
            <v>1979</v>
          </cell>
          <cell r="E517" t="str">
            <v>VA</v>
          </cell>
          <cell r="H517">
            <v>4985</v>
          </cell>
          <cell r="I517">
            <v>6249000</v>
          </cell>
        </row>
        <row r="518">
          <cell r="B518">
            <v>1979</v>
          </cell>
          <cell r="E518" t="str">
            <v>WA</v>
          </cell>
          <cell r="H518">
            <v>4447</v>
          </cell>
          <cell r="I518">
            <v>7084000</v>
          </cell>
        </row>
        <row r="519">
          <cell r="B519">
            <v>1979</v>
          </cell>
          <cell r="E519" t="str">
            <v>WV</v>
          </cell>
          <cell r="H519">
            <v>1005</v>
          </cell>
          <cell r="I519">
            <v>1186000</v>
          </cell>
        </row>
        <row r="520">
          <cell r="B520">
            <v>1979</v>
          </cell>
          <cell r="E520" t="str">
            <v>WI</v>
          </cell>
          <cell r="H520">
            <v>4289</v>
          </cell>
          <cell r="I520">
            <v>6380000</v>
          </cell>
        </row>
        <row r="521">
          <cell r="B521">
            <v>1979</v>
          </cell>
          <cell r="E521" t="str">
            <v>WY</v>
          </cell>
          <cell r="H521">
            <v>306</v>
          </cell>
          <cell r="I521">
            <v>391000</v>
          </cell>
        </row>
        <row r="522">
          <cell r="B522">
            <v>1980</v>
          </cell>
          <cell r="E522" t="str">
            <v>US</v>
          </cell>
          <cell r="H522">
            <v>226296</v>
          </cell>
          <cell r="I522">
            <v>354575000</v>
          </cell>
        </row>
        <row r="523">
          <cell r="B523">
            <v>1980</v>
          </cell>
          <cell r="E523" t="str">
            <v>AL</v>
          </cell>
          <cell r="H523">
            <v>3842</v>
          </cell>
          <cell r="I523">
            <v>4835000</v>
          </cell>
        </row>
        <row r="524">
          <cell r="B524">
            <v>1980</v>
          </cell>
          <cell r="E524" t="str">
            <v>AK</v>
          </cell>
          <cell r="H524">
            <v>425</v>
          </cell>
          <cell r="I524">
            <v>1241000</v>
          </cell>
        </row>
        <row r="525">
          <cell r="B525">
            <v>1980</v>
          </cell>
          <cell r="E525" t="str">
            <v>AZ</v>
          </cell>
          <cell r="H525">
            <v>2176</v>
          </cell>
          <cell r="I525">
            <v>3806000</v>
          </cell>
        </row>
        <row r="526">
          <cell r="B526">
            <v>1980</v>
          </cell>
          <cell r="E526" t="str">
            <v>AR</v>
          </cell>
          <cell r="H526">
            <v>1607</v>
          </cell>
          <cell r="I526">
            <v>1742000</v>
          </cell>
        </row>
        <row r="527">
          <cell r="B527">
            <v>1980</v>
          </cell>
          <cell r="E527" t="str">
            <v>CA</v>
          </cell>
          <cell r="H527">
            <v>26025</v>
          </cell>
          <cell r="I527">
            <v>52270000</v>
          </cell>
        </row>
        <row r="528">
          <cell r="B528">
            <v>1980</v>
          </cell>
          <cell r="E528" t="str">
            <v>CO</v>
          </cell>
          <cell r="H528">
            <v>2758</v>
          </cell>
          <cell r="I528">
            <v>4426000</v>
          </cell>
        </row>
        <row r="529">
          <cell r="B529">
            <v>1980</v>
          </cell>
          <cell r="E529" t="str">
            <v>CT</v>
          </cell>
          <cell r="H529">
            <v>4143</v>
          </cell>
          <cell r="I529">
            <v>6700000</v>
          </cell>
        </row>
        <row r="530">
          <cell r="B530">
            <v>1980</v>
          </cell>
          <cell r="E530" t="str">
            <v>DE</v>
          </cell>
          <cell r="H530">
            <v>246</v>
          </cell>
          <cell r="I530">
            <v>388000</v>
          </cell>
        </row>
        <row r="531">
          <cell r="B531">
            <v>1980</v>
          </cell>
          <cell r="E531" t="str">
            <v>DC</v>
          </cell>
          <cell r="H531">
            <v>1418</v>
          </cell>
          <cell r="I531">
            <v>3019000</v>
          </cell>
        </row>
        <row r="532">
          <cell r="B532">
            <v>1980</v>
          </cell>
          <cell r="E532" t="str">
            <v>FL</v>
          </cell>
          <cell r="H532">
            <v>10532</v>
          </cell>
          <cell r="I532">
            <v>14987000</v>
          </cell>
        </row>
        <row r="533">
          <cell r="B533">
            <v>1980</v>
          </cell>
          <cell r="E533" t="str">
            <v>GA</v>
          </cell>
          <cell r="H533">
            <v>6106</v>
          </cell>
          <cell r="I533">
            <v>7306000</v>
          </cell>
        </row>
        <row r="534">
          <cell r="B534">
            <v>1980</v>
          </cell>
          <cell r="E534" t="str">
            <v>HI</v>
          </cell>
          <cell r="H534">
            <v>1350</v>
          </cell>
          <cell r="I534">
            <v>2180000</v>
          </cell>
        </row>
        <row r="535">
          <cell r="B535">
            <v>1980</v>
          </cell>
          <cell r="E535" t="str">
            <v>ID</v>
          </cell>
          <cell r="H535">
            <v>657</v>
          </cell>
          <cell r="I535">
            <v>978000</v>
          </cell>
        </row>
        <row r="536">
          <cell r="B536">
            <v>1980</v>
          </cell>
          <cell r="E536" t="str">
            <v>IL</v>
          </cell>
          <cell r="H536">
            <v>12215</v>
          </cell>
          <cell r="I536">
            <v>21642000</v>
          </cell>
        </row>
        <row r="537">
          <cell r="B537">
            <v>1980</v>
          </cell>
          <cell r="E537" t="str">
            <v>IN</v>
          </cell>
          <cell r="H537">
            <v>4980</v>
          </cell>
          <cell r="I537">
            <v>6205000</v>
          </cell>
        </row>
        <row r="538">
          <cell r="B538">
            <v>1980</v>
          </cell>
          <cell r="E538" t="str">
            <v>IA</v>
          </cell>
          <cell r="H538">
            <v>1719</v>
          </cell>
          <cell r="I538">
            <v>2476000</v>
          </cell>
        </row>
        <row r="539">
          <cell r="B539">
            <v>1980</v>
          </cell>
          <cell r="E539" t="str">
            <v>KS</v>
          </cell>
          <cell r="H539">
            <v>2320</v>
          </cell>
          <cell r="I539">
            <v>3037000</v>
          </cell>
        </row>
        <row r="540">
          <cell r="B540">
            <v>1980</v>
          </cell>
          <cell r="E540" t="str">
            <v>KY</v>
          </cell>
          <cell r="H540">
            <v>2618</v>
          </cell>
          <cell r="I540">
            <v>3169000</v>
          </cell>
        </row>
        <row r="541">
          <cell r="B541">
            <v>1980</v>
          </cell>
          <cell r="E541" t="str">
            <v>LA</v>
          </cell>
          <cell r="H541">
            <v>3644</v>
          </cell>
          <cell r="I541">
            <v>4080000</v>
          </cell>
        </row>
        <row r="542">
          <cell r="B542">
            <v>1980</v>
          </cell>
          <cell r="E542" t="str">
            <v>ME</v>
          </cell>
          <cell r="H542">
            <v>1141</v>
          </cell>
          <cell r="I542">
            <v>1325000</v>
          </cell>
        </row>
        <row r="543">
          <cell r="B543">
            <v>1980</v>
          </cell>
          <cell r="E543" t="str">
            <v>MD</v>
          </cell>
          <cell r="H543">
            <v>5060</v>
          </cell>
          <cell r="I543">
            <v>8148000</v>
          </cell>
        </row>
        <row r="544">
          <cell r="B544">
            <v>1980</v>
          </cell>
          <cell r="E544" t="str">
            <v>MA</v>
          </cell>
          <cell r="H544">
            <v>13652</v>
          </cell>
          <cell r="I544">
            <v>21242000</v>
          </cell>
        </row>
        <row r="545">
          <cell r="B545">
            <v>1980</v>
          </cell>
          <cell r="E545" t="str">
            <v>MI</v>
          </cell>
          <cell r="H545">
            <v>7394</v>
          </cell>
          <cell r="I545">
            <v>13330000</v>
          </cell>
        </row>
        <row r="546">
          <cell r="B546">
            <v>1980</v>
          </cell>
          <cell r="E546" t="str">
            <v>MN</v>
          </cell>
          <cell r="H546">
            <v>2142</v>
          </cell>
          <cell r="I546">
            <v>3957000</v>
          </cell>
        </row>
        <row r="547">
          <cell r="B547">
            <v>1980</v>
          </cell>
          <cell r="E547" t="str">
            <v>MS</v>
          </cell>
          <cell r="H547">
            <v>2089</v>
          </cell>
          <cell r="I547">
            <v>2109000</v>
          </cell>
        </row>
        <row r="548">
          <cell r="B548">
            <v>1980</v>
          </cell>
          <cell r="E548" t="str">
            <v>MO</v>
          </cell>
          <cell r="H548">
            <v>4361</v>
          </cell>
          <cell r="I548">
            <v>6221000</v>
          </cell>
        </row>
        <row r="549">
          <cell r="B549">
            <v>1980</v>
          </cell>
          <cell r="E549" t="str">
            <v>MT</v>
          </cell>
          <cell r="H549">
            <v>492</v>
          </cell>
          <cell r="I549">
            <v>686000</v>
          </cell>
        </row>
        <row r="550">
          <cell r="B550">
            <v>1980</v>
          </cell>
          <cell r="E550" t="str">
            <v>NE</v>
          </cell>
          <cell r="H550">
            <v>1036</v>
          </cell>
          <cell r="I550">
            <v>1783000</v>
          </cell>
        </row>
        <row r="551">
          <cell r="B551">
            <v>1980</v>
          </cell>
          <cell r="E551" t="str">
            <v>NV</v>
          </cell>
          <cell r="H551">
            <v>1280</v>
          </cell>
          <cell r="I551">
            <v>2342000</v>
          </cell>
        </row>
        <row r="552">
          <cell r="B552">
            <v>1980</v>
          </cell>
          <cell r="E552" t="str">
            <v>NH</v>
          </cell>
          <cell r="H552">
            <v>1296</v>
          </cell>
          <cell r="I552">
            <v>1778000</v>
          </cell>
        </row>
        <row r="553">
          <cell r="B553">
            <v>1980</v>
          </cell>
          <cell r="E553" t="str">
            <v>NJ</v>
          </cell>
          <cell r="H553">
            <v>7427</v>
          </cell>
          <cell r="I553">
            <v>11837000</v>
          </cell>
        </row>
        <row r="554">
          <cell r="B554">
            <v>1980</v>
          </cell>
          <cell r="E554" t="str">
            <v>NM</v>
          </cell>
          <cell r="H554">
            <v>1195</v>
          </cell>
          <cell r="I554">
            <v>1540000</v>
          </cell>
        </row>
        <row r="555">
          <cell r="B555">
            <v>1980</v>
          </cell>
          <cell r="E555" t="str">
            <v>NY</v>
          </cell>
          <cell r="H555">
            <v>20330</v>
          </cell>
          <cell r="I555">
            <v>31485000</v>
          </cell>
        </row>
        <row r="556">
          <cell r="B556">
            <v>1980</v>
          </cell>
          <cell r="E556" t="str">
            <v>NC</v>
          </cell>
          <cell r="H556">
            <v>4186</v>
          </cell>
          <cell r="I556">
            <v>5234000</v>
          </cell>
        </row>
        <row r="557">
          <cell r="B557">
            <v>1980</v>
          </cell>
          <cell r="E557" t="str">
            <v>ND</v>
          </cell>
          <cell r="H557">
            <v>299</v>
          </cell>
          <cell r="I557">
            <v>444000</v>
          </cell>
        </row>
        <row r="558">
          <cell r="B558">
            <v>1980</v>
          </cell>
          <cell r="E558" t="str">
            <v>OH</v>
          </cell>
          <cell r="H558">
            <v>10540</v>
          </cell>
          <cell r="I558">
            <v>16116000</v>
          </cell>
        </row>
        <row r="559">
          <cell r="B559">
            <v>1980</v>
          </cell>
          <cell r="E559" t="str">
            <v>OK</v>
          </cell>
          <cell r="H559">
            <v>3443</v>
          </cell>
          <cell r="I559">
            <v>4466000</v>
          </cell>
        </row>
        <row r="560">
          <cell r="B560">
            <v>1980</v>
          </cell>
          <cell r="E560" t="str">
            <v>OR</v>
          </cell>
          <cell r="H560">
            <v>2716</v>
          </cell>
          <cell r="I560">
            <v>5036000</v>
          </cell>
        </row>
        <row r="561">
          <cell r="B561">
            <v>1980</v>
          </cell>
          <cell r="E561" t="str">
            <v>PA</v>
          </cell>
          <cell r="H561">
            <v>6651</v>
          </cell>
          <cell r="I561">
            <v>9922000</v>
          </cell>
        </row>
        <row r="562">
          <cell r="B562">
            <v>1980</v>
          </cell>
          <cell r="E562" t="str">
            <v>RI</v>
          </cell>
          <cell r="H562">
            <v>1862</v>
          </cell>
          <cell r="I562">
            <v>2649000</v>
          </cell>
        </row>
        <row r="563">
          <cell r="B563">
            <v>1980</v>
          </cell>
          <cell r="E563" t="str">
            <v>SC</v>
          </cell>
          <cell r="H563">
            <v>1981</v>
          </cell>
          <cell r="I563">
            <v>2084000</v>
          </cell>
        </row>
        <row r="564">
          <cell r="B564">
            <v>1980</v>
          </cell>
          <cell r="E564" t="str">
            <v>SD</v>
          </cell>
          <cell r="H564">
            <v>347</v>
          </cell>
          <cell r="I564">
            <v>424000</v>
          </cell>
        </row>
        <row r="565">
          <cell r="B565">
            <v>1980</v>
          </cell>
          <cell r="E565" t="str">
            <v>TN</v>
          </cell>
          <cell r="H565">
            <v>5480</v>
          </cell>
          <cell r="I565">
            <v>7121000</v>
          </cell>
        </row>
        <row r="566">
          <cell r="B566">
            <v>1980</v>
          </cell>
          <cell r="E566" t="str">
            <v>TX</v>
          </cell>
          <cell r="H566">
            <v>14664</v>
          </cell>
          <cell r="I566">
            <v>22769000</v>
          </cell>
        </row>
        <row r="567">
          <cell r="B567">
            <v>1980</v>
          </cell>
          <cell r="E567" t="str">
            <v>UT</v>
          </cell>
          <cell r="H567">
            <v>1111</v>
          </cell>
          <cell r="I567">
            <v>1769000</v>
          </cell>
        </row>
        <row r="568">
          <cell r="B568">
            <v>1980</v>
          </cell>
          <cell r="E568" t="str">
            <v>VT</v>
          </cell>
          <cell r="H568">
            <v>270</v>
          </cell>
          <cell r="I568">
            <v>340000</v>
          </cell>
        </row>
        <row r="569">
          <cell r="B569">
            <v>1980</v>
          </cell>
          <cell r="E569" t="str">
            <v>VA</v>
          </cell>
          <cell r="H569">
            <v>5075</v>
          </cell>
          <cell r="I569">
            <v>7014000</v>
          </cell>
        </row>
        <row r="570">
          <cell r="B570">
            <v>1980</v>
          </cell>
          <cell r="E570" t="str">
            <v>WA</v>
          </cell>
          <cell r="H570">
            <v>4439</v>
          </cell>
          <cell r="I570">
            <v>8180000</v>
          </cell>
        </row>
        <row r="571">
          <cell r="B571">
            <v>1980</v>
          </cell>
          <cell r="E571" t="str">
            <v>WV</v>
          </cell>
          <cell r="H571">
            <v>1022</v>
          </cell>
          <cell r="I571">
            <v>1348000</v>
          </cell>
        </row>
        <row r="572">
          <cell r="B572">
            <v>1980</v>
          </cell>
          <cell r="E572" t="str">
            <v>WI</v>
          </cell>
          <cell r="H572">
            <v>4151</v>
          </cell>
          <cell r="I572">
            <v>6796000</v>
          </cell>
        </row>
        <row r="573">
          <cell r="B573">
            <v>1980</v>
          </cell>
          <cell r="E573" t="str">
            <v>WY</v>
          </cell>
          <cell r="H573">
            <v>383</v>
          </cell>
          <cell r="I573">
            <v>569000</v>
          </cell>
        </row>
        <row r="574">
          <cell r="B574">
            <v>1981</v>
          </cell>
          <cell r="E574" t="str">
            <v>US</v>
          </cell>
          <cell r="H574">
            <v>230045</v>
          </cell>
          <cell r="I574">
            <v>408780000</v>
          </cell>
        </row>
        <row r="575">
          <cell r="B575">
            <v>1981</v>
          </cell>
          <cell r="E575" t="str">
            <v>AL</v>
          </cell>
          <cell r="H575">
            <v>3653</v>
          </cell>
          <cell r="I575">
            <v>5242000</v>
          </cell>
        </row>
        <row r="576">
          <cell r="B576">
            <v>1981</v>
          </cell>
          <cell r="E576" t="str">
            <v>AK</v>
          </cell>
          <cell r="H576">
            <v>482</v>
          </cell>
          <cell r="I576">
            <v>1368000</v>
          </cell>
        </row>
        <row r="577">
          <cell r="B577">
            <v>1981</v>
          </cell>
          <cell r="E577" t="str">
            <v>AZ</v>
          </cell>
          <cell r="H577">
            <v>2202</v>
          </cell>
          <cell r="I577">
            <v>4322000</v>
          </cell>
        </row>
        <row r="578">
          <cell r="B578">
            <v>1981</v>
          </cell>
          <cell r="E578" t="str">
            <v>AR</v>
          </cell>
          <cell r="H578">
            <v>1650</v>
          </cell>
          <cell r="I578">
            <v>1902000</v>
          </cell>
        </row>
        <row r="579">
          <cell r="B579">
            <v>1981</v>
          </cell>
          <cell r="E579" t="str">
            <v>CA</v>
          </cell>
          <cell r="H579">
            <v>26945</v>
          </cell>
          <cell r="I579">
            <v>65779000</v>
          </cell>
        </row>
        <row r="580">
          <cell r="B580">
            <v>1981</v>
          </cell>
          <cell r="E580" t="str">
            <v>CO</v>
          </cell>
          <cell r="H580">
            <v>2812</v>
          </cell>
          <cell r="I580">
            <v>5072000</v>
          </cell>
        </row>
        <row r="581">
          <cell r="B581">
            <v>1981</v>
          </cell>
          <cell r="E581" t="str">
            <v>CT</v>
          </cell>
          <cell r="H581">
            <v>4154</v>
          </cell>
          <cell r="I581">
            <v>6967000</v>
          </cell>
        </row>
        <row r="582">
          <cell r="B582">
            <v>1981</v>
          </cell>
          <cell r="E582" t="str">
            <v>DE</v>
          </cell>
          <cell r="H582">
            <v>227</v>
          </cell>
          <cell r="I582">
            <v>418000</v>
          </cell>
        </row>
        <row r="583">
          <cell r="B583">
            <v>1981</v>
          </cell>
          <cell r="E583" t="str">
            <v>DC</v>
          </cell>
          <cell r="H583">
            <v>1406</v>
          </cell>
          <cell r="I583">
            <v>3314000</v>
          </cell>
        </row>
        <row r="584">
          <cell r="B584">
            <v>1981</v>
          </cell>
          <cell r="E584" t="str">
            <v>FL</v>
          </cell>
          <cell r="H584">
            <v>11359</v>
          </cell>
          <cell r="I584">
            <v>17362000</v>
          </cell>
        </row>
        <row r="585">
          <cell r="B585">
            <v>1981</v>
          </cell>
          <cell r="E585" t="str">
            <v>GA</v>
          </cell>
          <cell r="H585">
            <v>6296</v>
          </cell>
          <cell r="I585">
            <v>8253000</v>
          </cell>
        </row>
        <row r="586">
          <cell r="B586">
            <v>1981</v>
          </cell>
          <cell r="E586" t="str">
            <v>HI</v>
          </cell>
          <cell r="H586">
            <v>1382</v>
          </cell>
          <cell r="I586">
            <v>2227000</v>
          </cell>
        </row>
        <row r="587">
          <cell r="B587">
            <v>1981</v>
          </cell>
          <cell r="E587" t="str">
            <v>ID</v>
          </cell>
          <cell r="H587">
            <v>674</v>
          </cell>
          <cell r="I587">
            <v>1105000</v>
          </cell>
        </row>
        <row r="588">
          <cell r="B588">
            <v>1981</v>
          </cell>
          <cell r="E588" t="str">
            <v>IL</v>
          </cell>
          <cell r="H588">
            <v>12028</v>
          </cell>
          <cell r="I588">
            <v>23486000</v>
          </cell>
        </row>
        <row r="589">
          <cell r="B589">
            <v>1981</v>
          </cell>
          <cell r="E589" t="str">
            <v>IN</v>
          </cell>
          <cell r="H589">
            <v>5002</v>
          </cell>
          <cell r="I589">
            <v>6722000</v>
          </cell>
        </row>
        <row r="590">
          <cell r="B590">
            <v>1981</v>
          </cell>
          <cell r="E590" t="str">
            <v>IA</v>
          </cell>
          <cell r="H590">
            <v>1660</v>
          </cell>
          <cell r="I590">
            <v>2631000</v>
          </cell>
        </row>
        <row r="591">
          <cell r="B591">
            <v>1981</v>
          </cell>
          <cell r="E591" t="str">
            <v>KS</v>
          </cell>
          <cell r="H591">
            <v>2530</v>
          </cell>
          <cell r="I591">
            <v>3524000</v>
          </cell>
        </row>
        <row r="592">
          <cell r="B592">
            <v>1981</v>
          </cell>
          <cell r="E592" t="str">
            <v>KY</v>
          </cell>
          <cell r="H592">
            <v>2563</v>
          </cell>
          <cell r="I592">
            <v>3458000</v>
          </cell>
        </row>
        <row r="593">
          <cell r="B593">
            <v>1981</v>
          </cell>
          <cell r="E593" t="str">
            <v>LA</v>
          </cell>
          <cell r="H593">
            <v>3817</v>
          </cell>
          <cell r="I593">
            <v>5196000</v>
          </cell>
        </row>
        <row r="594">
          <cell r="B594">
            <v>1981</v>
          </cell>
          <cell r="E594" t="str">
            <v>ME</v>
          </cell>
          <cell r="H594">
            <v>1209</v>
          </cell>
          <cell r="I594">
            <v>1472000</v>
          </cell>
        </row>
        <row r="595">
          <cell r="B595">
            <v>1981</v>
          </cell>
          <cell r="E595" t="str">
            <v>MD</v>
          </cell>
          <cell r="H595">
            <v>5217</v>
          </cell>
          <cell r="I595">
            <v>9399000</v>
          </cell>
        </row>
        <row r="596">
          <cell r="B596">
            <v>1981</v>
          </cell>
          <cell r="E596" t="str">
            <v>MA</v>
          </cell>
          <cell r="H596">
            <v>13161</v>
          </cell>
          <cell r="I596">
            <v>21918000</v>
          </cell>
        </row>
        <row r="597">
          <cell r="B597">
            <v>1981</v>
          </cell>
          <cell r="E597" t="str">
            <v>MI</v>
          </cell>
          <cell r="H597">
            <v>7281</v>
          </cell>
          <cell r="I597">
            <v>14713000</v>
          </cell>
        </row>
        <row r="598">
          <cell r="B598">
            <v>1981</v>
          </cell>
          <cell r="E598" t="str">
            <v>MN</v>
          </cell>
          <cell r="H598">
            <v>2140</v>
          </cell>
          <cell r="I598">
            <v>4243000</v>
          </cell>
        </row>
        <row r="599">
          <cell r="B599">
            <v>1981</v>
          </cell>
          <cell r="E599" t="str">
            <v>MS</v>
          </cell>
          <cell r="H599">
            <v>2068</v>
          </cell>
          <cell r="I599">
            <v>2279000</v>
          </cell>
        </row>
        <row r="600">
          <cell r="B600">
            <v>1981</v>
          </cell>
          <cell r="E600" t="str">
            <v>MO</v>
          </cell>
          <cell r="H600">
            <v>4414</v>
          </cell>
          <cell r="I600">
            <v>6767000</v>
          </cell>
        </row>
        <row r="601">
          <cell r="B601">
            <v>1981</v>
          </cell>
          <cell r="E601" t="str">
            <v>MT</v>
          </cell>
          <cell r="H601">
            <v>448</v>
          </cell>
          <cell r="I601">
            <v>686000</v>
          </cell>
        </row>
        <row r="602">
          <cell r="B602">
            <v>1981</v>
          </cell>
          <cell r="E602" t="str">
            <v>NE</v>
          </cell>
          <cell r="H602">
            <v>1123</v>
          </cell>
          <cell r="I602">
            <v>2039000</v>
          </cell>
        </row>
        <row r="603">
          <cell r="B603">
            <v>1981</v>
          </cell>
          <cell r="E603" t="str">
            <v>NV</v>
          </cell>
          <cell r="H603">
            <v>1371</v>
          </cell>
          <cell r="I603">
            <v>2626000</v>
          </cell>
        </row>
        <row r="604">
          <cell r="B604">
            <v>1981</v>
          </cell>
          <cell r="E604" t="str">
            <v>NH</v>
          </cell>
          <cell r="H604">
            <v>1297</v>
          </cell>
          <cell r="I604">
            <v>1934000</v>
          </cell>
        </row>
        <row r="605">
          <cell r="B605">
            <v>1981</v>
          </cell>
          <cell r="E605" t="str">
            <v>NJ</v>
          </cell>
          <cell r="H605">
            <v>7499</v>
          </cell>
          <cell r="I605">
            <v>12587000</v>
          </cell>
        </row>
        <row r="606">
          <cell r="B606">
            <v>1981</v>
          </cell>
          <cell r="E606" t="str">
            <v>NM</v>
          </cell>
          <cell r="H606">
            <v>1121</v>
          </cell>
          <cell r="I606">
            <v>1482000</v>
          </cell>
        </row>
        <row r="607">
          <cell r="B607">
            <v>1981</v>
          </cell>
          <cell r="E607" t="str">
            <v>NY</v>
          </cell>
          <cell r="H607">
            <v>20803</v>
          </cell>
          <cell r="I607">
            <v>44149000</v>
          </cell>
        </row>
        <row r="608">
          <cell r="B608">
            <v>1981</v>
          </cell>
          <cell r="E608" t="str">
            <v>NC</v>
          </cell>
          <cell r="H608">
            <v>4125</v>
          </cell>
          <cell r="I608">
            <v>5570000</v>
          </cell>
        </row>
        <row r="609">
          <cell r="B609">
            <v>1981</v>
          </cell>
          <cell r="E609" t="str">
            <v>ND</v>
          </cell>
          <cell r="H609">
            <v>304</v>
          </cell>
          <cell r="I609">
            <v>495000</v>
          </cell>
        </row>
        <row r="610">
          <cell r="B610">
            <v>1981</v>
          </cell>
          <cell r="E610" t="str">
            <v>OH</v>
          </cell>
          <cell r="H610">
            <v>10736</v>
          </cell>
          <cell r="I610">
            <v>17805000</v>
          </cell>
        </row>
        <row r="611">
          <cell r="B611">
            <v>1981</v>
          </cell>
          <cell r="E611" t="str">
            <v>OK</v>
          </cell>
          <cell r="H611">
            <v>3509</v>
          </cell>
          <cell r="I611">
            <v>4838000</v>
          </cell>
        </row>
        <row r="612">
          <cell r="B612">
            <v>1981</v>
          </cell>
          <cell r="E612" t="str">
            <v>OR</v>
          </cell>
          <cell r="H612">
            <v>2907</v>
          </cell>
          <cell r="I612">
            <v>5976000</v>
          </cell>
        </row>
        <row r="613">
          <cell r="B613">
            <v>1981</v>
          </cell>
          <cell r="E613" t="str">
            <v>PA</v>
          </cell>
          <cell r="H613">
            <v>6869</v>
          </cell>
          <cell r="I613">
            <v>10630000</v>
          </cell>
        </row>
        <row r="614">
          <cell r="B614">
            <v>1981</v>
          </cell>
          <cell r="E614" t="str">
            <v>RI</v>
          </cell>
          <cell r="H614">
            <v>1839</v>
          </cell>
          <cell r="I614">
            <v>3065000</v>
          </cell>
        </row>
        <row r="615">
          <cell r="B615">
            <v>1981</v>
          </cell>
          <cell r="E615" t="str">
            <v>SC</v>
          </cell>
          <cell r="H615">
            <v>2088</v>
          </cell>
          <cell r="I615">
            <v>2408000</v>
          </cell>
        </row>
        <row r="616">
          <cell r="B616">
            <v>1981</v>
          </cell>
          <cell r="E616" t="str">
            <v>SD</v>
          </cell>
          <cell r="H616">
            <v>376</v>
          </cell>
          <cell r="I616">
            <v>510000</v>
          </cell>
        </row>
        <row r="617">
          <cell r="B617">
            <v>1981</v>
          </cell>
          <cell r="E617" t="str">
            <v>TN</v>
          </cell>
          <cell r="H617">
            <v>5381</v>
          </cell>
          <cell r="I617">
            <v>7519000</v>
          </cell>
        </row>
        <row r="618">
          <cell r="B618">
            <v>1981</v>
          </cell>
          <cell r="E618" t="str">
            <v>TX</v>
          </cell>
          <cell r="H618">
            <v>15113</v>
          </cell>
          <cell r="I618">
            <v>25710000</v>
          </cell>
        </row>
        <row r="619">
          <cell r="B619">
            <v>1981</v>
          </cell>
          <cell r="E619" t="str">
            <v>UT</v>
          </cell>
          <cell r="H619">
            <v>1097</v>
          </cell>
          <cell r="I619">
            <v>2007000</v>
          </cell>
        </row>
        <row r="620">
          <cell r="B620">
            <v>1981</v>
          </cell>
          <cell r="E620" t="str">
            <v>VT</v>
          </cell>
          <cell r="H620">
            <v>277</v>
          </cell>
          <cell r="I620">
            <v>366000</v>
          </cell>
        </row>
        <row r="621">
          <cell r="B621">
            <v>1981</v>
          </cell>
          <cell r="E621" t="str">
            <v>VA</v>
          </cell>
          <cell r="H621">
            <v>5381</v>
          </cell>
          <cell r="I621">
            <v>8255000</v>
          </cell>
        </row>
        <row r="622">
          <cell r="B622">
            <v>1981</v>
          </cell>
          <cell r="E622" t="str">
            <v>WA</v>
          </cell>
          <cell r="H622">
            <v>4516</v>
          </cell>
          <cell r="I622">
            <v>9361000</v>
          </cell>
        </row>
        <row r="623">
          <cell r="B623">
            <v>1981</v>
          </cell>
          <cell r="E623" t="str">
            <v>WV</v>
          </cell>
          <cell r="H623">
            <v>962</v>
          </cell>
          <cell r="I623">
            <v>1408000</v>
          </cell>
        </row>
        <row r="624">
          <cell r="B624">
            <v>1981</v>
          </cell>
          <cell r="E624" t="str">
            <v>WI</v>
          </cell>
          <cell r="H624">
            <v>4227</v>
          </cell>
          <cell r="I624">
            <v>7620000</v>
          </cell>
        </row>
        <row r="625">
          <cell r="B625">
            <v>1981</v>
          </cell>
          <cell r="E625" t="str">
            <v>WY</v>
          </cell>
          <cell r="H625">
            <v>344</v>
          </cell>
          <cell r="I625">
            <v>572000</v>
          </cell>
        </row>
        <row r="626">
          <cell r="B626">
            <v>1982</v>
          </cell>
          <cell r="E626" t="str">
            <v>US</v>
          </cell>
          <cell r="H626">
            <v>231432</v>
          </cell>
          <cell r="I626">
            <v>450574311</v>
          </cell>
        </row>
        <row r="627">
          <cell r="B627">
            <v>1982</v>
          </cell>
          <cell r="E627" t="str">
            <v>AL</v>
          </cell>
          <cell r="H627">
            <v>3792</v>
          </cell>
          <cell r="I627">
            <v>5722009</v>
          </cell>
        </row>
        <row r="628">
          <cell r="B628">
            <v>1982</v>
          </cell>
          <cell r="E628" t="str">
            <v>AK</v>
          </cell>
          <cell r="H628">
            <v>488</v>
          </cell>
          <cell r="I628">
            <v>1637946</v>
          </cell>
        </row>
        <row r="629">
          <cell r="B629">
            <v>1982</v>
          </cell>
          <cell r="E629" t="str">
            <v>AZ</v>
          </cell>
          <cell r="H629">
            <v>2336</v>
          </cell>
          <cell r="I629">
            <v>5095228</v>
          </cell>
        </row>
        <row r="630">
          <cell r="B630">
            <v>1982</v>
          </cell>
          <cell r="E630" t="str">
            <v>AR</v>
          </cell>
          <cell r="H630">
            <v>1715</v>
          </cell>
          <cell r="I630">
            <v>2211333</v>
          </cell>
        </row>
        <row r="631">
          <cell r="B631">
            <v>1982</v>
          </cell>
          <cell r="E631" t="str">
            <v>CA</v>
          </cell>
          <cell r="H631">
            <v>26479</v>
          </cell>
          <cell r="I631">
            <v>70037408</v>
          </cell>
        </row>
        <row r="632">
          <cell r="B632">
            <v>1982</v>
          </cell>
          <cell r="E632" t="str">
            <v>CO</v>
          </cell>
          <cell r="H632">
            <v>2979</v>
          </cell>
          <cell r="I632">
            <v>5879492</v>
          </cell>
        </row>
        <row r="633">
          <cell r="B633">
            <v>1982</v>
          </cell>
          <cell r="E633" t="str">
            <v>CT</v>
          </cell>
          <cell r="H633">
            <v>3952</v>
          </cell>
          <cell r="I633">
            <v>6981550</v>
          </cell>
        </row>
        <row r="634">
          <cell r="B634">
            <v>1982</v>
          </cell>
          <cell r="E634" t="str">
            <v>DE</v>
          </cell>
          <cell r="H634">
            <v>270</v>
          </cell>
          <cell r="I634">
            <v>540619</v>
          </cell>
        </row>
        <row r="635">
          <cell r="B635">
            <v>1982</v>
          </cell>
          <cell r="E635" t="str">
            <v>DC</v>
          </cell>
          <cell r="H635">
            <v>1502</v>
          </cell>
          <cell r="I635">
            <v>3605082</v>
          </cell>
        </row>
        <row r="636">
          <cell r="B636">
            <v>1982</v>
          </cell>
          <cell r="E636" t="str">
            <v>FL</v>
          </cell>
          <cell r="H636">
            <v>11937</v>
          </cell>
          <cell r="I636">
            <v>21088940</v>
          </cell>
        </row>
        <row r="637">
          <cell r="B637">
            <v>1982</v>
          </cell>
          <cell r="E637" t="str">
            <v>GA</v>
          </cell>
          <cell r="H637">
            <v>6701</v>
          </cell>
          <cell r="I637">
            <v>9146702</v>
          </cell>
        </row>
        <row r="638">
          <cell r="B638">
            <v>1982</v>
          </cell>
          <cell r="E638" t="str">
            <v>HI</v>
          </cell>
          <cell r="H638">
            <v>1414</v>
          </cell>
          <cell r="I638">
            <v>2827284</v>
          </cell>
        </row>
        <row r="639">
          <cell r="B639">
            <v>1982</v>
          </cell>
          <cell r="E639" t="str">
            <v>ID</v>
          </cell>
          <cell r="H639">
            <v>650</v>
          </cell>
          <cell r="I639">
            <v>1133547</v>
          </cell>
        </row>
        <row r="640">
          <cell r="B640">
            <v>1982</v>
          </cell>
          <cell r="E640" t="str">
            <v>IL</v>
          </cell>
          <cell r="H640">
            <v>12163</v>
          </cell>
          <cell r="I640">
            <v>26389340</v>
          </cell>
        </row>
        <row r="641">
          <cell r="B641">
            <v>1982</v>
          </cell>
          <cell r="E641" t="str">
            <v>IN</v>
          </cell>
          <cell r="H641">
            <v>5468</v>
          </cell>
          <cell r="I641">
            <v>7837903</v>
          </cell>
        </row>
        <row r="642">
          <cell r="B642">
            <v>1982</v>
          </cell>
          <cell r="E642" t="str">
            <v>IA</v>
          </cell>
          <cell r="H642">
            <v>1802</v>
          </cell>
          <cell r="I642">
            <v>3106398</v>
          </cell>
        </row>
        <row r="643">
          <cell r="B643">
            <v>1982</v>
          </cell>
          <cell r="E643" t="str">
            <v>KS</v>
          </cell>
          <cell r="H643">
            <v>2303</v>
          </cell>
          <cell r="I643">
            <v>3606157</v>
          </cell>
        </row>
        <row r="644">
          <cell r="B644">
            <v>1982</v>
          </cell>
          <cell r="E644" t="str">
            <v>KY</v>
          </cell>
          <cell r="H644">
            <v>2787</v>
          </cell>
          <cell r="I644">
            <v>4306273</v>
          </cell>
        </row>
        <row r="645">
          <cell r="B645">
            <v>1982</v>
          </cell>
          <cell r="E645" t="str">
            <v>LA</v>
          </cell>
          <cell r="H645">
            <v>4100</v>
          </cell>
          <cell r="I645">
            <v>6680448</v>
          </cell>
        </row>
        <row r="646">
          <cell r="B646">
            <v>1982</v>
          </cell>
          <cell r="E646" t="str">
            <v>ME</v>
          </cell>
          <cell r="H646">
            <v>1060</v>
          </cell>
          <cell r="I646">
            <v>1497113</v>
          </cell>
        </row>
        <row r="647">
          <cell r="B647">
            <v>1982</v>
          </cell>
          <cell r="E647" t="str">
            <v>MD</v>
          </cell>
          <cell r="H647">
            <v>5309</v>
          </cell>
          <cell r="I647">
            <v>10648748</v>
          </cell>
        </row>
        <row r="648">
          <cell r="B648">
            <v>1982</v>
          </cell>
          <cell r="E648" t="str">
            <v>MA</v>
          </cell>
          <cell r="H648">
            <v>12402</v>
          </cell>
          <cell r="I648">
            <v>23034802</v>
          </cell>
        </row>
        <row r="649">
          <cell r="B649">
            <v>1982</v>
          </cell>
          <cell r="E649" t="str">
            <v>MI</v>
          </cell>
          <cell r="H649">
            <v>6923</v>
          </cell>
          <cell r="I649">
            <v>15231219</v>
          </cell>
        </row>
        <row r="650">
          <cell r="B650">
            <v>1982</v>
          </cell>
          <cell r="E650" t="str">
            <v>MN</v>
          </cell>
          <cell r="H650">
            <v>1987</v>
          </cell>
          <cell r="I650">
            <v>4321270</v>
          </cell>
        </row>
        <row r="651">
          <cell r="B651">
            <v>1982</v>
          </cell>
          <cell r="E651" t="str">
            <v>MS</v>
          </cell>
          <cell r="H651">
            <v>2192</v>
          </cell>
          <cell r="I651">
            <v>2655104</v>
          </cell>
        </row>
        <row r="652">
          <cell r="B652">
            <v>1982</v>
          </cell>
          <cell r="E652" t="str">
            <v>MO</v>
          </cell>
          <cell r="H652">
            <v>4682</v>
          </cell>
          <cell r="I652">
            <v>7872836</v>
          </cell>
        </row>
        <row r="653">
          <cell r="B653">
            <v>1982</v>
          </cell>
          <cell r="E653" t="str">
            <v>MT</v>
          </cell>
          <cell r="H653">
            <v>453</v>
          </cell>
          <cell r="I653">
            <v>744171</v>
          </cell>
        </row>
        <row r="654">
          <cell r="B654">
            <v>1982</v>
          </cell>
          <cell r="E654" t="str">
            <v>NE</v>
          </cell>
          <cell r="H654">
            <v>1087</v>
          </cell>
          <cell r="I654">
            <v>2106946</v>
          </cell>
        </row>
        <row r="655">
          <cell r="B655">
            <v>1982</v>
          </cell>
          <cell r="E655" t="str">
            <v>NV</v>
          </cell>
          <cell r="H655">
            <v>1339</v>
          </cell>
          <cell r="I655">
            <v>2880414</v>
          </cell>
        </row>
        <row r="656">
          <cell r="B656">
            <v>1982</v>
          </cell>
          <cell r="E656" t="str">
            <v>NH</v>
          </cell>
          <cell r="H656">
            <v>1194</v>
          </cell>
          <cell r="I656">
            <v>1950847</v>
          </cell>
        </row>
        <row r="657">
          <cell r="B657">
            <v>1982</v>
          </cell>
          <cell r="E657" t="str">
            <v>NJ</v>
          </cell>
          <cell r="H657">
            <v>7026</v>
          </cell>
          <cell r="I657">
            <v>13089196</v>
          </cell>
        </row>
        <row r="658">
          <cell r="B658">
            <v>1982</v>
          </cell>
          <cell r="E658" t="str">
            <v>NM</v>
          </cell>
          <cell r="H658">
            <v>1139</v>
          </cell>
          <cell r="I658">
            <v>1996495</v>
          </cell>
        </row>
        <row r="659">
          <cell r="B659">
            <v>1982</v>
          </cell>
          <cell r="E659" t="str">
            <v>NY</v>
          </cell>
          <cell r="H659">
            <v>20864</v>
          </cell>
          <cell r="I659">
            <v>47609023</v>
          </cell>
        </row>
        <row r="660">
          <cell r="B660">
            <v>1982</v>
          </cell>
          <cell r="E660" t="str">
            <v>NC</v>
          </cell>
          <cell r="H660">
            <v>4276</v>
          </cell>
          <cell r="I660">
            <v>6028007</v>
          </cell>
        </row>
        <row r="661">
          <cell r="B661">
            <v>1982</v>
          </cell>
          <cell r="E661" t="str">
            <v>ND</v>
          </cell>
          <cell r="H661">
            <v>325</v>
          </cell>
          <cell r="I661">
            <v>541350</v>
          </cell>
        </row>
        <row r="662">
          <cell r="B662">
            <v>1982</v>
          </cell>
          <cell r="E662" t="str">
            <v>OH</v>
          </cell>
          <cell r="H662">
            <v>10674</v>
          </cell>
          <cell r="I662">
            <v>20202798</v>
          </cell>
        </row>
        <row r="663">
          <cell r="B663">
            <v>1982</v>
          </cell>
          <cell r="E663" t="str">
            <v>OK</v>
          </cell>
          <cell r="H663">
            <v>3785</v>
          </cell>
          <cell r="I663">
            <v>5701933</v>
          </cell>
        </row>
        <row r="664">
          <cell r="B664">
            <v>1982</v>
          </cell>
          <cell r="E664" t="str">
            <v>OR</v>
          </cell>
          <cell r="H664">
            <v>2923</v>
          </cell>
          <cell r="I664">
            <v>6390313</v>
          </cell>
        </row>
        <row r="665">
          <cell r="B665">
            <v>1982</v>
          </cell>
          <cell r="E665" t="str">
            <v>PA</v>
          </cell>
          <cell r="H665">
            <v>6592</v>
          </cell>
          <cell r="I665">
            <v>11155106</v>
          </cell>
        </row>
        <row r="666">
          <cell r="B666">
            <v>1982</v>
          </cell>
          <cell r="E666" t="str">
            <v>RI</v>
          </cell>
          <cell r="H666">
            <v>1836</v>
          </cell>
          <cell r="I666">
            <v>3058186</v>
          </cell>
        </row>
        <row r="667">
          <cell r="B667">
            <v>1982</v>
          </cell>
          <cell r="E667" t="str">
            <v>SC</v>
          </cell>
          <cell r="H667">
            <v>2159</v>
          </cell>
          <cell r="I667">
            <v>2619095</v>
          </cell>
        </row>
        <row r="668">
          <cell r="B668">
            <v>1982</v>
          </cell>
          <cell r="E668" t="str">
            <v>SD</v>
          </cell>
          <cell r="H668">
            <v>350</v>
          </cell>
          <cell r="I668">
            <v>515446</v>
          </cell>
        </row>
        <row r="669">
          <cell r="B669">
            <v>1982</v>
          </cell>
          <cell r="E669" t="str">
            <v>TN</v>
          </cell>
          <cell r="H669">
            <v>5404</v>
          </cell>
          <cell r="I669">
            <v>7933129</v>
          </cell>
        </row>
        <row r="670">
          <cell r="B670">
            <v>1982</v>
          </cell>
          <cell r="E670" t="str">
            <v>TX</v>
          </cell>
          <cell r="H670">
            <v>15641</v>
          </cell>
          <cell r="I670">
            <v>30056377</v>
          </cell>
        </row>
        <row r="671">
          <cell r="B671">
            <v>1982</v>
          </cell>
          <cell r="E671" t="str">
            <v>UT</v>
          </cell>
          <cell r="H671">
            <v>1035</v>
          </cell>
          <cell r="I671">
            <v>2128592</v>
          </cell>
        </row>
        <row r="672">
          <cell r="B672">
            <v>1982</v>
          </cell>
          <cell r="E672" t="str">
            <v>VT</v>
          </cell>
          <cell r="H672">
            <v>286</v>
          </cell>
          <cell r="I672">
            <v>419671</v>
          </cell>
        </row>
        <row r="673">
          <cell r="B673">
            <v>1982</v>
          </cell>
          <cell r="E673" t="str">
            <v>VA</v>
          </cell>
          <cell r="H673">
            <v>5384</v>
          </cell>
          <cell r="I673">
            <v>9244056</v>
          </cell>
        </row>
        <row r="674">
          <cell r="B674">
            <v>1982</v>
          </cell>
          <cell r="E674" t="str">
            <v>WA</v>
          </cell>
          <cell r="H674">
            <v>4522</v>
          </cell>
          <cell r="I674">
            <v>10156531</v>
          </cell>
        </row>
        <row r="675">
          <cell r="B675">
            <v>1982</v>
          </cell>
          <cell r="E675" t="str">
            <v>WV</v>
          </cell>
          <cell r="H675">
            <v>1066</v>
          </cell>
          <cell r="I675">
            <v>1643783</v>
          </cell>
        </row>
        <row r="676">
          <cell r="B676">
            <v>1982</v>
          </cell>
          <cell r="E676" t="str">
            <v>WI</v>
          </cell>
          <cell r="H676">
            <v>4323</v>
          </cell>
          <cell r="I676">
            <v>8679615</v>
          </cell>
        </row>
        <row r="677">
          <cell r="B677">
            <v>1982</v>
          </cell>
          <cell r="E677" t="str">
            <v>WY</v>
          </cell>
          <cell r="H677">
            <v>356</v>
          </cell>
          <cell r="I677">
            <v>628480</v>
          </cell>
        </row>
        <row r="678">
          <cell r="B678">
            <v>1983</v>
          </cell>
          <cell r="E678" t="str">
            <v>US</v>
          </cell>
          <cell r="H678">
            <v>229997</v>
          </cell>
          <cell r="I678">
            <v>477011000</v>
          </cell>
        </row>
        <row r="679">
          <cell r="B679">
            <v>1983</v>
          </cell>
          <cell r="E679" t="str">
            <v>AL</v>
          </cell>
          <cell r="H679">
            <v>3618</v>
          </cell>
          <cell r="I679">
            <v>5568000</v>
          </cell>
        </row>
        <row r="680">
          <cell r="B680">
            <v>1983</v>
          </cell>
          <cell r="E680" t="str">
            <v>AK</v>
          </cell>
          <cell r="H680">
            <v>466</v>
          </cell>
          <cell r="I680">
            <v>1739000</v>
          </cell>
        </row>
        <row r="681">
          <cell r="B681">
            <v>1983</v>
          </cell>
          <cell r="E681" t="str">
            <v>AZ</v>
          </cell>
          <cell r="H681">
            <v>2393</v>
          </cell>
          <cell r="I681">
            <v>5460000</v>
          </cell>
        </row>
        <row r="682">
          <cell r="B682">
            <v>1983</v>
          </cell>
          <cell r="E682" t="str">
            <v>AR</v>
          </cell>
          <cell r="H682">
            <v>1605</v>
          </cell>
          <cell r="I682">
            <v>2255000</v>
          </cell>
        </row>
        <row r="683">
          <cell r="B683">
            <v>1983</v>
          </cell>
          <cell r="E683" t="str">
            <v>CA</v>
          </cell>
          <cell r="H683">
            <v>26727</v>
          </cell>
          <cell r="I683">
            <v>74655000</v>
          </cell>
        </row>
        <row r="684">
          <cell r="B684">
            <v>1983</v>
          </cell>
          <cell r="E684" t="str">
            <v>CO</v>
          </cell>
          <cell r="H684">
            <v>2862</v>
          </cell>
          <cell r="I684">
            <v>5832000</v>
          </cell>
        </row>
        <row r="685">
          <cell r="B685">
            <v>1983</v>
          </cell>
          <cell r="E685" t="str">
            <v>CT</v>
          </cell>
          <cell r="H685">
            <v>4385</v>
          </cell>
          <cell r="I685">
            <v>8971000</v>
          </cell>
        </row>
        <row r="686">
          <cell r="B686">
            <v>1983</v>
          </cell>
          <cell r="E686" t="str">
            <v>DE</v>
          </cell>
          <cell r="H686">
            <v>255</v>
          </cell>
          <cell r="I686">
            <v>518000</v>
          </cell>
        </row>
        <row r="687">
          <cell r="B687">
            <v>1983</v>
          </cell>
          <cell r="E687" t="str">
            <v>DC</v>
          </cell>
          <cell r="H687">
            <v>1520</v>
          </cell>
          <cell r="I687">
            <v>4371000</v>
          </cell>
        </row>
        <row r="688">
          <cell r="B688">
            <v>1983</v>
          </cell>
          <cell r="E688" t="str">
            <v>FL</v>
          </cell>
          <cell r="H688">
            <v>11838</v>
          </cell>
          <cell r="I688">
            <v>21828000</v>
          </cell>
        </row>
        <row r="689">
          <cell r="B689">
            <v>1983</v>
          </cell>
          <cell r="E689" t="str">
            <v>GA</v>
          </cell>
          <cell r="H689">
            <v>6735</v>
          </cell>
          <cell r="I689">
            <v>9922000</v>
          </cell>
        </row>
        <row r="690">
          <cell r="B690">
            <v>1983</v>
          </cell>
          <cell r="E690" t="str">
            <v>HI</v>
          </cell>
          <cell r="H690">
            <v>1425</v>
          </cell>
          <cell r="I690">
            <v>2872000</v>
          </cell>
        </row>
        <row r="691">
          <cell r="B691">
            <v>1983</v>
          </cell>
          <cell r="E691" t="str">
            <v>ID</v>
          </cell>
          <cell r="H691">
            <v>673</v>
          </cell>
          <cell r="I691">
            <v>1216000</v>
          </cell>
        </row>
        <row r="692">
          <cell r="B692">
            <v>1983</v>
          </cell>
          <cell r="E692" t="str">
            <v>IL</v>
          </cell>
          <cell r="H692">
            <v>12349</v>
          </cell>
          <cell r="I692">
            <v>27594000</v>
          </cell>
        </row>
        <row r="693">
          <cell r="B693">
            <v>1983</v>
          </cell>
          <cell r="E693" t="str">
            <v>IN</v>
          </cell>
          <cell r="H693">
            <v>5045</v>
          </cell>
          <cell r="I693">
            <v>7710000</v>
          </cell>
        </row>
        <row r="694">
          <cell r="B694">
            <v>1983</v>
          </cell>
          <cell r="E694" t="str">
            <v>IA</v>
          </cell>
          <cell r="H694">
            <v>1660</v>
          </cell>
          <cell r="I694">
            <v>3054000</v>
          </cell>
        </row>
        <row r="695">
          <cell r="B695">
            <v>1983</v>
          </cell>
          <cell r="E695" t="str">
            <v>KS</v>
          </cell>
          <cell r="H695">
            <v>2180</v>
          </cell>
          <cell r="I695">
            <v>3671000</v>
          </cell>
        </row>
        <row r="696">
          <cell r="B696">
            <v>1983</v>
          </cell>
          <cell r="E696" t="str">
            <v>KY</v>
          </cell>
          <cell r="H696">
            <v>2577</v>
          </cell>
          <cell r="I696">
            <v>4160000</v>
          </cell>
        </row>
        <row r="697">
          <cell r="B697">
            <v>1983</v>
          </cell>
          <cell r="E697" t="str">
            <v>LA</v>
          </cell>
          <cell r="H697">
            <v>4039</v>
          </cell>
          <cell r="I697">
            <v>6431000</v>
          </cell>
        </row>
        <row r="698">
          <cell r="B698">
            <v>1983</v>
          </cell>
          <cell r="E698" t="str">
            <v>ME</v>
          </cell>
          <cell r="H698">
            <v>1083</v>
          </cell>
          <cell r="I698">
            <v>1634000</v>
          </cell>
        </row>
        <row r="699">
          <cell r="B699">
            <v>1983</v>
          </cell>
          <cell r="E699" t="str">
            <v>MD</v>
          </cell>
          <cell r="H699">
            <v>5389</v>
          </cell>
          <cell r="I699">
            <v>11153000</v>
          </cell>
        </row>
        <row r="700">
          <cell r="B700">
            <v>1983</v>
          </cell>
          <cell r="E700" t="str">
            <v>MA</v>
          </cell>
          <cell r="H700">
            <v>12262</v>
          </cell>
          <cell r="I700">
            <v>24459000</v>
          </cell>
        </row>
        <row r="701">
          <cell r="B701">
            <v>1983</v>
          </cell>
          <cell r="E701" t="str">
            <v>MI</v>
          </cell>
          <cell r="H701">
            <v>6827</v>
          </cell>
          <cell r="I701">
            <v>15702000</v>
          </cell>
        </row>
        <row r="702">
          <cell r="B702">
            <v>1983</v>
          </cell>
          <cell r="E702" t="str">
            <v>MN</v>
          </cell>
          <cell r="H702">
            <v>1987</v>
          </cell>
          <cell r="I702">
            <v>4639000</v>
          </cell>
        </row>
        <row r="703">
          <cell r="B703">
            <v>1983</v>
          </cell>
          <cell r="E703" t="str">
            <v>MS</v>
          </cell>
          <cell r="H703">
            <v>2020</v>
          </cell>
          <cell r="I703">
            <v>2712000</v>
          </cell>
        </row>
        <row r="704">
          <cell r="B704">
            <v>1983</v>
          </cell>
          <cell r="E704" t="str">
            <v>MO</v>
          </cell>
          <cell r="H704">
            <v>4193</v>
          </cell>
          <cell r="I704">
            <v>7450000</v>
          </cell>
        </row>
        <row r="705">
          <cell r="B705">
            <v>1983</v>
          </cell>
          <cell r="E705" t="str">
            <v>MT</v>
          </cell>
          <cell r="H705">
            <v>445</v>
          </cell>
          <cell r="I705">
            <v>753000</v>
          </cell>
        </row>
        <row r="706">
          <cell r="B706">
            <v>1983</v>
          </cell>
          <cell r="E706" t="str">
            <v>NE</v>
          </cell>
          <cell r="H706">
            <v>1135</v>
          </cell>
          <cell r="I706">
            <v>2279000</v>
          </cell>
        </row>
        <row r="707">
          <cell r="B707">
            <v>1983</v>
          </cell>
          <cell r="E707" t="str">
            <v>NV</v>
          </cell>
          <cell r="H707">
            <v>1337</v>
          </cell>
          <cell r="I707">
            <v>2928000</v>
          </cell>
        </row>
        <row r="708">
          <cell r="B708">
            <v>1983</v>
          </cell>
          <cell r="E708" t="str">
            <v>NH</v>
          </cell>
          <cell r="H708">
            <v>1297</v>
          </cell>
          <cell r="I708">
            <v>2222000</v>
          </cell>
        </row>
        <row r="709">
          <cell r="B709">
            <v>1983</v>
          </cell>
          <cell r="E709" t="str">
            <v>NJ</v>
          </cell>
          <cell r="H709">
            <v>7066</v>
          </cell>
          <cell r="I709">
            <v>14306000</v>
          </cell>
        </row>
        <row r="710">
          <cell r="B710">
            <v>1983</v>
          </cell>
          <cell r="E710" t="str">
            <v>NM</v>
          </cell>
          <cell r="H710">
            <v>1195</v>
          </cell>
          <cell r="I710">
            <v>2199000</v>
          </cell>
        </row>
        <row r="711">
          <cell r="B711">
            <v>1983</v>
          </cell>
          <cell r="E711" t="str">
            <v>NY</v>
          </cell>
          <cell r="H711">
            <v>21051</v>
          </cell>
          <cell r="I711">
            <v>53113000</v>
          </cell>
        </row>
        <row r="712">
          <cell r="B712">
            <v>1983</v>
          </cell>
          <cell r="E712" t="str">
            <v>NC</v>
          </cell>
          <cell r="H712">
            <v>4193</v>
          </cell>
          <cell r="I712">
            <v>6265000</v>
          </cell>
        </row>
        <row r="713">
          <cell r="B713">
            <v>1983</v>
          </cell>
          <cell r="E713" t="str">
            <v>ND</v>
          </cell>
          <cell r="H713">
            <v>315</v>
          </cell>
          <cell r="I713">
            <v>570000</v>
          </cell>
        </row>
        <row r="714">
          <cell r="B714">
            <v>1983</v>
          </cell>
          <cell r="E714" t="str">
            <v>OH</v>
          </cell>
          <cell r="H714">
            <v>10533</v>
          </cell>
          <cell r="I714">
            <v>20582000</v>
          </cell>
        </row>
        <row r="715">
          <cell r="B715">
            <v>1983</v>
          </cell>
          <cell r="E715" t="str">
            <v>OK</v>
          </cell>
          <cell r="H715">
            <v>3649</v>
          </cell>
          <cell r="I715">
            <v>5709000</v>
          </cell>
        </row>
        <row r="716">
          <cell r="B716">
            <v>1983</v>
          </cell>
          <cell r="E716" t="str">
            <v>OR</v>
          </cell>
          <cell r="H716">
            <v>2822</v>
          </cell>
          <cell r="I716">
            <v>6572000</v>
          </cell>
        </row>
        <row r="717">
          <cell r="B717">
            <v>1983</v>
          </cell>
          <cell r="E717" t="str">
            <v>PA</v>
          </cell>
          <cell r="H717">
            <v>6318</v>
          </cell>
          <cell r="I717">
            <v>12227000</v>
          </cell>
        </row>
        <row r="718">
          <cell r="B718">
            <v>1983</v>
          </cell>
          <cell r="E718" t="str">
            <v>RI</v>
          </cell>
          <cell r="H718">
            <v>1849</v>
          </cell>
          <cell r="I718">
            <v>3332000</v>
          </cell>
        </row>
        <row r="719">
          <cell r="B719">
            <v>1983</v>
          </cell>
          <cell r="E719" t="str">
            <v>SC</v>
          </cell>
          <cell r="H719">
            <v>2279</v>
          </cell>
          <cell r="I719">
            <v>2898000</v>
          </cell>
        </row>
        <row r="720">
          <cell r="B720">
            <v>1983</v>
          </cell>
          <cell r="E720" t="str">
            <v>SD</v>
          </cell>
          <cell r="H720">
            <v>361</v>
          </cell>
          <cell r="I720">
            <v>550000</v>
          </cell>
        </row>
        <row r="721">
          <cell r="B721">
            <v>1983</v>
          </cell>
          <cell r="E721" t="str">
            <v>TN</v>
          </cell>
          <cell r="H721">
            <v>5293</v>
          </cell>
          <cell r="I721">
            <v>8259000</v>
          </cell>
        </row>
        <row r="722">
          <cell r="B722">
            <v>1983</v>
          </cell>
          <cell r="E722" t="str">
            <v>TX</v>
          </cell>
          <cell r="H722">
            <v>15352</v>
          </cell>
          <cell r="I722">
            <v>31105000</v>
          </cell>
        </row>
        <row r="723">
          <cell r="B723">
            <v>1983</v>
          </cell>
          <cell r="E723" t="str">
            <v>UT</v>
          </cell>
          <cell r="H723">
            <v>1103</v>
          </cell>
          <cell r="I723">
            <v>2316000</v>
          </cell>
        </row>
        <row r="724">
          <cell r="B724">
            <v>1983</v>
          </cell>
          <cell r="E724" t="str">
            <v>VT</v>
          </cell>
          <cell r="H724">
            <v>294</v>
          </cell>
          <cell r="I724">
            <v>438000</v>
          </cell>
        </row>
        <row r="725">
          <cell r="B725">
            <v>1983</v>
          </cell>
          <cell r="E725" t="str">
            <v>VA</v>
          </cell>
          <cell r="H725">
            <v>5548</v>
          </cell>
          <cell r="I725">
            <v>9934000</v>
          </cell>
        </row>
        <row r="726">
          <cell r="B726">
            <v>1983</v>
          </cell>
          <cell r="E726" t="str">
            <v>WA</v>
          </cell>
          <cell r="H726">
            <v>5016</v>
          </cell>
          <cell r="I726">
            <v>11937000</v>
          </cell>
        </row>
        <row r="727">
          <cell r="B727">
            <v>1983</v>
          </cell>
          <cell r="E727" t="str">
            <v>WV</v>
          </cell>
          <cell r="H727">
            <v>904</v>
          </cell>
          <cell r="I727">
            <v>1528000</v>
          </cell>
        </row>
        <row r="728">
          <cell r="B728">
            <v>1983</v>
          </cell>
          <cell r="E728" t="str">
            <v>WI</v>
          </cell>
          <cell r="H728">
            <v>4146</v>
          </cell>
          <cell r="I728">
            <v>8675000</v>
          </cell>
        </row>
        <row r="729">
          <cell r="B729">
            <v>1983</v>
          </cell>
          <cell r="E729" t="str">
            <v>WY</v>
          </cell>
          <cell r="H729">
            <v>383</v>
          </cell>
          <cell r="I729">
            <v>707000</v>
          </cell>
        </row>
        <row r="730">
          <cell r="B730">
            <v>1984</v>
          </cell>
          <cell r="E730" t="str">
            <v>US</v>
          </cell>
          <cell r="H730">
            <v>235204</v>
          </cell>
          <cell r="I730">
            <v>517836000</v>
          </cell>
        </row>
        <row r="731">
          <cell r="B731">
            <v>1984</v>
          </cell>
          <cell r="E731" t="str">
            <v>AL</v>
          </cell>
          <cell r="H731">
            <v>3772</v>
          </cell>
          <cell r="I731">
            <v>6131000</v>
          </cell>
        </row>
        <row r="732">
          <cell r="B732">
            <v>1984</v>
          </cell>
          <cell r="E732" t="str">
            <v>AK</v>
          </cell>
          <cell r="H732">
            <v>502</v>
          </cell>
          <cell r="I732">
            <v>1950000</v>
          </cell>
        </row>
        <row r="733">
          <cell r="B733">
            <v>1984</v>
          </cell>
          <cell r="E733" t="str">
            <v>AZ</v>
          </cell>
          <cell r="H733">
            <v>2984</v>
          </cell>
          <cell r="I733">
            <v>6857000</v>
          </cell>
        </row>
        <row r="734">
          <cell r="B734">
            <v>1984</v>
          </cell>
          <cell r="E734" t="str">
            <v>AR</v>
          </cell>
          <cell r="H734">
            <v>1627</v>
          </cell>
          <cell r="I734">
            <v>2430000</v>
          </cell>
        </row>
        <row r="735">
          <cell r="B735">
            <v>1984</v>
          </cell>
          <cell r="E735" t="str">
            <v>CA</v>
          </cell>
          <cell r="H735">
            <v>28763</v>
          </cell>
          <cell r="I735">
            <v>87631000</v>
          </cell>
        </row>
        <row r="736">
          <cell r="B736">
            <v>1984</v>
          </cell>
          <cell r="E736" t="str">
            <v>CO</v>
          </cell>
          <cell r="H736">
            <v>3213</v>
          </cell>
          <cell r="I736">
            <v>7360000</v>
          </cell>
        </row>
        <row r="737">
          <cell r="B737">
            <v>1984</v>
          </cell>
          <cell r="E737" t="str">
            <v>CT</v>
          </cell>
          <cell r="H737">
            <v>4105</v>
          </cell>
          <cell r="I737">
            <v>9423000</v>
          </cell>
        </row>
        <row r="738">
          <cell r="B738">
            <v>1984</v>
          </cell>
          <cell r="E738" t="str">
            <v>DE</v>
          </cell>
          <cell r="H738">
            <v>260</v>
          </cell>
          <cell r="I738">
            <v>549000</v>
          </cell>
        </row>
        <row r="739">
          <cell r="B739">
            <v>1984</v>
          </cell>
          <cell r="E739" t="str">
            <v>DC</v>
          </cell>
          <cell r="H739">
            <v>1537</v>
          </cell>
          <cell r="I739">
            <v>4205000</v>
          </cell>
        </row>
        <row r="740">
          <cell r="B740">
            <v>1984</v>
          </cell>
          <cell r="E740" t="str">
            <v>FL</v>
          </cell>
          <cell r="H740">
            <v>12781</v>
          </cell>
          <cell r="I740">
            <v>25400000</v>
          </cell>
        </row>
        <row r="741">
          <cell r="B741">
            <v>1984</v>
          </cell>
          <cell r="E741" t="str">
            <v>GA</v>
          </cell>
          <cell r="H741">
            <v>6774</v>
          </cell>
          <cell r="I741">
            <v>10506000</v>
          </cell>
        </row>
        <row r="742">
          <cell r="B742">
            <v>1984</v>
          </cell>
          <cell r="E742" t="str">
            <v>HI</v>
          </cell>
          <cell r="H742">
            <v>1438</v>
          </cell>
          <cell r="I742">
            <v>2926000</v>
          </cell>
        </row>
        <row r="743">
          <cell r="B743">
            <v>1984</v>
          </cell>
          <cell r="E743" t="str">
            <v>ID</v>
          </cell>
          <cell r="H743">
            <v>612</v>
          </cell>
          <cell r="I743">
            <v>1179000</v>
          </cell>
        </row>
        <row r="744">
          <cell r="B744">
            <v>1984</v>
          </cell>
          <cell r="E744" t="str">
            <v>IL</v>
          </cell>
          <cell r="H744">
            <v>12603</v>
          </cell>
          <cell r="I744">
            <v>28641000</v>
          </cell>
        </row>
        <row r="745">
          <cell r="B745">
            <v>1984</v>
          </cell>
          <cell r="E745" t="str">
            <v>IN</v>
          </cell>
          <cell r="H745">
            <v>5319</v>
          </cell>
          <cell r="I745">
            <v>8341000</v>
          </cell>
        </row>
        <row r="746">
          <cell r="B746">
            <v>1984</v>
          </cell>
          <cell r="E746" t="str">
            <v>IA</v>
          </cell>
          <cell r="H746">
            <v>1724</v>
          </cell>
          <cell r="I746">
            <v>3184000</v>
          </cell>
        </row>
        <row r="747">
          <cell r="B747">
            <v>1984</v>
          </cell>
          <cell r="E747" t="str">
            <v>KS</v>
          </cell>
          <cell r="H747">
            <v>2229</v>
          </cell>
          <cell r="I747">
            <v>3989000</v>
          </cell>
        </row>
        <row r="748">
          <cell r="B748">
            <v>1984</v>
          </cell>
          <cell r="E748" t="str">
            <v>KY</v>
          </cell>
          <cell r="H748">
            <v>2499</v>
          </cell>
          <cell r="I748">
            <v>4316000</v>
          </cell>
        </row>
        <row r="749">
          <cell r="B749">
            <v>1984</v>
          </cell>
          <cell r="E749" t="str">
            <v>LA</v>
          </cell>
          <cell r="H749">
            <v>4141</v>
          </cell>
          <cell r="I749">
            <v>6673000</v>
          </cell>
        </row>
        <row r="750">
          <cell r="B750">
            <v>1984</v>
          </cell>
          <cell r="E750" t="str">
            <v>ME</v>
          </cell>
          <cell r="H750">
            <v>1028</v>
          </cell>
          <cell r="I750">
            <v>1719000</v>
          </cell>
        </row>
        <row r="751">
          <cell r="B751">
            <v>1984</v>
          </cell>
          <cell r="E751" t="str">
            <v>MD</v>
          </cell>
          <cell r="H751">
            <v>5118</v>
          </cell>
          <cell r="I751">
            <v>11314000</v>
          </cell>
        </row>
        <row r="752">
          <cell r="B752">
            <v>1984</v>
          </cell>
          <cell r="E752" t="str">
            <v>MA</v>
          </cell>
          <cell r="H752">
            <v>12093</v>
          </cell>
          <cell r="I752">
            <v>25522000</v>
          </cell>
        </row>
        <row r="753">
          <cell r="B753">
            <v>1984</v>
          </cell>
          <cell r="E753" t="str">
            <v>MI</v>
          </cell>
          <cell r="H753">
            <v>6613</v>
          </cell>
          <cell r="I753">
            <v>15726000</v>
          </cell>
        </row>
        <row r="754">
          <cell r="B754">
            <v>1984</v>
          </cell>
          <cell r="E754" t="str">
            <v>MN</v>
          </cell>
          <cell r="H754">
            <v>1989</v>
          </cell>
          <cell r="I754">
            <v>4933000</v>
          </cell>
        </row>
        <row r="755">
          <cell r="B755">
            <v>1984</v>
          </cell>
          <cell r="E755" t="str">
            <v>MS</v>
          </cell>
          <cell r="H755">
            <v>2099</v>
          </cell>
          <cell r="I755">
            <v>2963000</v>
          </cell>
        </row>
        <row r="756">
          <cell r="B756">
            <v>1984</v>
          </cell>
          <cell r="E756" t="str">
            <v>MO</v>
          </cell>
          <cell r="H756">
            <v>4605</v>
          </cell>
          <cell r="I756">
            <v>9069000</v>
          </cell>
        </row>
        <row r="757">
          <cell r="B757">
            <v>1984</v>
          </cell>
          <cell r="E757" t="str">
            <v>MT</v>
          </cell>
          <cell r="H757">
            <v>458</v>
          </cell>
          <cell r="I757">
            <v>852000</v>
          </cell>
        </row>
        <row r="758">
          <cell r="B758">
            <v>1984</v>
          </cell>
          <cell r="E758" t="str">
            <v>NE</v>
          </cell>
          <cell r="H758">
            <v>1087</v>
          </cell>
          <cell r="I758">
            <v>2356000</v>
          </cell>
        </row>
        <row r="759">
          <cell r="B759">
            <v>1984</v>
          </cell>
          <cell r="E759" t="str">
            <v>NV</v>
          </cell>
          <cell r="H759">
            <v>1418</v>
          </cell>
          <cell r="I759">
            <v>3331000</v>
          </cell>
        </row>
        <row r="760">
          <cell r="B760">
            <v>1984</v>
          </cell>
          <cell r="E760" t="str">
            <v>NH</v>
          </cell>
          <cell r="H760">
            <v>1099</v>
          </cell>
          <cell r="I760">
            <v>1984000</v>
          </cell>
        </row>
        <row r="761">
          <cell r="B761">
            <v>1984</v>
          </cell>
          <cell r="E761" t="str">
            <v>NJ</v>
          </cell>
          <cell r="H761">
            <v>7077</v>
          </cell>
          <cell r="I761">
            <v>15716000</v>
          </cell>
        </row>
        <row r="762">
          <cell r="B762">
            <v>1984</v>
          </cell>
          <cell r="E762" t="str">
            <v>NM</v>
          </cell>
          <cell r="H762">
            <v>1224</v>
          </cell>
          <cell r="I762">
            <v>2413000</v>
          </cell>
        </row>
        <row r="763">
          <cell r="B763">
            <v>1984</v>
          </cell>
          <cell r="E763" t="str">
            <v>NY</v>
          </cell>
          <cell r="H763">
            <v>21250</v>
          </cell>
          <cell r="I763">
            <v>55440000</v>
          </cell>
        </row>
        <row r="764">
          <cell r="B764">
            <v>1984</v>
          </cell>
          <cell r="E764" t="str">
            <v>NC</v>
          </cell>
          <cell r="H764">
            <v>4202</v>
          </cell>
          <cell r="I764">
            <v>6526000</v>
          </cell>
        </row>
        <row r="765">
          <cell r="B765">
            <v>1984</v>
          </cell>
          <cell r="E765" t="str">
            <v>ND</v>
          </cell>
          <cell r="H765">
            <v>329</v>
          </cell>
          <cell r="I765">
            <v>575000</v>
          </cell>
        </row>
        <row r="766">
          <cell r="B766">
            <v>1984</v>
          </cell>
          <cell r="E766" t="str">
            <v>OH</v>
          </cell>
          <cell r="H766">
            <v>10130</v>
          </cell>
          <cell r="I766">
            <v>20945000</v>
          </cell>
        </row>
        <row r="767">
          <cell r="B767">
            <v>1984</v>
          </cell>
          <cell r="E767" t="str">
            <v>OK</v>
          </cell>
          <cell r="H767">
            <v>3470</v>
          </cell>
          <cell r="I767">
            <v>6012000</v>
          </cell>
        </row>
        <row r="768">
          <cell r="B768">
            <v>1984</v>
          </cell>
          <cell r="E768" t="str">
            <v>OR</v>
          </cell>
          <cell r="H768">
            <v>3357</v>
          </cell>
          <cell r="I768">
            <v>7928000</v>
          </cell>
        </row>
        <row r="769">
          <cell r="B769">
            <v>1984</v>
          </cell>
          <cell r="E769" t="str">
            <v>PA</v>
          </cell>
          <cell r="H769">
            <v>6355</v>
          </cell>
          <cell r="I769">
            <v>13222000</v>
          </cell>
        </row>
        <row r="770">
          <cell r="B770">
            <v>1984</v>
          </cell>
          <cell r="E770" t="str">
            <v>RI</v>
          </cell>
          <cell r="H770">
            <v>1845</v>
          </cell>
          <cell r="I770">
            <v>3502000</v>
          </cell>
        </row>
        <row r="771">
          <cell r="B771">
            <v>1984</v>
          </cell>
          <cell r="E771" t="str">
            <v>SC</v>
          </cell>
          <cell r="H771">
            <v>2170</v>
          </cell>
          <cell r="I771">
            <v>2902000</v>
          </cell>
        </row>
        <row r="772">
          <cell r="B772">
            <v>1984</v>
          </cell>
          <cell r="E772" t="str">
            <v>SD</v>
          </cell>
          <cell r="H772">
            <v>352</v>
          </cell>
          <cell r="I772">
            <v>568000</v>
          </cell>
        </row>
        <row r="773">
          <cell r="B773">
            <v>1984</v>
          </cell>
          <cell r="E773" t="str">
            <v>TN</v>
          </cell>
          <cell r="H773">
            <v>5388</v>
          </cell>
          <cell r="I773">
            <v>8402000</v>
          </cell>
        </row>
        <row r="774">
          <cell r="B774">
            <v>1984</v>
          </cell>
          <cell r="E774" t="str">
            <v>TX</v>
          </cell>
          <cell r="H774">
            <v>15824</v>
          </cell>
          <cell r="I774">
            <v>33563000</v>
          </cell>
        </row>
        <row r="775">
          <cell r="B775">
            <v>1984</v>
          </cell>
          <cell r="E775" t="str">
            <v>UT</v>
          </cell>
          <cell r="H775">
            <v>1074</v>
          </cell>
          <cell r="I775">
            <v>2383000</v>
          </cell>
        </row>
        <row r="776">
          <cell r="B776">
            <v>1984</v>
          </cell>
          <cell r="E776" t="str">
            <v>VT</v>
          </cell>
          <cell r="H776">
            <v>245</v>
          </cell>
          <cell r="I776">
            <v>414000</v>
          </cell>
        </row>
        <row r="777">
          <cell r="B777">
            <v>1984</v>
          </cell>
          <cell r="E777" t="str">
            <v>VA</v>
          </cell>
          <cell r="H777">
            <v>5726</v>
          </cell>
          <cell r="I777">
            <v>10897000</v>
          </cell>
        </row>
        <row r="778">
          <cell r="B778">
            <v>1984</v>
          </cell>
          <cell r="E778" t="str">
            <v>WA</v>
          </cell>
          <cell r="H778">
            <v>5017</v>
          </cell>
          <cell r="I778">
            <v>13044000</v>
          </cell>
        </row>
        <row r="779">
          <cell r="B779">
            <v>1984</v>
          </cell>
          <cell r="E779" t="str">
            <v>WV</v>
          </cell>
          <cell r="H779">
            <v>1024</v>
          </cell>
          <cell r="I779">
            <v>1741000</v>
          </cell>
        </row>
        <row r="780">
          <cell r="B780">
            <v>1984</v>
          </cell>
          <cell r="E780" t="str">
            <v>WI</v>
          </cell>
          <cell r="H780">
            <v>4266</v>
          </cell>
          <cell r="I780">
            <v>9430000</v>
          </cell>
        </row>
        <row r="781">
          <cell r="B781">
            <v>1984</v>
          </cell>
          <cell r="E781" t="str">
            <v>WY</v>
          </cell>
          <cell r="H781">
            <v>389</v>
          </cell>
          <cell r="I781">
            <v>729000</v>
          </cell>
        </row>
        <row r="782">
          <cell r="B782">
            <v>1985</v>
          </cell>
          <cell r="E782" t="str">
            <v>US</v>
          </cell>
          <cell r="H782">
            <v>236514</v>
          </cell>
          <cell r="I782">
            <v>554294000</v>
          </cell>
        </row>
        <row r="783">
          <cell r="B783">
            <v>1985</v>
          </cell>
          <cell r="E783" t="str">
            <v>AL</v>
          </cell>
          <cell r="H783">
            <v>3885</v>
          </cell>
          <cell r="I783">
            <v>6918000</v>
          </cell>
        </row>
        <row r="784">
          <cell r="B784">
            <v>1985</v>
          </cell>
          <cell r="E784" t="str">
            <v>AK</v>
          </cell>
          <cell r="H784">
            <v>500</v>
          </cell>
          <cell r="I784">
            <v>1950000</v>
          </cell>
        </row>
        <row r="785">
          <cell r="B785">
            <v>1985</v>
          </cell>
          <cell r="E785" t="str">
            <v>AZ</v>
          </cell>
          <cell r="H785">
            <v>3190</v>
          </cell>
          <cell r="I785">
            <v>7691000</v>
          </cell>
        </row>
        <row r="786">
          <cell r="B786">
            <v>1985</v>
          </cell>
          <cell r="E786" t="str">
            <v>AR</v>
          </cell>
          <cell r="H786">
            <v>1637</v>
          </cell>
          <cell r="I786">
            <v>2520000</v>
          </cell>
        </row>
        <row r="787">
          <cell r="B787">
            <v>1985</v>
          </cell>
          <cell r="E787" t="str">
            <v>CA</v>
          </cell>
          <cell r="H787">
            <v>28770</v>
          </cell>
          <cell r="I787">
            <v>92493000</v>
          </cell>
        </row>
        <row r="788">
          <cell r="B788">
            <v>1985</v>
          </cell>
          <cell r="E788" t="str">
            <v>CO</v>
          </cell>
          <cell r="H788">
            <v>3214</v>
          </cell>
          <cell r="I788">
            <v>8057000</v>
          </cell>
        </row>
        <row r="789">
          <cell r="B789">
            <v>1985</v>
          </cell>
          <cell r="E789" t="str">
            <v>CT</v>
          </cell>
          <cell r="H789">
            <v>4046</v>
          </cell>
          <cell r="I789">
            <v>9606000</v>
          </cell>
        </row>
        <row r="790">
          <cell r="B790">
            <v>1985</v>
          </cell>
          <cell r="E790" t="str">
            <v>DE</v>
          </cell>
          <cell r="H790">
            <v>272</v>
          </cell>
          <cell r="I790">
            <v>607000</v>
          </cell>
        </row>
        <row r="791">
          <cell r="B791">
            <v>1985</v>
          </cell>
          <cell r="E791" t="str">
            <v>DC</v>
          </cell>
          <cell r="H791">
            <v>1547</v>
          </cell>
          <cell r="I791">
            <v>4464000</v>
          </cell>
        </row>
        <row r="792">
          <cell r="B792">
            <v>1985</v>
          </cell>
          <cell r="E792" t="str">
            <v>FL</v>
          </cell>
          <cell r="H792">
            <v>13281</v>
          </cell>
          <cell r="I792">
            <v>28728000</v>
          </cell>
        </row>
        <row r="793">
          <cell r="B793">
            <v>1985</v>
          </cell>
          <cell r="E793" t="str">
            <v>GA</v>
          </cell>
          <cell r="H793">
            <v>6793</v>
          </cell>
          <cell r="I793">
            <v>11338000</v>
          </cell>
        </row>
        <row r="794">
          <cell r="B794">
            <v>1985</v>
          </cell>
          <cell r="E794" t="str">
            <v>HI</v>
          </cell>
          <cell r="H794">
            <v>1429</v>
          </cell>
          <cell r="I794">
            <v>3017000</v>
          </cell>
        </row>
        <row r="795">
          <cell r="B795">
            <v>1985</v>
          </cell>
          <cell r="E795" t="str">
            <v>ID</v>
          </cell>
          <cell r="H795">
            <v>611</v>
          </cell>
          <cell r="I795">
            <v>1229000</v>
          </cell>
        </row>
        <row r="796">
          <cell r="B796">
            <v>1985</v>
          </cell>
          <cell r="E796" t="str">
            <v>IL</v>
          </cell>
          <cell r="H796">
            <v>12398</v>
          </cell>
          <cell r="I796">
            <v>28567000</v>
          </cell>
        </row>
        <row r="797">
          <cell r="B797">
            <v>1985</v>
          </cell>
          <cell r="E797" t="str">
            <v>IN</v>
          </cell>
          <cell r="H797">
            <v>5177</v>
          </cell>
          <cell r="I797">
            <v>8586000</v>
          </cell>
        </row>
        <row r="798">
          <cell r="B798">
            <v>1985</v>
          </cell>
          <cell r="E798" t="str">
            <v>IA</v>
          </cell>
          <cell r="H798">
            <v>1687</v>
          </cell>
          <cell r="I798">
            <v>3410000</v>
          </cell>
        </row>
        <row r="799">
          <cell r="B799">
            <v>1985</v>
          </cell>
          <cell r="E799" t="str">
            <v>KS</v>
          </cell>
          <cell r="H799">
            <v>2228</v>
          </cell>
          <cell r="I799">
            <v>4259000</v>
          </cell>
        </row>
        <row r="800">
          <cell r="B800">
            <v>1985</v>
          </cell>
          <cell r="E800" t="str">
            <v>KY</v>
          </cell>
          <cell r="H800">
            <v>2490</v>
          </cell>
          <cell r="I800">
            <v>4428000</v>
          </cell>
        </row>
        <row r="801">
          <cell r="B801">
            <v>1985</v>
          </cell>
          <cell r="E801" t="str">
            <v>LA</v>
          </cell>
          <cell r="H801">
            <v>4087</v>
          </cell>
          <cell r="I801">
            <v>7041000</v>
          </cell>
        </row>
        <row r="802">
          <cell r="B802">
            <v>1985</v>
          </cell>
          <cell r="E802" t="str">
            <v>ME</v>
          </cell>
          <cell r="H802">
            <v>1041</v>
          </cell>
          <cell r="I802">
            <v>1678000</v>
          </cell>
        </row>
        <row r="803">
          <cell r="B803">
            <v>1985</v>
          </cell>
          <cell r="E803" t="str">
            <v>MD</v>
          </cell>
          <cell r="H803">
            <v>5290</v>
          </cell>
          <cell r="I803">
            <v>12134000</v>
          </cell>
        </row>
        <row r="804">
          <cell r="B804">
            <v>1985</v>
          </cell>
          <cell r="E804" t="str">
            <v>MA</v>
          </cell>
          <cell r="H804">
            <v>12060</v>
          </cell>
          <cell r="I804">
            <v>26804000</v>
          </cell>
        </row>
        <row r="805">
          <cell r="B805">
            <v>1985</v>
          </cell>
          <cell r="E805" t="str">
            <v>MI</v>
          </cell>
          <cell r="H805">
            <v>6774</v>
          </cell>
          <cell r="I805">
            <v>16735000</v>
          </cell>
        </row>
        <row r="806">
          <cell r="B806">
            <v>1985</v>
          </cell>
          <cell r="E806" t="str">
            <v>MN</v>
          </cell>
          <cell r="H806">
            <v>2107</v>
          </cell>
          <cell r="I806">
            <v>5352000</v>
          </cell>
        </row>
        <row r="807">
          <cell r="B807">
            <v>1985</v>
          </cell>
          <cell r="E807" t="str">
            <v>MS</v>
          </cell>
          <cell r="H807">
            <v>2291</v>
          </cell>
          <cell r="I807">
            <v>3398000</v>
          </cell>
        </row>
        <row r="808">
          <cell r="B808">
            <v>1985</v>
          </cell>
          <cell r="E808" t="str">
            <v>MO</v>
          </cell>
          <cell r="H808">
            <v>4588</v>
          </cell>
          <cell r="I808">
            <v>9694000</v>
          </cell>
        </row>
        <row r="809">
          <cell r="B809">
            <v>1985</v>
          </cell>
          <cell r="E809" t="str">
            <v>MT</v>
          </cell>
          <cell r="H809">
            <v>461</v>
          </cell>
          <cell r="I809">
            <v>872000</v>
          </cell>
        </row>
        <row r="810">
          <cell r="B810">
            <v>1985</v>
          </cell>
          <cell r="E810" t="str">
            <v>NE</v>
          </cell>
          <cell r="H810">
            <v>1092</v>
          </cell>
          <cell r="I810">
            <v>2688000</v>
          </cell>
        </row>
        <row r="811">
          <cell r="B811">
            <v>1985</v>
          </cell>
          <cell r="E811" t="str">
            <v>NV</v>
          </cell>
          <cell r="H811">
            <v>1395</v>
          </cell>
          <cell r="I811">
            <v>3619000</v>
          </cell>
        </row>
        <row r="812">
          <cell r="B812">
            <v>1985</v>
          </cell>
          <cell r="E812" t="str">
            <v>NH</v>
          </cell>
          <cell r="H812">
            <v>1147</v>
          </cell>
          <cell r="I812">
            <v>2062000</v>
          </cell>
        </row>
        <row r="813">
          <cell r="B813">
            <v>1985</v>
          </cell>
          <cell r="E813" t="str">
            <v>NJ</v>
          </cell>
          <cell r="H813">
            <v>7155</v>
          </cell>
          <cell r="I813">
            <v>16995000</v>
          </cell>
        </row>
        <row r="814">
          <cell r="B814">
            <v>1985</v>
          </cell>
          <cell r="E814" t="str">
            <v>NM</v>
          </cell>
          <cell r="H814">
            <v>1241</v>
          </cell>
          <cell r="I814">
            <v>2474000</v>
          </cell>
        </row>
        <row r="815">
          <cell r="B815">
            <v>1985</v>
          </cell>
          <cell r="E815" t="str">
            <v>NY</v>
          </cell>
          <cell r="H815">
            <v>21445</v>
          </cell>
          <cell r="I815">
            <v>62467000</v>
          </cell>
        </row>
        <row r="816">
          <cell r="B816">
            <v>1985</v>
          </cell>
          <cell r="E816" t="str">
            <v>NC</v>
          </cell>
          <cell r="H816">
            <v>4461</v>
          </cell>
          <cell r="I816">
            <v>7298000</v>
          </cell>
        </row>
        <row r="817">
          <cell r="B817">
            <v>1985</v>
          </cell>
          <cell r="E817" t="str">
            <v>ND</v>
          </cell>
          <cell r="H817">
            <v>325</v>
          </cell>
          <cell r="I817">
            <v>594000</v>
          </cell>
        </row>
        <row r="818">
          <cell r="B818">
            <v>1985</v>
          </cell>
          <cell r="E818" t="str">
            <v>OH</v>
          </cell>
          <cell r="H818">
            <v>10076</v>
          </cell>
          <cell r="I818">
            <v>22410000</v>
          </cell>
        </row>
        <row r="819">
          <cell r="B819">
            <v>1985</v>
          </cell>
          <cell r="E819" t="str">
            <v>OK</v>
          </cell>
          <cell r="H819">
            <v>3496</v>
          </cell>
          <cell r="I819">
            <v>6243000</v>
          </cell>
        </row>
        <row r="820">
          <cell r="B820">
            <v>1985</v>
          </cell>
          <cell r="E820" t="str">
            <v>OR</v>
          </cell>
          <cell r="H820">
            <v>3087</v>
          </cell>
          <cell r="I820">
            <v>7577000</v>
          </cell>
        </row>
        <row r="821">
          <cell r="B821">
            <v>1985</v>
          </cell>
          <cell r="E821" t="str">
            <v>PA</v>
          </cell>
          <cell r="H821">
            <v>6377</v>
          </cell>
          <cell r="I821">
            <v>14094000</v>
          </cell>
        </row>
        <row r="822">
          <cell r="B822">
            <v>1985</v>
          </cell>
          <cell r="E822" t="str">
            <v>RI</v>
          </cell>
          <cell r="H822">
            <v>1857</v>
          </cell>
          <cell r="I822">
            <v>3829000</v>
          </cell>
        </row>
        <row r="823">
          <cell r="B823">
            <v>1985</v>
          </cell>
          <cell r="E823" t="str">
            <v>SC</v>
          </cell>
          <cell r="H823">
            <v>2121</v>
          </cell>
          <cell r="I823">
            <v>3070000</v>
          </cell>
        </row>
        <row r="824">
          <cell r="B824">
            <v>1985</v>
          </cell>
          <cell r="E824" t="str">
            <v>SD</v>
          </cell>
          <cell r="H824">
            <v>350</v>
          </cell>
          <cell r="I824">
            <v>589000</v>
          </cell>
        </row>
        <row r="825">
          <cell r="B825">
            <v>1985</v>
          </cell>
          <cell r="E825" t="str">
            <v>TN</v>
          </cell>
          <cell r="H825">
            <v>5210</v>
          </cell>
          <cell r="I825">
            <v>9152000</v>
          </cell>
        </row>
        <row r="826">
          <cell r="B826">
            <v>1985</v>
          </cell>
          <cell r="E826" t="str">
            <v>TX</v>
          </cell>
          <cell r="H826">
            <v>16055</v>
          </cell>
          <cell r="I826">
            <v>36128000</v>
          </cell>
        </row>
        <row r="827">
          <cell r="B827">
            <v>1985</v>
          </cell>
          <cell r="E827" t="str">
            <v>UT</v>
          </cell>
          <cell r="H827">
            <v>1124</v>
          </cell>
          <cell r="I827">
            <v>2499000</v>
          </cell>
        </row>
        <row r="828">
          <cell r="B828">
            <v>1985</v>
          </cell>
          <cell r="E828" t="str">
            <v>VT</v>
          </cell>
          <cell r="H828">
            <v>253</v>
          </cell>
          <cell r="I828">
            <v>439000</v>
          </cell>
        </row>
        <row r="829">
          <cell r="B829">
            <v>1985</v>
          </cell>
          <cell r="E829" t="str">
            <v>VA</v>
          </cell>
          <cell r="H829">
            <v>5801</v>
          </cell>
          <cell r="I829">
            <v>12164000</v>
          </cell>
        </row>
        <row r="830">
          <cell r="B830">
            <v>1985</v>
          </cell>
          <cell r="E830" t="str">
            <v>WA</v>
          </cell>
          <cell r="H830">
            <v>5127</v>
          </cell>
          <cell r="I830">
            <v>14084000</v>
          </cell>
        </row>
        <row r="831">
          <cell r="B831">
            <v>1985</v>
          </cell>
          <cell r="E831" t="str">
            <v>WV</v>
          </cell>
          <cell r="H831">
            <v>931</v>
          </cell>
          <cell r="I831">
            <v>1671000</v>
          </cell>
        </row>
        <row r="832">
          <cell r="B832">
            <v>1985</v>
          </cell>
          <cell r="E832" t="str">
            <v>WI</v>
          </cell>
          <cell r="H832">
            <v>4137</v>
          </cell>
          <cell r="I832">
            <v>9656000</v>
          </cell>
        </row>
        <row r="833">
          <cell r="B833">
            <v>1985</v>
          </cell>
          <cell r="E833" t="str">
            <v>WY</v>
          </cell>
          <cell r="H833">
            <v>397</v>
          </cell>
          <cell r="I833">
            <v>887000</v>
          </cell>
        </row>
        <row r="834">
          <cell r="B834">
            <v>1986</v>
          </cell>
          <cell r="E834" t="str">
            <v>US</v>
          </cell>
          <cell r="H834">
            <v>243503</v>
          </cell>
          <cell r="I834">
            <v>602905000</v>
          </cell>
        </row>
        <row r="835">
          <cell r="B835">
            <v>1986</v>
          </cell>
          <cell r="E835" t="str">
            <v>AL</v>
          </cell>
          <cell r="H835">
            <v>3969</v>
          </cell>
          <cell r="I835">
            <v>7324000</v>
          </cell>
        </row>
        <row r="836">
          <cell r="B836">
            <v>1986</v>
          </cell>
          <cell r="E836" t="str">
            <v>AK</v>
          </cell>
          <cell r="H836">
            <v>517</v>
          </cell>
          <cell r="I836">
            <v>2262000</v>
          </cell>
        </row>
        <row r="837">
          <cell r="B837">
            <v>1986</v>
          </cell>
          <cell r="E837" t="str">
            <v>AZ</v>
          </cell>
          <cell r="H837">
            <v>3391</v>
          </cell>
          <cell r="I837">
            <v>7948000</v>
          </cell>
        </row>
        <row r="838">
          <cell r="B838">
            <v>1986</v>
          </cell>
          <cell r="E838" t="str">
            <v>AR</v>
          </cell>
          <cell r="H838">
            <v>1671</v>
          </cell>
          <cell r="I838">
            <v>2791000</v>
          </cell>
        </row>
        <row r="839">
          <cell r="B839">
            <v>1986</v>
          </cell>
          <cell r="E839" t="str">
            <v>CA</v>
          </cell>
          <cell r="H839">
            <v>33205</v>
          </cell>
          <cell r="I839">
            <v>113221000</v>
          </cell>
        </row>
        <row r="840">
          <cell r="B840">
            <v>1986</v>
          </cell>
          <cell r="E840" t="str">
            <v>CO</v>
          </cell>
          <cell r="H840">
            <v>3302</v>
          </cell>
          <cell r="I840">
            <v>8808000</v>
          </cell>
        </row>
        <row r="841">
          <cell r="B841">
            <v>1986</v>
          </cell>
          <cell r="E841" t="str">
            <v>CT</v>
          </cell>
          <cell r="H841">
            <v>4095</v>
          </cell>
          <cell r="I841">
            <v>10435000</v>
          </cell>
        </row>
        <row r="842">
          <cell r="B842">
            <v>1986</v>
          </cell>
          <cell r="E842" t="str">
            <v>DE</v>
          </cell>
          <cell r="H842">
            <v>264</v>
          </cell>
          <cell r="I842">
            <v>613000</v>
          </cell>
        </row>
        <row r="843">
          <cell r="B843">
            <v>1986</v>
          </cell>
          <cell r="E843" t="str">
            <v>DC</v>
          </cell>
          <cell r="H843">
            <v>1677</v>
          </cell>
          <cell r="I843">
            <v>4828000</v>
          </cell>
        </row>
        <row r="844">
          <cell r="B844">
            <v>1986</v>
          </cell>
          <cell r="E844" t="str">
            <v>FL</v>
          </cell>
          <cell r="H844">
            <v>13440</v>
          </cell>
          <cell r="I844">
            <v>30946000</v>
          </cell>
        </row>
        <row r="845">
          <cell r="B845">
            <v>1986</v>
          </cell>
          <cell r="E845" t="str">
            <v>GA</v>
          </cell>
          <cell r="H845">
            <v>6961</v>
          </cell>
          <cell r="I845">
            <v>12287000</v>
          </cell>
        </row>
        <row r="846">
          <cell r="B846">
            <v>1986</v>
          </cell>
          <cell r="E846" t="str">
            <v>HI</v>
          </cell>
          <cell r="H846">
            <v>1494</v>
          </cell>
          <cell r="I846">
            <v>3285000</v>
          </cell>
        </row>
        <row r="847">
          <cell r="B847">
            <v>1986</v>
          </cell>
          <cell r="E847" t="str">
            <v>ID</v>
          </cell>
          <cell r="H847">
            <v>627</v>
          </cell>
          <cell r="I847">
            <v>1248000</v>
          </cell>
        </row>
        <row r="848">
          <cell r="B848">
            <v>1986</v>
          </cell>
          <cell r="E848" t="str">
            <v>IL</v>
          </cell>
          <cell r="H848">
            <v>12242</v>
          </cell>
          <cell r="I848">
            <v>33764000</v>
          </cell>
        </row>
        <row r="849">
          <cell r="B849">
            <v>1986</v>
          </cell>
          <cell r="E849" t="str">
            <v>IN</v>
          </cell>
          <cell r="H849">
            <v>5259</v>
          </cell>
          <cell r="I849">
            <v>8876000</v>
          </cell>
        </row>
        <row r="850">
          <cell r="B850">
            <v>1986</v>
          </cell>
          <cell r="E850" t="str">
            <v>IA</v>
          </cell>
          <cell r="H850">
            <v>1644</v>
          </cell>
          <cell r="I850">
            <v>3277000</v>
          </cell>
        </row>
        <row r="851">
          <cell r="B851">
            <v>1986</v>
          </cell>
          <cell r="E851" t="str">
            <v>KS</v>
          </cell>
          <cell r="H851">
            <v>2235</v>
          </cell>
          <cell r="I851">
            <v>4528000</v>
          </cell>
        </row>
        <row r="852">
          <cell r="B852">
            <v>1986</v>
          </cell>
          <cell r="E852" t="str">
            <v>KY</v>
          </cell>
          <cell r="H852">
            <v>2491</v>
          </cell>
          <cell r="I852">
            <v>4302000</v>
          </cell>
        </row>
        <row r="853">
          <cell r="B853">
            <v>1986</v>
          </cell>
          <cell r="E853" t="str">
            <v>LA</v>
          </cell>
          <cell r="H853">
            <v>4089</v>
          </cell>
          <cell r="I853">
            <v>6853000</v>
          </cell>
        </row>
        <row r="854">
          <cell r="B854">
            <v>1986</v>
          </cell>
          <cell r="E854" t="str">
            <v>ME</v>
          </cell>
          <cell r="H854">
            <v>1094</v>
          </cell>
          <cell r="I854">
            <v>1868000</v>
          </cell>
        </row>
        <row r="855">
          <cell r="B855">
            <v>1986</v>
          </cell>
          <cell r="E855" t="str">
            <v>MD</v>
          </cell>
          <cell r="H855">
            <v>5377</v>
          </cell>
          <cell r="I855">
            <v>12893000</v>
          </cell>
        </row>
        <row r="856">
          <cell r="B856">
            <v>1986</v>
          </cell>
          <cell r="E856" t="str">
            <v>MA</v>
          </cell>
          <cell r="H856">
            <v>12305</v>
          </cell>
          <cell r="I856">
            <v>30445000</v>
          </cell>
        </row>
        <row r="857">
          <cell r="B857">
            <v>1986</v>
          </cell>
          <cell r="E857" t="str">
            <v>MI</v>
          </cell>
          <cell r="H857">
            <v>7149</v>
          </cell>
          <cell r="I857">
            <v>17093000</v>
          </cell>
        </row>
        <row r="858">
          <cell r="B858">
            <v>1986</v>
          </cell>
          <cell r="E858" t="str">
            <v>MN</v>
          </cell>
          <cell r="H858">
            <v>2113</v>
          </cell>
          <cell r="I858">
            <v>5472000</v>
          </cell>
        </row>
        <row r="859">
          <cell r="B859">
            <v>1986</v>
          </cell>
          <cell r="E859" t="str">
            <v>MS</v>
          </cell>
          <cell r="H859">
            <v>2175</v>
          </cell>
          <cell r="I859">
            <v>3296000</v>
          </cell>
        </row>
        <row r="860">
          <cell r="B860">
            <v>1986</v>
          </cell>
          <cell r="E860" t="str">
            <v>MO</v>
          </cell>
          <cell r="H860">
            <v>4523</v>
          </cell>
          <cell r="I860">
            <v>9891000</v>
          </cell>
        </row>
        <row r="861">
          <cell r="B861">
            <v>1986</v>
          </cell>
          <cell r="E861" t="str">
            <v>MT</v>
          </cell>
          <cell r="H861">
            <v>451</v>
          </cell>
          <cell r="I861">
            <v>888000</v>
          </cell>
        </row>
        <row r="862">
          <cell r="B862">
            <v>1986</v>
          </cell>
          <cell r="E862" t="str">
            <v>NE</v>
          </cell>
          <cell r="H862">
            <v>1055</v>
          </cell>
          <cell r="I862">
            <v>2772000</v>
          </cell>
        </row>
        <row r="863">
          <cell r="B863">
            <v>1986</v>
          </cell>
          <cell r="E863" t="str">
            <v>NV</v>
          </cell>
          <cell r="H863">
            <v>1373</v>
          </cell>
          <cell r="I863">
            <v>3749000</v>
          </cell>
        </row>
        <row r="864">
          <cell r="B864">
            <v>1986</v>
          </cell>
          <cell r="E864" t="str">
            <v>NH</v>
          </cell>
          <cell r="H864">
            <v>1195</v>
          </cell>
          <cell r="I864">
            <v>2410000</v>
          </cell>
        </row>
        <row r="865">
          <cell r="B865">
            <v>1986</v>
          </cell>
          <cell r="E865" t="str">
            <v>NJ</v>
          </cell>
          <cell r="H865">
            <v>7248</v>
          </cell>
          <cell r="I865">
            <v>17839000</v>
          </cell>
        </row>
        <row r="866">
          <cell r="B866">
            <v>1986</v>
          </cell>
          <cell r="E866" t="str">
            <v>NM</v>
          </cell>
          <cell r="H866">
            <v>1240</v>
          </cell>
          <cell r="I866">
            <v>2665000</v>
          </cell>
        </row>
        <row r="867">
          <cell r="B867">
            <v>1986</v>
          </cell>
          <cell r="E867" t="str">
            <v>NY</v>
          </cell>
          <cell r="H867">
            <v>21400</v>
          </cell>
          <cell r="I867">
            <v>63927000</v>
          </cell>
        </row>
        <row r="868">
          <cell r="B868">
            <v>1986</v>
          </cell>
          <cell r="E868" t="str">
            <v>NC</v>
          </cell>
          <cell r="H868">
            <v>4457</v>
          </cell>
          <cell r="I868">
            <v>7812000</v>
          </cell>
        </row>
        <row r="869">
          <cell r="B869">
            <v>1986</v>
          </cell>
          <cell r="E869" t="str">
            <v>ND</v>
          </cell>
          <cell r="H869">
            <v>299</v>
          </cell>
          <cell r="I869">
            <v>612000</v>
          </cell>
        </row>
        <row r="870">
          <cell r="B870">
            <v>1986</v>
          </cell>
          <cell r="E870" t="str">
            <v>OH</v>
          </cell>
          <cell r="H870">
            <v>10262</v>
          </cell>
          <cell r="I870">
            <v>23446000</v>
          </cell>
        </row>
        <row r="871">
          <cell r="B871">
            <v>1986</v>
          </cell>
          <cell r="E871" t="str">
            <v>OK</v>
          </cell>
          <cell r="H871">
            <v>3511</v>
          </cell>
          <cell r="I871">
            <v>7419000</v>
          </cell>
        </row>
        <row r="872">
          <cell r="B872">
            <v>1986</v>
          </cell>
          <cell r="E872" t="str">
            <v>OR</v>
          </cell>
          <cell r="H872">
            <v>3174</v>
          </cell>
          <cell r="I872">
            <v>8086000</v>
          </cell>
        </row>
        <row r="873">
          <cell r="B873">
            <v>1986</v>
          </cell>
          <cell r="E873" t="str">
            <v>PA</v>
          </cell>
          <cell r="H873">
            <v>6316</v>
          </cell>
          <cell r="I873">
            <v>14598000</v>
          </cell>
        </row>
        <row r="874">
          <cell r="B874">
            <v>1986</v>
          </cell>
          <cell r="E874" t="str">
            <v>RI</v>
          </cell>
          <cell r="H874">
            <v>1872</v>
          </cell>
          <cell r="I874">
            <v>4144000</v>
          </cell>
        </row>
        <row r="875">
          <cell r="B875">
            <v>1986</v>
          </cell>
          <cell r="E875" t="str">
            <v>SC</v>
          </cell>
          <cell r="H875">
            <v>2218</v>
          </cell>
          <cell r="I875">
            <v>3337000</v>
          </cell>
        </row>
        <row r="876">
          <cell r="B876">
            <v>1986</v>
          </cell>
          <cell r="E876" t="str">
            <v>SD</v>
          </cell>
          <cell r="H876">
            <v>358</v>
          </cell>
          <cell r="I876">
            <v>650000</v>
          </cell>
        </row>
        <row r="877">
          <cell r="B877">
            <v>1986</v>
          </cell>
          <cell r="E877" t="str">
            <v>TN</v>
          </cell>
          <cell r="H877">
            <v>5233</v>
          </cell>
          <cell r="I877">
            <v>9256000</v>
          </cell>
        </row>
        <row r="878">
          <cell r="B878">
            <v>1986</v>
          </cell>
          <cell r="E878" t="str">
            <v>TX</v>
          </cell>
          <cell r="H878">
            <v>16533</v>
          </cell>
          <cell r="I878">
            <v>37918000</v>
          </cell>
        </row>
        <row r="879">
          <cell r="B879">
            <v>1986</v>
          </cell>
          <cell r="E879" t="str">
            <v>UT</v>
          </cell>
          <cell r="H879">
            <v>1167</v>
          </cell>
          <cell r="I879">
            <v>2631000</v>
          </cell>
        </row>
        <row r="880">
          <cell r="B880">
            <v>1986</v>
          </cell>
          <cell r="E880" t="str">
            <v>VT</v>
          </cell>
          <cell r="H880">
            <v>252</v>
          </cell>
          <cell r="I880">
            <v>433000</v>
          </cell>
        </row>
        <row r="881">
          <cell r="B881">
            <v>1986</v>
          </cell>
          <cell r="E881" t="str">
            <v>VA</v>
          </cell>
          <cell r="H881">
            <v>6012</v>
          </cell>
          <cell r="I881">
            <v>13443000</v>
          </cell>
        </row>
        <row r="882">
          <cell r="B882">
            <v>1986</v>
          </cell>
          <cell r="E882" t="str">
            <v>WA</v>
          </cell>
          <cell r="H882">
            <v>5193</v>
          </cell>
          <cell r="I882">
            <v>14279000</v>
          </cell>
        </row>
        <row r="883">
          <cell r="B883">
            <v>1986</v>
          </cell>
          <cell r="E883" t="str">
            <v>WV</v>
          </cell>
          <cell r="H883">
            <v>858</v>
          </cell>
          <cell r="I883">
            <v>1546000</v>
          </cell>
        </row>
        <row r="884">
          <cell r="B884">
            <v>1986</v>
          </cell>
          <cell r="E884" t="str">
            <v>WI</v>
          </cell>
          <cell r="H884">
            <v>4154</v>
          </cell>
          <cell r="I884">
            <v>9683000</v>
          </cell>
        </row>
        <row r="885">
          <cell r="B885">
            <v>1986</v>
          </cell>
          <cell r="E885" t="str">
            <v>WY</v>
          </cell>
          <cell r="H885">
            <v>363</v>
          </cell>
          <cell r="I885">
            <v>784000</v>
          </cell>
        </row>
        <row r="886">
          <cell r="B886">
            <v>1987</v>
          </cell>
          <cell r="E886" t="str">
            <v>US</v>
          </cell>
          <cell r="H886">
            <v>239252</v>
          </cell>
          <cell r="I886">
            <v>609355306</v>
          </cell>
        </row>
        <row r="887">
          <cell r="B887">
            <v>1987</v>
          </cell>
          <cell r="E887" t="str">
            <v>AL</v>
          </cell>
          <cell r="H887">
            <v>4002</v>
          </cell>
          <cell r="I887">
            <v>7541993</v>
          </cell>
        </row>
        <row r="888">
          <cell r="B888">
            <v>1987</v>
          </cell>
          <cell r="E888" t="str">
            <v>AK</v>
          </cell>
          <cell r="H888">
            <v>539</v>
          </cell>
          <cell r="I888">
            <v>2168459</v>
          </cell>
        </row>
        <row r="889">
          <cell r="B889">
            <v>1987</v>
          </cell>
          <cell r="E889" t="str">
            <v>AZ</v>
          </cell>
          <cell r="H889">
            <v>3059</v>
          </cell>
          <cell r="I889">
            <v>7295349</v>
          </cell>
        </row>
        <row r="890">
          <cell r="B890">
            <v>1987</v>
          </cell>
          <cell r="E890" t="str">
            <v>AR</v>
          </cell>
          <cell r="H890">
            <v>1712</v>
          </cell>
          <cell r="I890">
            <v>2801226</v>
          </cell>
        </row>
        <row r="891">
          <cell r="B891">
            <v>1987</v>
          </cell>
          <cell r="E891" t="str">
            <v>CA</v>
          </cell>
          <cell r="H891">
            <v>28660</v>
          </cell>
          <cell r="I891">
            <v>101693353</v>
          </cell>
        </row>
        <row r="892">
          <cell r="B892">
            <v>1987</v>
          </cell>
          <cell r="E892" t="str">
            <v>CO</v>
          </cell>
          <cell r="H892">
            <v>3060</v>
          </cell>
          <cell r="I892">
            <v>8187772</v>
          </cell>
        </row>
        <row r="893">
          <cell r="B893">
            <v>1987</v>
          </cell>
          <cell r="E893" t="str">
            <v>CT</v>
          </cell>
          <cell r="H893">
            <v>4174</v>
          </cell>
          <cell r="I893">
            <v>11075619</v>
          </cell>
        </row>
        <row r="894">
          <cell r="B894">
            <v>1987</v>
          </cell>
          <cell r="E894" t="str">
            <v>DE</v>
          </cell>
          <cell r="H894">
            <v>267</v>
          </cell>
          <cell r="I894">
            <v>617358</v>
          </cell>
        </row>
        <row r="895">
          <cell r="B895">
            <v>1987</v>
          </cell>
          <cell r="E895" t="str">
            <v>DC</v>
          </cell>
          <cell r="H895">
            <v>1755</v>
          </cell>
          <cell r="I895">
            <v>6026652</v>
          </cell>
        </row>
        <row r="896">
          <cell r="B896">
            <v>1987</v>
          </cell>
          <cell r="E896" t="str">
            <v>FL</v>
          </cell>
          <cell r="H896">
            <v>14466</v>
          </cell>
          <cell r="I896">
            <v>35207896</v>
          </cell>
        </row>
        <row r="897">
          <cell r="B897">
            <v>1987</v>
          </cell>
          <cell r="E897" t="str">
            <v>GA</v>
          </cell>
          <cell r="H897">
            <v>6976</v>
          </cell>
          <cell r="I897">
            <v>13430584</v>
          </cell>
        </row>
        <row r="898">
          <cell r="B898">
            <v>1987</v>
          </cell>
          <cell r="E898" t="str">
            <v>HI</v>
          </cell>
          <cell r="H898">
            <v>1483</v>
          </cell>
          <cell r="I898">
            <v>3332778</v>
          </cell>
        </row>
        <row r="899">
          <cell r="B899">
            <v>1987</v>
          </cell>
          <cell r="E899" t="str">
            <v>ID</v>
          </cell>
          <cell r="H899">
            <v>645</v>
          </cell>
          <cell r="I899">
            <v>1308179</v>
          </cell>
        </row>
        <row r="900">
          <cell r="B900">
            <v>1987</v>
          </cell>
          <cell r="E900" t="str">
            <v>IL</v>
          </cell>
          <cell r="H900">
            <v>12356</v>
          </cell>
          <cell r="I900">
            <v>33772231</v>
          </cell>
        </row>
        <row r="901">
          <cell r="B901">
            <v>1987</v>
          </cell>
          <cell r="E901" t="str">
            <v>IN</v>
          </cell>
          <cell r="H901">
            <v>5098</v>
          </cell>
          <cell r="I901">
            <v>9268912</v>
          </cell>
        </row>
        <row r="902">
          <cell r="B902">
            <v>1987</v>
          </cell>
          <cell r="E902" t="str">
            <v>IA</v>
          </cell>
          <cell r="H902">
            <v>1687</v>
          </cell>
          <cell r="I902">
            <v>3536059</v>
          </cell>
        </row>
        <row r="903">
          <cell r="B903">
            <v>1987</v>
          </cell>
          <cell r="E903" t="str">
            <v>KS</v>
          </cell>
          <cell r="H903">
            <v>2268</v>
          </cell>
          <cell r="I903">
            <v>4762111</v>
          </cell>
        </row>
        <row r="904">
          <cell r="B904">
            <v>1987</v>
          </cell>
          <cell r="E904" t="str">
            <v>KY</v>
          </cell>
          <cell r="H904">
            <v>2487</v>
          </cell>
          <cell r="I904">
            <v>4094701</v>
          </cell>
        </row>
        <row r="905">
          <cell r="B905">
            <v>1987</v>
          </cell>
          <cell r="E905" t="str">
            <v>LA</v>
          </cell>
          <cell r="H905">
            <v>3930</v>
          </cell>
          <cell r="I905">
            <v>6805133</v>
          </cell>
        </row>
        <row r="906">
          <cell r="B906">
            <v>1987</v>
          </cell>
          <cell r="E906" t="str">
            <v>ME</v>
          </cell>
          <cell r="H906">
            <v>1090</v>
          </cell>
          <cell r="I906">
            <v>1957389</v>
          </cell>
        </row>
        <row r="907">
          <cell r="B907">
            <v>1987</v>
          </cell>
          <cell r="E907" t="str">
            <v>MD</v>
          </cell>
          <cell r="H907">
            <v>5561</v>
          </cell>
          <cell r="I907">
            <v>14461487</v>
          </cell>
        </row>
        <row r="908">
          <cell r="B908">
            <v>1987</v>
          </cell>
          <cell r="E908" t="str">
            <v>MA</v>
          </cell>
          <cell r="H908">
            <v>12623</v>
          </cell>
          <cell r="I908">
            <v>32156438</v>
          </cell>
        </row>
        <row r="909">
          <cell r="B909">
            <v>1987</v>
          </cell>
          <cell r="E909" t="str">
            <v>MI</v>
          </cell>
          <cell r="H909">
            <v>6706</v>
          </cell>
          <cell r="I909">
            <v>17129090</v>
          </cell>
        </row>
        <row r="910">
          <cell r="B910">
            <v>1987</v>
          </cell>
          <cell r="E910" t="str">
            <v>MN</v>
          </cell>
          <cell r="H910">
            <v>2066</v>
          </cell>
          <cell r="I910">
            <v>5491961</v>
          </cell>
        </row>
        <row r="911">
          <cell r="B911">
            <v>1987</v>
          </cell>
          <cell r="E911" t="str">
            <v>MS</v>
          </cell>
          <cell r="H911">
            <v>2186</v>
          </cell>
          <cell r="I911">
            <v>3488637</v>
          </cell>
        </row>
        <row r="912">
          <cell r="B912">
            <v>1987</v>
          </cell>
          <cell r="E912" t="str">
            <v>MO</v>
          </cell>
          <cell r="H912">
            <v>4385</v>
          </cell>
          <cell r="I912">
            <v>10347810</v>
          </cell>
        </row>
        <row r="913">
          <cell r="B913">
            <v>1987</v>
          </cell>
          <cell r="E913" t="str">
            <v>MT</v>
          </cell>
          <cell r="H913">
            <v>445</v>
          </cell>
          <cell r="I913">
            <v>886970</v>
          </cell>
        </row>
        <row r="914">
          <cell r="B914">
            <v>1987</v>
          </cell>
          <cell r="E914" t="str">
            <v>NE</v>
          </cell>
          <cell r="H914">
            <v>1100</v>
          </cell>
          <cell r="I914">
            <v>2982452</v>
          </cell>
        </row>
        <row r="915">
          <cell r="B915">
            <v>1987</v>
          </cell>
          <cell r="E915" t="str">
            <v>NV</v>
          </cell>
          <cell r="H915">
            <v>1418</v>
          </cell>
          <cell r="I915">
            <v>4281274</v>
          </cell>
        </row>
        <row r="916">
          <cell r="B916">
            <v>1987</v>
          </cell>
          <cell r="E916" t="str">
            <v>NH</v>
          </cell>
          <cell r="H916">
            <v>1218</v>
          </cell>
          <cell r="I916">
            <v>2601946</v>
          </cell>
        </row>
        <row r="917">
          <cell r="B917">
            <v>1987</v>
          </cell>
          <cell r="E917" t="str">
            <v>NJ</v>
          </cell>
          <cell r="H917">
            <v>6748</v>
          </cell>
          <cell r="I917">
            <v>17796057</v>
          </cell>
        </row>
        <row r="918">
          <cell r="B918">
            <v>1987</v>
          </cell>
          <cell r="E918" t="str">
            <v>NM</v>
          </cell>
          <cell r="H918">
            <v>1178</v>
          </cell>
          <cell r="I918">
            <v>2851455</v>
          </cell>
        </row>
        <row r="919">
          <cell r="B919">
            <v>1987</v>
          </cell>
          <cell r="E919" t="str">
            <v>NY</v>
          </cell>
          <cell r="H919">
            <v>21425</v>
          </cell>
          <cell r="I919">
            <v>66900728</v>
          </cell>
        </row>
        <row r="920">
          <cell r="B920">
            <v>1987</v>
          </cell>
          <cell r="E920" t="str">
            <v>NC</v>
          </cell>
          <cell r="H920">
            <v>4655</v>
          </cell>
          <cell r="I920">
            <v>8436623</v>
          </cell>
        </row>
        <row r="921">
          <cell r="B921">
            <v>1987</v>
          </cell>
          <cell r="E921" t="str">
            <v>ND</v>
          </cell>
          <cell r="H921">
            <v>290</v>
          </cell>
          <cell r="I921">
            <v>624558</v>
          </cell>
        </row>
        <row r="922">
          <cell r="B922">
            <v>1987</v>
          </cell>
          <cell r="E922" t="str">
            <v>OH</v>
          </cell>
          <cell r="H922">
            <v>10334</v>
          </cell>
          <cell r="I922">
            <v>23777696</v>
          </cell>
        </row>
        <row r="923">
          <cell r="B923">
            <v>1987</v>
          </cell>
          <cell r="E923" t="str">
            <v>OK</v>
          </cell>
          <cell r="H923">
            <v>3631</v>
          </cell>
          <cell r="I923">
            <v>6968817</v>
          </cell>
        </row>
        <row r="924">
          <cell r="B924">
            <v>1987</v>
          </cell>
          <cell r="E924" t="str">
            <v>OR</v>
          </cell>
          <cell r="H924">
            <v>3118</v>
          </cell>
          <cell r="I924">
            <v>8540252</v>
          </cell>
        </row>
        <row r="925">
          <cell r="B925">
            <v>1987</v>
          </cell>
          <cell r="E925" t="str">
            <v>PA</v>
          </cell>
          <cell r="H925">
            <v>6231</v>
          </cell>
          <cell r="I925">
            <v>14209399</v>
          </cell>
        </row>
        <row r="926">
          <cell r="B926">
            <v>1987</v>
          </cell>
          <cell r="E926" t="str">
            <v>RI</v>
          </cell>
          <cell r="H926">
            <v>1948</v>
          </cell>
          <cell r="I926">
            <v>4474847</v>
          </cell>
        </row>
        <row r="927">
          <cell r="B927">
            <v>1987</v>
          </cell>
          <cell r="E927" t="str">
            <v>SC</v>
          </cell>
          <cell r="H927">
            <v>2330</v>
          </cell>
          <cell r="I927">
            <v>3620260</v>
          </cell>
        </row>
        <row r="928">
          <cell r="B928">
            <v>1987</v>
          </cell>
          <cell r="E928" t="str">
            <v>SD</v>
          </cell>
          <cell r="H928">
            <v>363</v>
          </cell>
          <cell r="I928">
            <v>754643</v>
          </cell>
        </row>
        <row r="929">
          <cell r="B929">
            <v>1987</v>
          </cell>
          <cell r="E929" t="str">
            <v>TN</v>
          </cell>
          <cell r="H929">
            <v>5316</v>
          </cell>
          <cell r="I929">
            <v>9667475</v>
          </cell>
        </row>
        <row r="930">
          <cell r="B930">
            <v>1987</v>
          </cell>
          <cell r="E930" t="str">
            <v>TX</v>
          </cell>
          <cell r="H930">
            <v>16375</v>
          </cell>
          <cell r="I930">
            <v>38821147</v>
          </cell>
        </row>
        <row r="931">
          <cell r="B931">
            <v>1987</v>
          </cell>
          <cell r="E931" t="str">
            <v>UT</v>
          </cell>
          <cell r="H931">
            <v>1189</v>
          </cell>
          <cell r="I931">
            <v>2812997</v>
          </cell>
        </row>
        <row r="932">
          <cell r="B932">
            <v>1987</v>
          </cell>
          <cell r="E932" t="str">
            <v>VT</v>
          </cell>
          <cell r="H932">
            <v>268</v>
          </cell>
          <cell r="I932">
            <v>488963</v>
          </cell>
        </row>
        <row r="933">
          <cell r="B933">
            <v>1987</v>
          </cell>
          <cell r="E933" t="str">
            <v>VA</v>
          </cell>
          <cell r="H933">
            <v>6005</v>
          </cell>
          <cell r="I933">
            <v>14046559</v>
          </cell>
        </row>
        <row r="934">
          <cell r="B934">
            <v>1987</v>
          </cell>
          <cell r="E934" t="str">
            <v>WA</v>
          </cell>
          <cell r="H934">
            <v>5118</v>
          </cell>
          <cell r="I934">
            <v>13883118</v>
          </cell>
        </row>
        <row r="935">
          <cell r="B935">
            <v>1987</v>
          </cell>
          <cell r="E935" t="str">
            <v>WV</v>
          </cell>
          <cell r="H935">
            <v>867</v>
          </cell>
          <cell r="I935">
            <v>1539722</v>
          </cell>
        </row>
        <row r="936">
          <cell r="B936">
            <v>1987</v>
          </cell>
          <cell r="E936" t="str">
            <v>WI</v>
          </cell>
          <cell r="H936">
            <v>4087</v>
          </cell>
          <cell r="I936">
            <v>9677507</v>
          </cell>
        </row>
        <row r="937">
          <cell r="B937">
            <v>1987</v>
          </cell>
          <cell r="E937" t="str">
            <v>WY</v>
          </cell>
          <cell r="H937">
            <v>354</v>
          </cell>
          <cell r="I937">
            <v>750665</v>
          </cell>
        </row>
        <row r="938">
          <cell r="B938">
            <v>1988</v>
          </cell>
          <cell r="E938" t="str">
            <v>US</v>
          </cell>
          <cell r="H938">
            <v>250981</v>
          </cell>
          <cell r="I938">
            <v>663603944</v>
          </cell>
        </row>
        <row r="939">
          <cell r="B939">
            <v>1988</v>
          </cell>
          <cell r="E939" t="str">
            <v>AL</v>
          </cell>
          <cell r="H939">
            <v>4078</v>
          </cell>
          <cell r="I939">
            <v>8040301</v>
          </cell>
        </row>
        <row r="940">
          <cell r="B940">
            <v>1988</v>
          </cell>
          <cell r="E940" t="str">
            <v>AK</v>
          </cell>
          <cell r="H940">
            <v>532</v>
          </cell>
          <cell r="I940">
            <v>2207942</v>
          </cell>
        </row>
        <row r="941">
          <cell r="B941">
            <v>1988</v>
          </cell>
          <cell r="E941" t="str">
            <v>AZ</v>
          </cell>
          <cell r="H941">
            <v>3159</v>
          </cell>
          <cell r="I941">
            <v>7627231</v>
          </cell>
        </row>
        <row r="942">
          <cell r="B942">
            <v>1988</v>
          </cell>
          <cell r="E942" t="str">
            <v>AR</v>
          </cell>
          <cell r="H942">
            <v>1784</v>
          </cell>
          <cell r="I942">
            <v>3171904</v>
          </cell>
        </row>
        <row r="943">
          <cell r="B943">
            <v>1988</v>
          </cell>
          <cell r="E943" t="str">
            <v>CA</v>
          </cell>
          <cell r="H943">
            <v>34112</v>
          </cell>
          <cell r="I943">
            <v>127606644</v>
          </cell>
        </row>
        <row r="944">
          <cell r="B944">
            <v>1988</v>
          </cell>
          <cell r="E944" t="str">
            <v>CO</v>
          </cell>
          <cell r="H944">
            <v>3152</v>
          </cell>
          <cell r="I944">
            <v>10034212</v>
          </cell>
        </row>
        <row r="945">
          <cell r="B945">
            <v>1988</v>
          </cell>
          <cell r="E945" t="str">
            <v>CT</v>
          </cell>
          <cell r="H945">
            <v>4213</v>
          </cell>
          <cell r="I945">
            <v>11345099</v>
          </cell>
        </row>
        <row r="946">
          <cell r="B946">
            <v>1988</v>
          </cell>
          <cell r="E946" t="str">
            <v>DE</v>
          </cell>
          <cell r="H946">
            <v>262</v>
          </cell>
          <cell r="I946">
            <v>664823</v>
          </cell>
        </row>
        <row r="947">
          <cell r="B947">
            <v>1988</v>
          </cell>
          <cell r="E947" t="str">
            <v>DC</v>
          </cell>
          <cell r="H947">
            <v>1755</v>
          </cell>
          <cell r="I947">
            <v>6026652</v>
          </cell>
        </row>
        <row r="948">
          <cell r="B948">
            <v>1988</v>
          </cell>
          <cell r="E948" t="str">
            <v>FL</v>
          </cell>
          <cell r="H948">
            <v>15267</v>
          </cell>
          <cell r="I948">
            <v>37710556</v>
          </cell>
        </row>
        <row r="949">
          <cell r="B949">
            <v>1988</v>
          </cell>
          <cell r="E949" t="str">
            <v>GA</v>
          </cell>
          <cell r="H949">
            <v>7098</v>
          </cell>
          <cell r="I949">
            <v>13606353</v>
          </cell>
        </row>
        <row r="950">
          <cell r="B950">
            <v>1988</v>
          </cell>
          <cell r="E950" t="str">
            <v>HI</v>
          </cell>
          <cell r="H950">
            <v>1491</v>
          </cell>
          <cell r="I950">
            <v>3638480</v>
          </cell>
        </row>
        <row r="951">
          <cell r="B951">
            <v>1988</v>
          </cell>
          <cell r="E951" t="str">
            <v>ID</v>
          </cell>
          <cell r="H951">
            <v>651</v>
          </cell>
          <cell r="I951">
            <v>1427200</v>
          </cell>
        </row>
        <row r="952">
          <cell r="B952">
            <v>1988</v>
          </cell>
          <cell r="E952" t="str">
            <v>IL</v>
          </cell>
          <cell r="H952">
            <v>12903</v>
          </cell>
          <cell r="I952">
            <v>36078551</v>
          </cell>
        </row>
        <row r="953">
          <cell r="B953">
            <v>1988</v>
          </cell>
          <cell r="E953" t="str">
            <v>IN</v>
          </cell>
          <cell r="H953">
            <v>5238</v>
          </cell>
          <cell r="I953">
            <v>9996827</v>
          </cell>
        </row>
        <row r="954">
          <cell r="B954">
            <v>1988</v>
          </cell>
          <cell r="E954" t="str">
            <v>IA</v>
          </cell>
          <cell r="H954">
            <v>1668</v>
          </cell>
          <cell r="I954">
            <v>3519457</v>
          </cell>
        </row>
        <row r="955">
          <cell r="B955">
            <v>1988</v>
          </cell>
          <cell r="E955" t="str">
            <v>KS</v>
          </cell>
          <cell r="H955">
            <v>2342</v>
          </cell>
          <cell r="I955">
            <v>5100109</v>
          </cell>
        </row>
        <row r="956">
          <cell r="B956">
            <v>1988</v>
          </cell>
          <cell r="E956" t="str">
            <v>KY</v>
          </cell>
          <cell r="H956">
            <v>2617</v>
          </cell>
          <cell r="I956">
            <v>5078955</v>
          </cell>
        </row>
        <row r="957">
          <cell r="B957">
            <v>1988</v>
          </cell>
          <cell r="E957" t="str">
            <v>LA</v>
          </cell>
          <cell r="H957">
            <v>4144</v>
          </cell>
          <cell r="I957">
            <v>7342442</v>
          </cell>
        </row>
        <row r="958">
          <cell r="B958">
            <v>1988</v>
          </cell>
          <cell r="E958" t="str">
            <v>ME</v>
          </cell>
          <cell r="H958">
            <v>1150</v>
          </cell>
          <cell r="I958">
            <v>2185868</v>
          </cell>
        </row>
        <row r="959">
          <cell r="B959">
            <v>1988</v>
          </cell>
          <cell r="E959" t="str">
            <v>MD</v>
          </cell>
          <cell r="H959">
            <v>5715</v>
          </cell>
          <cell r="I959">
            <v>15972549</v>
          </cell>
        </row>
        <row r="960">
          <cell r="B960">
            <v>1988</v>
          </cell>
          <cell r="E960" t="str">
            <v>MA</v>
          </cell>
          <cell r="H960">
            <v>12722</v>
          </cell>
          <cell r="I960">
            <v>34660800</v>
          </cell>
        </row>
        <row r="961">
          <cell r="B961">
            <v>1988</v>
          </cell>
          <cell r="E961" t="str">
            <v>MI</v>
          </cell>
          <cell r="H961">
            <v>7124</v>
          </cell>
          <cell r="I961">
            <v>18608455</v>
          </cell>
        </row>
        <row r="962">
          <cell r="B962">
            <v>1988</v>
          </cell>
          <cell r="E962" t="str">
            <v>MN</v>
          </cell>
          <cell r="H962">
            <v>2203</v>
          </cell>
          <cell r="I962">
            <v>6142985</v>
          </cell>
        </row>
        <row r="963">
          <cell r="B963">
            <v>1988</v>
          </cell>
          <cell r="E963" t="str">
            <v>MS</v>
          </cell>
          <cell r="H963">
            <v>2134</v>
          </cell>
          <cell r="I963">
            <v>3717921</v>
          </cell>
        </row>
        <row r="964">
          <cell r="B964">
            <v>1988</v>
          </cell>
          <cell r="E964" t="str">
            <v>MO</v>
          </cell>
          <cell r="H964">
            <v>4641</v>
          </cell>
          <cell r="I964">
            <v>11498211</v>
          </cell>
        </row>
        <row r="965">
          <cell r="B965">
            <v>1988</v>
          </cell>
          <cell r="E965" t="str">
            <v>MT</v>
          </cell>
          <cell r="H965">
            <v>453</v>
          </cell>
          <cell r="I965">
            <v>945024</v>
          </cell>
        </row>
        <row r="966">
          <cell r="B966">
            <v>1988</v>
          </cell>
          <cell r="E966" t="str">
            <v>NE</v>
          </cell>
          <cell r="H966">
            <v>1087</v>
          </cell>
          <cell r="I966">
            <v>3038689</v>
          </cell>
        </row>
        <row r="967">
          <cell r="B967">
            <v>1988</v>
          </cell>
          <cell r="E967" t="str">
            <v>NV</v>
          </cell>
          <cell r="H967">
            <v>1463</v>
          </cell>
          <cell r="I967">
            <v>4584312</v>
          </cell>
        </row>
        <row r="968">
          <cell r="B968">
            <v>1988</v>
          </cell>
          <cell r="E968" t="str">
            <v>NH</v>
          </cell>
          <cell r="H968">
            <v>1333</v>
          </cell>
          <cell r="I968">
            <v>3184988</v>
          </cell>
        </row>
        <row r="969">
          <cell r="B969">
            <v>1988</v>
          </cell>
          <cell r="E969" t="str">
            <v>NJ</v>
          </cell>
          <cell r="H969">
            <v>7591</v>
          </cell>
          <cell r="I969">
            <v>20751120</v>
          </cell>
        </row>
        <row r="970">
          <cell r="B970">
            <v>1988</v>
          </cell>
          <cell r="E970" t="str">
            <v>NM</v>
          </cell>
          <cell r="H970">
            <v>1229</v>
          </cell>
          <cell r="I970">
            <v>2526758</v>
          </cell>
        </row>
        <row r="971">
          <cell r="B971">
            <v>1988</v>
          </cell>
          <cell r="E971" t="str">
            <v>NY</v>
          </cell>
          <cell r="H971">
            <v>21387</v>
          </cell>
          <cell r="I971">
            <v>59988551</v>
          </cell>
        </row>
        <row r="972">
          <cell r="B972">
            <v>1988</v>
          </cell>
          <cell r="E972" t="str">
            <v>NC</v>
          </cell>
          <cell r="H972">
            <v>4850</v>
          </cell>
          <cell r="I972">
            <v>9186008</v>
          </cell>
        </row>
        <row r="973">
          <cell r="B973">
            <v>1988</v>
          </cell>
          <cell r="E973" t="str">
            <v>ND</v>
          </cell>
          <cell r="H973">
            <v>288</v>
          </cell>
          <cell r="I973">
            <v>639200</v>
          </cell>
        </row>
        <row r="974">
          <cell r="B974">
            <v>1988</v>
          </cell>
          <cell r="E974" t="str">
            <v>OH</v>
          </cell>
          <cell r="H974">
            <v>10585</v>
          </cell>
          <cell r="I974">
            <v>26025766</v>
          </cell>
        </row>
        <row r="975">
          <cell r="B975">
            <v>1988</v>
          </cell>
          <cell r="E975" t="str">
            <v>OK</v>
          </cell>
          <cell r="H975">
            <v>3406</v>
          </cell>
          <cell r="I975">
            <v>7241418</v>
          </cell>
        </row>
        <row r="976">
          <cell r="B976">
            <v>1988</v>
          </cell>
          <cell r="E976" t="str">
            <v>OR</v>
          </cell>
          <cell r="H976">
            <v>3316</v>
          </cell>
          <cell r="I976">
            <v>9288080</v>
          </cell>
        </row>
        <row r="977">
          <cell r="B977">
            <v>1988</v>
          </cell>
          <cell r="E977" t="str">
            <v>PA</v>
          </cell>
          <cell r="H977">
            <v>6239</v>
          </cell>
          <cell r="I977">
            <v>14709164</v>
          </cell>
        </row>
        <row r="978">
          <cell r="B978">
            <v>1988</v>
          </cell>
          <cell r="E978" t="str">
            <v>RI</v>
          </cell>
          <cell r="H978">
            <v>2027</v>
          </cell>
          <cell r="I978">
            <v>4838388</v>
          </cell>
        </row>
        <row r="979">
          <cell r="B979">
            <v>1988</v>
          </cell>
          <cell r="E979" t="str">
            <v>SC</v>
          </cell>
          <cell r="H979">
            <v>2332</v>
          </cell>
          <cell r="I979">
            <v>3833420</v>
          </cell>
        </row>
        <row r="980">
          <cell r="B980">
            <v>1988</v>
          </cell>
          <cell r="E980" t="str">
            <v>SD</v>
          </cell>
          <cell r="H980">
            <v>369</v>
          </cell>
          <cell r="I980">
            <v>698050</v>
          </cell>
        </row>
        <row r="981">
          <cell r="B981">
            <v>1988</v>
          </cell>
          <cell r="E981" t="str">
            <v>TN</v>
          </cell>
          <cell r="H981">
            <v>5378</v>
          </cell>
          <cell r="I981">
            <v>10484237</v>
          </cell>
        </row>
        <row r="982">
          <cell r="B982">
            <v>1988</v>
          </cell>
          <cell r="E982" t="str">
            <v>TX</v>
          </cell>
          <cell r="H982">
            <v>16850</v>
          </cell>
          <cell r="I982">
            <v>40310108</v>
          </cell>
        </row>
        <row r="983">
          <cell r="B983">
            <v>1988</v>
          </cell>
          <cell r="E983" t="str">
            <v>UT</v>
          </cell>
          <cell r="H983">
            <v>1193</v>
          </cell>
          <cell r="I983">
            <v>2865333</v>
          </cell>
        </row>
        <row r="984">
          <cell r="B984">
            <v>1988</v>
          </cell>
          <cell r="E984" t="str">
            <v>VT</v>
          </cell>
          <cell r="H984">
            <v>254</v>
          </cell>
          <cell r="I984">
            <v>527398</v>
          </cell>
        </row>
        <row r="985">
          <cell r="B985">
            <v>1988</v>
          </cell>
          <cell r="E985" t="str">
            <v>VA</v>
          </cell>
          <cell r="H985">
            <v>6231</v>
          </cell>
          <cell r="I985">
            <v>15848164</v>
          </cell>
        </row>
        <row r="986">
          <cell r="B986">
            <v>1988</v>
          </cell>
          <cell r="E986" t="str">
            <v>WA</v>
          </cell>
          <cell r="H986">
            <v>5357</v>
          </cell>
          <cell r="I986">
            <v>15726256</v>
          </cell>
        </row>
        <row r="987">
          <cell r="B987">
            <v>1988</v>
          </cell>
          <cell r="E987" t="str">
            <v>WV</v>
          </cell>
          <cell r="H987">
            <v>884</v>
          </cell>
          <cell r="I987">
            <v>1631396</v>
          </cell>
        </row>
        <row r="988">
          <cell r="B988">
            <v>1988</v>
          </cell>
          <cell r="E988" t="str">
            <v>WI</v>
          </cell>
          <cell r="H988">
            <v>4391</v>
          </cell>
          <cell r="I988">
            <v>10948530</v>
          </cell>
        </row>
        <row r="989">
          <cell r="B989">
            <v>1988</v>
          </cell>
          <cell r="E989" t="str">
            <v>WY</v>
          </cell>
          <cell r="H989">
            <v>333</v>
          </cell>
          <cell r="I989">
            <v>773059</v>
          </cell>
        </row>
        <row r="990">
          <cell r="B990">
            <v>1989</v>
          </cell>
          <cell r="E990" t="str">
            <v>US</v>
          </cell>
          <cell r="H990">
            <v>248603</v>
          </cell>
          <cell r="I990">
            <v>693315296</v>
          </cell>
        </row>
        <row r="991">
          <cell r="B991">
            <v>1989</v>
          </cell>
          <cell r="E991" t="str">
            <v>AL</v>
          </cell>
          <cell r="H991">
            <v>4065</v>
          </cell>
          <cell r="I991">
            <v>8234331</v>
          </cell>
        </row>
        <row r="992">
          <cell r="B992">
            <v>1989</v>
          </cell>
          <cell r="E992" t="str">
            <v>AK</v>
          </cell>
          <cell r="H992">
            <v>549</v>
          </cell>
          <cell r="I992">
            <v>2260891</v>
          </cell>
        </row>
        <row r="993">
          <cell r="B993">
            <v>1989</v>
          </cell>
          <cell r="E993" t="str">
            <v>AZ</v>
          </cell>
          <cell r="H993">
            <v>3261</v>
          </cell>
          <cell r="I993">
            <v>9783114</v>
          </cell>
        </row>
        <row r="994">
          <cell r="B994">
            <v>1989</v>
          </cell>
          <cell r="E994" t="str">
            <v>AR</v>
          </cell>
          <cell r="H994">
            <v>1806</v>
          </cell>
          <cell r="I994">
            <v>3280435</v>
          </cell>
        </row>
        <row r="995">
          <cell r="B995">
            <v>1989</v>
          </cell>
          <cell r="E995" t="str">
            <v>CA</v>
          </cell>
          <cell r="H995">
            <v>30143</v>
          </cell>
          <cell r="I995">
            <v>122772516</v>
          </cell>
        </row>
        <row r="996">
          <cell r="B996">
            <v>1989</v>
          </cell>
          <cell r="E996" t="str">
            <v>CO</v>
          </cell>
          <cell r="H996">
            <v>3181</v>
          </cell>
          <cell r="I996">
            <v>8911550</v>
          </cell>
        </row>
        <row r="997">
          <cell r="B997">
            <v>1989</v>
          </cell>
          <cell r="E997" t="str">
            <v>CT</v>
          </cell>
          <cell r="H997">
            <v>4190</v>
          </cell>
          <cell r="I997">
            <v>12055672</v>
          </cell>
        </row>
        <row r="998">
          <cell r="B998">
            <v>1989</v>
          </cell>
          <cell r="E998" t="str">
            <v>DE</v>
          </cell>
          <cell r="H998">
            <v>262</v>
          </cell>
          <cell r="I998">
            <v>677878</v>
          </cell>
        </row>
        <row r="999">
          <cell r="B999">
            <v>1989</v>
          </cell>
          <cell r="E999" t="str">
            <v>DC</v>
          </cell>
          <cell r="H999">
            <v>1755</v>
          </cell>
          <cell r="I999">
            <v>6026652</v>
          </cell>
        </row>
        <row r="1000">
          <cell r="B1000">
            <v>1989</v>
          </cell>
          <cell r="E1000" t="str">
            <v>FL</v>
          </cell>
          <cell r="H1000">
            <v>15964</v>
          </cell>
          <cell r="I1000">
            <v>41948283</v>
          </cell>
        </row>
        <row r="1001">
          <cell r="B1001">
            <v>1989</v>
          </cell>
          <cell r="E1001" t="str">
            <v>GA</v>
          </cell>
          <cell r="H1001">
            <v>7886</v>
          </cell>
          <cell r="I1001">
            <v>16581166</v>
          </cell>
        </row>
        <row r="1002">
          <cell r="B1002">
            <v>1989</v>
          </cell>
          <cell r="E1002" t="str">
            <v>HI</v>
          </cell>
          <cell r="H1002">
            <v>1510</v>
          </cell>
          <cell r="I1002">
            <v>4436004</v>
          </cell>
        </row>
        <row r="1003">
          <cell r="B1003">
            <v>1989</v>
          </cell>
          <cell r="E1003" t="str">
            <v>ID</v>
          </cell>
          <cell r="H1003">
            <v>633</v>
          </cell>
          <cell r="I1003">
            <v>1276090</v>
          </cell>
        </row>
        <row r="1004">
          <cell r="B1004">
            <v>1989</v>
          </cell>
          <cell r="E1004" t="str">
            <v>IL</v>
          </cell>
          <cell r="H1004">
            <v>13182</v>
          </cell>
          <cell r="I1004">
            <v>38101627</v>
          </cell>
        </row>
        <row r="1005">
          <cell r="B1005">
            <v>1989</v>
          </cell>
          <cell r="E1005" t="str">
            <v>IN</v>
          </cell>
          <cell r="H1005">
            <v>5259</v>
          </cell>
          <cell r="I1005">
            <v>10684729</v>
          </cell>
        </row>
        <row r="1006">
          <cell r="B1006">
            <v>1989</v>
          </cell>
          <cell r="E1006" t="str">
            <v>IA</v>
          </cell>
          <cell r="H1006">
            <v>1706</v>
          </cell>
          <cell r="I1006">
            <v>3880747</v>
          </cell>
        </row>
        <row r="1007">
          <cell r="B1007">
            <v>1989</v>
          </cell>
          <cell r="E1007" t="str">
            <v>KS</v>
          </cell>
          <cell r="H1007">
            <v>2306</v>
          </cell>
          <cell r="I1007">
            <v>5228033</v>
          </cell>
        </row>
        <row r="1008">
          <cell r="B1008">
            <v>1989</v>
          </cell>
          <cell r="E1008" t="str">
            <v>KY</v>
          </cell>
          <cell r="H1008">
            <v>2523</v>
          </cell>
          <cell r="I1008">
            <v>4997104</v>
          </cell>
        </row>
        <row r="1009">
          <cell r="B1009">
            <v>1989</v>
          </cell>
          <cell r="E1009" t="str">
            <v>LA</v>
          </cell>
          <cell r="H1009">
            <v>3766</v>
          </cell>
          <cell r="I1009">
            <v>7282861</v>
          </cell>
        </row>
        <row r="1010">
          <cell r="B1010">
            <v>1989</v>
          </cell>
          <cell r="E1010" t="str">
            <v>ME</v>
          </cell>
          <cell r="H1010">
            <v>1229</v>
          </cell>
          <cell r="I1010">
            <v>2373967</v>
          </cell>
        </row>
        <row r="1011">
          <cell r="B1011">
            <v>1989</v>
          </cell>
          <cell r="E1011" t="str">
            <v>MD</v>
          </cell>
          <cell r="H1011">
            <v>5959</v>
          </cell>
          <cell r="I1011">
            <v>17108936</v>
          </cell>
        </row>
        <row r="1012">
          <cell r="B1012">
            <v>1989</v>
          </cell>
          <cell r="E1012" t="str">
            <v>MA</v>
          </cell>
          <cell r="H1012">
            <v>12974</v>
          </cell>
          <cell r="I1012">
            <v>36330195</v>
          </cell>
        </row>
        <row r="1013">
          <cell r="B1013">
            <v>1989</v>
          </cell>
          <cell r="E1013" t="str">
            <v>MI</v>
          </cell>
          <cell r="H1013">
            <v>6343</v>
          </cell>
          <cell r="I1013">
            <v>17452903</v>
          </cell>
        </row>
        <row r="1014">
          <cell r="B1014">
            <v>1989</v>
          </cell>
          <cell r="E1014" t="str">
            <v>MN</v>
          </cell>
          <cell r="H1014">
            <v>2162</v>
          </cell>
          <cell r="I1014">
            <v>6317991</v>
          </cell>
        </row>
        <row r="1015">
          <cell r="B1015">
            <v>1989</v>
          </cell>
          <cell r="E1015" t="str">
            <v>MS</v>
          </cell>
          <cell r="H1015">
            <v>2169</v>
          </cell>
          <cell r="I1015">
            <v>3864822</v>
          </cell>
        </row>
        <row r="1016">
          <cell r="B1016">
            <v>1989</v>
          </cell>
          <cell r="E1016" t="str">
            <v>MO</v>
          </cell>
          <cell r="H1016">
            <v>4636</v>
          </cell>
          <cell r="I1016">
            <v>11920927</v>
          </cell>
        </row>
        <row r="1017">
          <cell r="B1017">
            <v>1989</v>
          </cell>
          <cell r="E1017" t="str">
            <v>MT</v>
          </cell>
          <cell r="H1017">
            <v>437</v>
          </cell>
          <cell r="I1017">
            <v>945739</v>
          </cell>
        </row>
        <row r="1018">
          <cell r="B1018">
            <v>1989</v>
          </cell>
          <cell r="E1018" t="str">
            <v>NE</v>
          </cell>
          <cell r="H1018">
            <v>1069</v>
          </cell>
          <cell r="I1018">
            <v>2804737</v>
          </cell>
        </row>
        <row r="1019">
          <cell r="B1019">
            <v>1989</v>
          </cell>
          <cell r="E1019" t="str">
            <v>NV</v>
          </cell>
          <cell r="H1019">
            <v>1610</v>
          </cell>
          <cell r="I1019">
            <v>5317566</v>
          </cell>
        </row>
        <row r="1020">
          <cell r="B1020">
            <v>1989</v>
          </cell>
          <cell r="E1020" t="str">
            <v>NH</v>
          </cell>
          <cell r="H1020">
            <v>1352</v>
          </cell>
          <cell r="I1020">
            <v>3583113</v>
          </cell>
        </row>
        <row r="1021">
          <cell r="B1021">
            <v>1989</v>
          </cell>
          <cell r="E1021" t="str">
            <v>NJ</v>
          </cell>
          <cell r="H1021">
            <v>7298</v>
          </cell>
          <cell r="I1021">
            <v>21446871</v>
          </cell>
        </row>
        <row r="1022">
          <cell r="B1022">
            <v>1989</v>
          </cell>
          <cell r="E1022" t="str">
            <v>NM</v>
          </cell>
          <cell r="H1022">
            <v>1284</v>
          </cell>
          <cell r="I1022">
            <v>2699535</v>
          </cell>
        </row>
        <row r="1023">
          <cell r="B1023">
            <v>1989</v>
          </cell>
          <cell r="E1023" t="str">
            <v>NY</v>
          </cell>
          <cell r="H1023">
            <v>21036</v>
          </cell>
          <cell r="I1023">
            <v>67450115</v>
          </cell>
        </row>
        <row r="1024">
          <cell r="B1024">
            <v>1989</v>
          </cell>
          <cell r="E1024" t="str">
            <v>NC</v>
          </cell>
          <cell r="H1024">
            <v>5044</v>
          </cell>
          <cell r="I1024">
            <v>10261130</v>
          </cell>
        </row>
        <row r="1025">
          <cell r="B1025">
            <v>1989</v>
          </cell>
          <cell r="E1025" t="str">
            <v>ND</v>
          </cell>
          <cell r="H1025">
            <v>286</v>
          </cell>
          <cell r="I1025">
            <v>643484</v>
          </cell>
        </row>
        <row r="1026">
          <cell r="B1026">
            <v>1989</v>
          </cell>
          <cell r="E1026" t="str">
            <v>OH</v>
          </cell>
          <cell r="H1026">
            <v>10840</v>
          </cell>
          <cell r="I1026">
            <v>27806923</v>
          </cell>
        </row>
        <row r="1027">
          <cell r="B1027">
            <v>1989</v>
          </cell>
          <cell r="E1027" t="str">
            <v>OK</v>
          </cell>
          <cell r="H1027">
            <v>3599</v>
          </cell>
          <cell r="I1027">
            <v>7907812</v>
          </cell>
        </row>
        <row r="1028">
          <cell r="B1028">
            <v>1989</v>
          </cell>
          <cell r="E1028" t="str">
            <v>OR</v>
          </cell>
          <cell r="H1028">
            <v>3156</v>
          </cell>
          <cell r="I1028">
            <v>9362966</v>
          </cell>
        </row>
        <row r="1029">
          <cell r="B1029">
            <v>1989</v>
          </cell>
          <cell r="E1029" t="str">
            <v>PA</v>
          </cell>
          <cell r="H1029">
            <v>6064</v>
          </cell>
          <cell r="I1029">
            <v>15108905</v>
          </cell>
        </row>
        <row r="1030">
          <cell r="B1030">
            <v>1989</v>
          </cell>
          <cell r="E1030" t="str">
            <v>RI</v>
          </cell>
          <cell r="H1030">
            <v>2102</v>
          </cell>
          <cell r="I1030">
            <v>5278343</v>
          </cell>
        </row>
        <row r="1031">
          <cell r="B1031">
            <v>1989</v>
          </cell>
          <cell r="E1031" t="str">
            <v>SC</v>
          </cell>
          <cell r="H1031">
            <v>2431</v>
          </cell>
          <cell r="I1031">
            <v>4239229</v>
          </cell>
        </row>
        <row r="1032">
          <cell r="B1032">
            <v>1989</v>
          </cell>
          <cell r="E1032" t="str">
            <v>SD</v>
          </cell>
          <cell r="H1032">
            <v>364</v>
          </cell>
          <cell r="I1032">
            <v>848993</v>
          </cell>
        </row>
        <row r="1033">
          <cell r="B1033">
            <v>1989</v>
          </cell>
          <cell r="E1033" t="str">
            <v>TN</v>
          </cell>
          <cell r="H1033">
            <v>5307</v>
          </cell>
          <cell r="I1033">
            <v>11539429</v>
          </cell>
        </row>
        <row r="1034">
          <cell r="B1034">
            <v>1989</v>
          </cell>
          <cell r="E1034" t="str">
            <v>TX</v>
          </cell>
          <cell r="H1034">
            <v>17231</v>
          </cell>
          <cell r="I1034">
            <v>42320376</v>
          </cell>
        </row>
        <row r="1035">
          <cell r="B1035">
            <v>1989</v>
          </cell>
          <cell r="E1035" t="str">
            <v>UT</v>
          </cell>
          <cell r="H1035">
            <v>1239</v>
          </cell>
          <cell r="I1035">
            <v>3050760</v>
          </cell>
        </row>
        <row r="1036">
          <cell r="B1036">
            <v>1989</v>
          </cell>
          <cell r="E1036" t="str">
            <v>VT</v>
          </cell>
          <cell r="H1036">
            <v>274</v>
          </cell>
          <cell r="I1036">
            <v>580939</v>
          </cell>
        </row>
        <row r="1037">
          <cell r="B1037">
            <v>1989</v>
          </cell>
          <cell r="E1037" t="str">
            <v>VA</v>
          </cell>
          <cell r="H1037">
            <v>6382</v>
          </cell>
          <cell r="I1037">
            <v>16934571</v>
          </cell>
        </row>
        <row r="1038">
          <cell r="B1038">
            <v>1989</v>
          </cell>
          <cell r="E1038" t="str">
            <v>WA</v>
          </cell>
          <cell r="H1038">
            <v>5266</v>
          </cell>
          <cell r="I1038">
            <v>15835482</v>
          </cell>
        </row>
        <row r="1039">
          <cell r="B1039">
            <v>1989</v>
          </cell>
          <cell r="E1039" t="str">
            <v>WV</v>
          </cell>
          <cell r="H1039">
            <v>898</v>
          </cell>
          <cell r="I1039">
            <v>1742950</v>
          </cell>
        </row>
        <row r="1040">
          <cell r="B1040">
            <v>1989</v>
          </cell>
          <cell r="E1040" t="str">
            <v>WI</v>
          </cell>
          <cell r="H1040">
            <v>4271</v>
          </cell>
          <cell r="I1040">
            <v>11000979</v>
          </cell>
        </row>
        <row r="1041">
          <cell r="B1041">
            <v>1989</v>
          </cell>
          <cell r="E1041" t="str">
            <v>WY</v>
          </cell>
          <cell r="H1041">
            <v>344</v>
          </cell>
          <cell r="I1041">
            <v>814925</v>
          </cell>
        </row>
        <row r="1042">
          <cell r="B1042">
            <v>1990</v>
          </cell>
          <cell r="E1042" t="str">
            <v>US</v>
          </cell>
          <cell r="H1042">
            <v>254624</v>
          </cell>
          <cell r="I1042">
            <v>739236409</v>
          </cell>
        </row>
        <row r="1043">
          <cell r="B1043">
            <v>1990</v>
          </cell>
          <cell r="E1043" t="str">
            <v>AL</v>
          </cell>
          <cell r="H1043">
            <v>4165</v>
          </cell>
          <cell r="I1043">
            <v>8997637</v>
          </cell>
        </row>
        <row r="1044">
          <cell r="B1044">
            <v>1990</v>
          </cell>
          <cell r="E1044" t="str">
            <v>AK</v>
          </cell>
          <cell r="H1044">
            <v>558</v>
          </cell>
          <cell r="I1044">
            <v>2376053</v>
          </cell>
        </row>
        <row r="1045">
          <cell r="B1045">
            <v>1990</v>
          </cell>
          <cell r="E1045" t="str">
            <v>AZ</v>
          </cell>
          <cell r="H1045">
            <v>3191</v>
          </cell>
          <cell r="I1045">
            <v>10019234</v>
          </cell>
        </row>
        <row r="1046">
          <cell r="B1046">
            <v>1990</v>
          </cell>
          <cell r="E1046" t="str">
            <v>AR</v>
          </cell>
          <cell r="H1046">
            <v>1774</v>
          </cell>
          <cell r="I1046">
            <v>3364381</v>
          </cell>
        </row>
        <row r="1047">
          <cell r="B1047">
            <v>1990</v>
          </cell>
          <cell r="E1047" t="str">
            <v>CA</v>
          </cell>
          <cell r="H1047">
            <v>32253</v>
          </cell>
          <cell r="I1047">
            <v>134467920</v>
          </cell>
        </row>
        <row r="1048">
          <cell r="B1048">
            <v>1990</v>
          </cell>
          <cell r="E1048" t="str">
            <v>CO</v>
          </cell>
          <cell r="H1048">
            <v>3239</v>
          </cell>
          <cell r="I1048">
            <v>9469868</v>
          </cell>
        </row>
        <row r="1049">
          <cell r="B1049">
            <v>1990</v>
          </cell>
          <cell r="E1049" t="str">
            <v>CT</v>
          </cell>
          <cell r="H1049">
            <v>4238</v>
          </cell>
          <cell r="I1049">
            <v>13960847</v>
          </cell>
        </row>
        <row r="1050">
          <cell r="B1050">
            <v>1990</v>
          </cell>
          <cell r="E1050" t="str">
            <v>DE</v>
          </cell>
          <cell r="H1050">
            <v>287</v>
          </cell>
          <cell r="I1050">
            <v>748899</v>
          </cell>
        </row>
        <row r="1051">
          <cell r="B1051">
            <v>1990</v>
          </cell>
          <cell r="E1051" t="str">
            <v>DC</v>
          </cell>
          <cell r="H1051">
            <v>1712</v>
          </cell>
          <cell r="I1051">
            <v>6937518</v>
          </cell>
        </row>
        <row r="1052">
          <cell r="B1052">
            <v>1990</v>
          </cell>
          <cell r="E1052" t="str">
            <v>FL</v>
          </cell>
          <cell r="H1052">
            <v>16700</v>
          </cell>
          <cell r="I1052">
            <v>45973730</v>
          </cell>
        </row>
        <row r="1053">
          <cell r="B1053">
            <v>1990</v>
          </cell>
          <cell r="E1053" t="str">
            <v>GA</v>
          </cell>
          <cell r="H1053">
            <v>8034</v>
          </cell>
          <cell r="I1053">
            <v>17394838</v>
          </cell>
        </row>
        <row r="1054">
          <cell r="B1054">
            <v>1990</v>
          </cell>
          <cell r="E1054" t="str">
            <v>HI</v>
          </cell>
          <cell r="H1054">
            <v>1520</v>
          </cell>
          <cell r="I1054">
            <v>4043118</v>
          </cell>
        </row>
        <row r="1055">
          <cell r="B1055">
            <v>1990</v>
          </cell>
          <cell r="E1055" t="str">
            <v>ID</v>
          </cell>
          <cell r="H1055">
            <v>638</v>
          </cell>
          <cell r="I1055">
            <v>1416469</v>
          </cell>
        </row>
        <row r="1056">
          <cell r="B1056">
            <v>1990</v>
          </cell>
          <cell r="E1056" t="str">
            <v>IL</v>
          </cell>
          <cell r="H1056">
            <v>13830</v>
          </cell>
          <cell r="I1056">
            <v>41734848</v>
          </cell>
        </row>
        <row r="1057">
          <cell r="B1057">
            <v>1990</v>
          </cell>
          <cell r="E1057" t="str">
            <v>IN</v>
          </cell>
          <cell r="H1057">
            <v>5689</v>
          </cell>
          <cell r="I1057">
            <v>11646533</v>
          </cell>
        </row>
        <row r="1058">
          <cell r="B1058">
            <v>1990</v>
          </cell>
          <cell r="E1058" t="str">
            <v>IA</v>
          </cell>
          <cell r="H1058">
            <v>1698</v>
          </cell>
          <cell r="I1058">
            <v>3985969</v>
          </cell>
        </row>
        <row r="1059">
          <cell r="B1059">
            <v>1990</v>
          </cell>
          <cell r="E1059" t="str">
            <v>KS</v>
          </cell>
          <cell r="H1059">
            <v>2390</v>
          </cell>
          <cell r="I1059">
            <v>5598404</v>
          </cell>
        </row>
        <row r="1060">
          <cell r="B1060">
            <v>1990</v>
          </cell>
          <cell r="E1060" t="str">
            <v>KY</v>
          </cell>
          <cell r="H1060">
            <v>2663</v>
          </cell>
          <cell r="I1060">
            <v>5296906</v>
          </cell>
        </row>
        <row r="1061">
          <cell r="B1061">
            <v>1990</v>
          </cell>
          <cell r="E1061" t="str">
            <v>LA</v>
          </cell>
          <cell r="H1061">
            <v>3777</v>
          </cell>
          <cell r="I1061">
            <v>7320920</v>
          </cell>
        </row>
        <row r="1062">
          <cell r="B1062">
            <v>1990</v>
          </cell>
          <cell r="E1062" t="str">
            <v>ME</v>
          </cell>
          <cell r="H1062">
            <v>1194</v>
          </cell>
          <cell r="I1062">
            <v>2663552</v>
          </cell>
        </row>
        <row r="1063">
          <cell r="B1063">
            <v>1990</v>
          </cell>
          <cell r="E1063" t="str">
            <v>MD</v>
          </cell>
          <cell r="H1063">
            <v>6274</v>
          </cell>
          <cell r="I1063">
            <v>18879826</v>
          </cell>
        </row>
        <row r="1064">
          <cell r="B1064">
            <v>1990</v>
          </cell>
          <cell r="E1064" t="str">
            <v>MA</v>
          </cell>
          <cell r="H1064">
            <v>12860</v>
          </cell>
          <cell r="I1064">
            <v>38029591</v>
          </cell>
        </row>
        <row r="1065">
          <cell r="B1065">
            <v>1990</v>
          </cell>
          <cell r="E1065" t="str">
            <v>MI</v>
          </cell>
          <cell r="H1065">
            <v>6554</v>
          </cell>
          <cell r="I1065">
            <v>17622166</v>
          </cell>
        </row>
        <row r="1066">
          <cell r="B1066">
            <v>1990</v>
          </cell>
          <cell r="E1066" t="str">
            <v>MN</v>
          </cell>
          <cell r="H1066">
            <v>2257</v>
          </cell>
          <cell r="I1066">
            <v>6633666</v>
          </cell>
        </row>
        <row r="1067">
          <cell r="B1067">
            <v>1990</v>
          </cell>
          <cell r="E1067" t="str">
            <v>MS</v>
          </cell>
          <cell r="H1067">
            <v>2206</v>
          </cell>
          <cell r="I1067">
            <v>4047708</v>
          </cell>
        </row>
        <row r="1068">
          <cell r="B1068">
            <v>1990</v>
          </cell>
          <cell r="E1068" t="str">
            <v>MO</v>
          </cell>
          <cell r="H1068">
            <v>4597</v>
          </cell>
          <cell r="I1068">
            <v>12366241</v>
          </cell>
        </row>
        <row r="1069">
          <cell r="B1069">
            <v>1990</v>
          </cell>
          <cell r="E1069" t="str">
            <v>MT</v>
          </cell>
          <cell r="H1069">
            <v>446</v>
          </cell>
          <cell r="I1069">
            <v>1025893</v>
          </cell>
        </row>
        <row r="1070">
          <cell r="B1070">
            <v>1990</v>
          </cell>
          <cell r="E1070" t="str">
            <v>NE</v>
          </cell>
          <cell r="H1070">
            <v>1096</v>
          </cell>
          <cell r="I1070">
            <v>3389043</v>
          </cell>
        </row>
        <row r="1071">
          <cell r="B1071">
            <v>1990</v>
          </cell>
          <cell r="E1071" t="str">
            <v>NV</v>
          </cell>
          <cell r="H1071">
            <v>1713</v>
          </cell>
          <cell r="I1071">
            <v>5736213</v>
          </cell>
        </row>
        <row r="1072">
          <cell r="B1072">
            <v>1990</v>
          </cell>
          <cell r="E1072" t="str">
            <v>NH</v>
          </cell>
          <cell r="H1072">
            <v>1374</v>
          </cell>
          <cell r="I1072">
            <v>3620640</v>
          </cell>
        </row>
        <row r="1073">
          <cell r="B1073">
            <v>1990</v>
          </cell>
          <cell r="E1073" t="str">
            <v>NJ</v>
          </cell>
          <cell r="H1073">
            <v>7262</v>
          </cell>
          <cell r="I1073">
            <v>22296456</v>
          </cell>
        </row>
        <row r="1074">
          <cell r="B1074">
            <v>1990</v>
          </cell>
          <cell r="E1074" t="str">
            <v>NM</v>
          </cell>
          <cell r="H1074">
            <v>1298</v>
          </cell>
          <cell r="I1074">
            <v>2799738</v>
          </cell>
        </row>
        <row r="1075">
          <cell r="B1075">
            <v>1990</v>
          </cell>
          <cell r="E1075" t="str">
            <v>NY</v>
          </cell>
          <cell r="H1075">
            <v>21049</v>
          </cell>
          <cell r="I1075">
            <v>66968187</v>
          </cell>
        </row>
        <row r="1076">
          <cell r="B1076">
            <v>1990</v>
          </cell>
          <cell r="E1076" t="str">
            <v>NC</v>
          </cell>
          <cell r="H1076">
            <v>5113</v>
          </cell>
          <cell r="I1076">
            <v>10589470</v>
          </cell>
        </row>
        <row r="1077">
          <cell r="B1077">
            <v>1990</v>
          </cell>
          <cell r="E1077" t="str">
            <v>ND</v>
          </cell>
          <cell r="H1077">
            <v>288</v>
          </cell>
          <cell r="I1077">
            <v>665945</v>
          </cell>
        </row>
        <row r="1078">
          <cell r="B1078">
            <v>1990</v>
          </cell>
          <cell r="E1078" t="str">
            <v>OH</v>
          </cell>
          <cell r="H1078">
            <v>11224</v>
          </cell>
          <cell r="I1078">
            <v>30087291</v>
          </cell>
        </row>
        <row r="1079">
          <cell r="B1079">
            <v>1990</v>
          </cell>
          <cell r="E1079" t="str">
            <v>OK</v>
          </cell>
          <cell r="H1079">
            <v>3668</v>
          </cell>
          <cell r="I1079">
            <v>9235285</v>
          </cell>
        </row>
        <row r="1080">
          <cell r="B1080">
            <v>1990</v>
          </cell>
          <cell r="E1080" t="str">
            <v>OR</v>
          </cell>
          <cell r="H1080">
            <v>3126</v>
          </cell>
          <cell r="I1080">
            <v>9991138</v>
          </cell>
        </row>
        <row r="1081">
          <cell r="B1081">
            <v>1990</v>
          </cell>
          <cell r="E1081" t="str">
            <v>PA</v>
          </cell>
          <cell r="H1081">
            <v>6045</v>
          </cell>
          <cell r="I1081">
            <v>18255101</v>
          </cell>
        </row>
        <row r="1082">
          <cell r="B1082">
            <v>1990</v>
          </cell>
          <cell r="E1082" t="str">
            <v>RI</v>
          </cell>
          <cell r="H1082">
            <v>2117</v>
          </cell>
          <cell r="I1082">
            <v>5847253</v>
          </cell>
        </row>
        <row r="1083">
          <cell r="B1083">
            <v>1990</v>
          </cell>
          <cell r="E1083" t="str">
            <v>SC</v>
          </cell>
          <cell r="H1083">
            <v>2546</v>
          </cell>
          <cell r="I1083">
            <v>4520250</v>
          </cell>
        </row>
        <row r="1084">
          <cell r="B1084">
            <v>1990</v>
          </cell>
          <cell r="E1084" t="str">
            <v>SD</v>
          </cell>
          <cell r="H1084">
            <v>366</v>
          </cell>
          <cell r="I1084">
            <v>822954</v>
          </cell>
        </row>
        <row r="1085">
          <cell r="B1085">
            <v>1990</v>
          </cell>
          <cell r="E1085" t="str">
            <v>TN</v>
          </cell>
          <cell r="H1085">
            <v>5398</v>
          </cell>
          <cell r="I1085">
            <v>12048518</v>
          </cell>
        </row>
        <row r="1086">
          <cell r="B1086">
            <v>1990</v>
          </cell>
          <cell r="E1086" t="str">
            <v>TX</v>
          </cell>
          <cell r="H1086">
            <v>17370</v>
          </cell>
          <cell r="I1086">
            <v>43706379</v>
          </cell>
        </row>
        <row r="1087">
          <cell r="B1087">
            <v>1990</v>
          </cell>
          <cell r="E1087" t="str">
            <v>UT</v>
          </cell>
          <cell r="H1087">
            <v>1257</v>
          </cell>
          <cell r="I1087">
            <v>3058465</v>
          </cell>
        </row>
        <row r="1088">
          <cell r="B1088">
            <v>1990</v>
          </cell>
          <cell r="E1088" t="str">
            <v>VT</v>
          </cell>
          <cell r="H1088">
            <v>288</v>
          </cell>
          <cell r="I1088">
            <v>639724</v>
          </cell>
        </row>
        <row r="1089">
          <cell r="B1089">
            <v>1990</v>
          </cell>
          <cell r="E1089" t="str">
            <v>VA</v>
          </cell>
          <cell r="H1089">
            <v>6330</v>
          </cell>
          <cell r="I1089">
            <v>17965709</v>
          </cell>
        </row>
        <row r="1090">
          <cell r="B1090">
            <v>1990</v>
          </cell>
          <cell r="E1090" t="str">
            <v>WA</v>
          </cell>
          <cell r="H1090">
            <v>5336</v>
          </cell>
          <cell r="I1090">
            <v>16928626</v>
          </cell>
        </row>
        <row r="1091">
          <cell r="B1091">
            <v>1990</v>
          </cell>
          <cell r="E1091" t="str">
            <v>WV</v>
          </cell>
          <cell r="H1091">
            <v>910</v>
          </cell>
          <cell r="I1091">
            <v>1819243</v>
          </cell>
        </row>
        <row r="1092">
          <cell r="B1092">
            <v>1990</v>
          </cell>
          <cell r="E1092" t="str">
            <v>WI</v>
          </cell>
          <cell r="H1092">
            <v>4325</v>
          </cell>
          <cell r="I1092">
            <v>11295153</v>
          </cell>
        </row>
        <row r="1093">
          <cell r="B1093">
            <v>1990</v>
          </cell>
          <cell r="E1093" t="str">
            <v>WY</v>
          </cell>
          <cell r="H1093">
            <v>381</v>
          </cell>
          <cell r="I1093">
            <v>926893</v>
          </cell>
        </row>
        <row r="1094">
          <cell r="B1094">
            <v>1991</v>
          </cell>
          <cell r="E1094" t="str">
            <v>US</v>
          </cell>
          <cell r="H1094">
            <v>257485</v>
          </cell>
          <cell r="I1094">
            <v>771359956</v>
          </cell>
        </row>
        <row r="1095">
          <cell r="B1095">
            <v>1991</v>
          </cell>
          <cell r="E1095" t="str">
            <v>AL</v>
          </cell>
          <cell r="H1095">
            <v>4207</v>
          </cell>
          <cell r="I1095">
            <v>9235939</v>
          </cell>
        </row>
        <row r="1096">
          <cell r="B1096">
            <v>1991</v>
          </cell>
          <cell r="E1096" t="str">
            <v>AK</v>
          </cell>
          <cell r="H1096">
            <v>559</v>
          </cell>
          <cell r="I1096">
            <v>2292146</v>
          </cell>
        </row>
        <row r="1097">
          <cell r="B1097">
            <v>1991</v>
          </cell>
          <cell r="E1097" t="str">
            <v>AZ</v>
          </cell>
          <cell r="H1097">
            <v>3343</v>
          </cell>
          <cell r="I1097">
            <v>10795213</v>
          </cell>
        </row>
        <row r="1098">
          <cell r="B1098">
            <v>1991</v>
          </cell>
          <cell r="E1098" t="str">
            <v>AR</v>
          </cell>
          <cell r="H1098">
            <v>1833</v>
          </cell>
          <cell r="I1098">
            <v>3656424</v>
          </cell>
        </row>
        <row r="1099">
          <cell r="B1099">
            <v>1991</v>
          </cell>
          <cell r="E1099" t="str">
            <v>CA</v>
          </cell>
          <cell r="H1099">
            <v>32941</v>
          </cell>
          <cell r="I1099">
            <v>146162131</v>
          </cell>
        </row>
        <row r="1100">
          <cell r="B1100">
            <v>1991</v>
          </cell>
          <cell r="E1100" t="str">
            <v>CO</v>
          </cell>
          <cell r="H1100">
            <v>3283</v>
          </cell>
          <cell r="I1100">
            <v>10133684</v>
          </cell>
        </row>
        <row r="1101">
          <cell r="B1101">
            <v>1991</v>
          </cell>
          <cell r="E1101" t="str">
            <v>CT</v>
          </cell>
          <cell r="H1101">
            <v>4214</v>
          </cell>
          <cell r="I1101">
            <v>13777118</v>
          </cell>
        </row>
        <row r="1102">
          <cell r="B1102">
            <v>1991</v>
          </cell>
          <cell r="E1102" t="str">
            <v>DE</v>
          </cell>
          <cell r="H1102">
            <v>307</v>
          </cell>
          <cell r="I1102">
            <v>767980</v>
          </cell>
        </row>
        <row r="1103">
          <cell r="B1103">
            <v>1991</v>
          </cell>
          <cell r="E1103" t="str">
            <v>DC</v>
          </cell>
          <cell r="H1103">
            <v>1751</v>
          </cell>
          <cell r="I1103">
            <v>7393602</v>
          </cell>
        </row>
        <row r="1104">
          <cell r="B1104">
            <v>1991</v>
          </cell>
          <cell r="E1104" t="str">
            <v>FL</v>
          </cell>
          <cell r="H1104">
            <v>16649</v>
          </cell>
          <cell r="I1104">
            <v>47839290</v>
          </cell>
        </row>
        <row r="1105">
          <cell r="B1105">
            <v>1991</v>
          </cell>
          <cell r="E1105" t="str">
            <v>GA</v>
          </cell>
          <cell r="H1105">
            <v>7987</v>
          </cell>
          <cell r="I1105">
            <v>18459535</v>
          </cell>
        </row>
        <row r="1106">
          <cell r="B1106">
            <v>1991</v>
          </cell>
          <cell r="E1106" t="str">
            <v>HI</v>
          </cell>
          <cell r="H1106">
            <v>1606</v>
          </cell>
          <cell r="I1106">
            <v>4509694</v>
          </cell>
        </row>
        <row r="1107">
          <cell r="B1107">
            <v>1991</v>
          </cell>
          <cell r="E1107" t="str">
            <v>ID</v>
          </cell>
          <cell r="H1107">
            <v>649</v>
          </cell>
          <cell r="I1107">
            <v>1696122</v>
          </cell>
        </row>
        <row r="1108">
          <cell r="B1108">
            <v>1991</v>
          </cell>
          <cell r="E1108" t="str">
            <v>IL</v>
          </cell>
          <cell r="H1108">
            <v>14547</v>
          </cell>
          <cell r="I1108">
            <v>43541961</v>
          </cell>
        </row>
        <row r="1109">
          <cell r="B1109">
            <v>1991</v>
          </cell>
          <cell r="E1109" t="str">
            <v>IN</v>
          </cell>
          <cell r="H1109">
            <v>5540</v>
          </cell>
          <cell r="I1109">
            <v>12619850</v>
          </cell>
        </row>
        <row r="1110">
          <cell r="B1110">
            <v>1991</v>
          </cell>
          <cell r="E1110" t="str">
            <v>IA</v>
          </cell>
          <cell r="H1110">
            <v>1714</v>
          </cell>
          <cell r="I1110">
            <v>4330800</v>
          </cell>
        </row>
        <row r="1111">
          <cell r="B1111">
            <v>1991</v>
          </cell>
          <cell r="E1111" t="str">
            <v>KS</v>
          </cell>
          <cell r="H1111">
            <v>2371</v>
          </cell>
          <cell r="I1111">
            <v>5559238</v>
          </cell>
        </row>
        <row r="1112">
          <cell r="B1112">
            <v>1991</v>
          </cell>
          <cell r="E1112" t="str">
            <v>KY</v>
          </cell>
          <cell r="H1112">
            <v>2657</v>
          </cell>
          <cell r="I1112">
            <v>5202967</v>
          </cell>
        </row>
        <row r="1113">
          <cell r="B1113">
            <v>1991</v>
          </cell>
          <cell r="E1113" t="str">
            <v>LA</v>
          </cell>
          <cell r="H1113">
            <v>3825</v>
          </cell>
          <cell r="I1113">
            <v>7646702</v>
          </cell>
        </row>
        <row r="1114">
          <cell r="B1114">
            <v>1991</v>
          </cell>
          <cell r="E1114" t="str">
            <v>ME</v>
          </cell>
          <cell r="H1114">
            <v>1196</v>
          </cell>
          <cell r="I1114">
            <v>2631188</v>
          </cell>
        </row>
        <row r="1115">
          <cell r="B1115">
            <v>1991</v>
          </cell>
          <cell r="E1115" t="str">
            <v>MD</v>
          </cell>
          <cell r="H1115">
            <v>6223</v>
          </cell>
          <cell r="I1115">
            <v>19125349</v>
          </cell>
        </row>
        <row r="1116">
          <cell r="B1116">
            <v>1991</v>
          </cell>
          <cell r="E1116" t="str">
            <v>MA</v>
          </cell>
          <cell r="H1116">
            <v>12445</v>
          </cell>
          <cell r="I1116">
            <v>36664567</v>
          </cell>
        </row>
        <row r="1117">
          <cell r="B1117">
            <v>1991</v>
          </cell>
          <cell r="E1117" t="str">
            <v>MI</v>
          </cell>
          <cell r="H1117">
            <v>6527</v>
          </cell>
          <cell r="I1117">
            <v>18863420</v>
          </cell>
        </row>
        <row r="1118">
          <cell r="B1118">
            <v>1991</v>
          </cell>
          <cell r="E1118" t="str">
            <v>MN</v>
          </cell>
          <cell r="H1118">
            <v>2216</v>
          </cell>
          <cell r="I1118">
            <v>6923473</v>
          </cell>
        </row>
        <row r="1119">
          <cell r="B1119">
            <v>1991</v>
          </cell>
          <cell r="E1119" t="str">
            <v>MS</v>
          </cell>
          <cell r="H1119">
            <v>2242</v>
          </cell>
          <cell r="I1119">
            <v>4068779</v>
          </cell>
        </row>
        <row r="1120">
          <cell r="B1120">
            <v>1991</v>
          </cell>
          <cell r="E1120" t="str">
            <v>MO</v>
          </cell>
          <cell r="H1120">
            <v>4671</v>
          </cell>
          <cell r="I1120">
            <v>13212572</v>
          </cell>
        </row>
        <row r="1121">
          <cell r="B1121">
            <v>1991</v>
          </cell>
          <cell r="E1121" t="str">
            <v>MT</v>
          </cell>
          <cell r="H1121">
            <v>452</v>
          </cell>
          <cell r="I1121">
            <v>1084693</v>
          </cell>
        </row>
        <row r="1122">
          <cell r="B1122">
            <v>1991</v>
          </cell>
          <cell r="E1122" t="str">
            <v>NE</v>
          </cell>
          <cell r="H1122">
            <v>1097</v>
          </cell>
          <cell r="I1122">
            <v>3302363</v>
          </cell>
        </row>
        <row r="1123">
          <cell r="B1123">
            <v>1991</v>
          </cell>
          <cell r="E1123" t="str">
            <v>NV</v>
          </cell>
          <cell r="H1123">
            <v>1754</v>
          </cell>
          <cell r="I1123">
            <v>6066074</v>
          </cell>
        </row>
        <row r="1124">
          <cell r="B1124">
            <v>1991</v>
          </cell>
          <cell r="E1124" t="str">
            <v>NH</v>
          </cell>
          <cell r="H1124">
            <v>1351</v>
          </cell>
          <cell r="I1124">
            <v>3586687</v>
          </cell>
        </row>
        <row r="1125">
          <cell r="B1125">
            <v>1991</v>
          </cell>
          <cell r="E1125" t="str">
            <v>NJ</v>
          </cell>
          <cell r="H1125">
            <v>7430</v>
          </cell>
          <cell r="I1125">
            <v>23564433</v>
          </cell>
        </row>
        <row r="1126">
          <cell r="B1126">
            <v>1991</v>
          </cell>
          <cell r="E1126" t="str">
            <v>NM</v>
          </cell>
          <cell r="H1126">
            <v>1259</v>
          </cell>
          <cell r="I1126">
            <v>2790984</v>
          </cell>
        </row>
        <row r="1127">
          <cell r="B1127">
            <v>1991</v>
          </cell>
          <cell r="E1127" t="str">
            <v>NY</v>
          </cell>
          <cell r="H1127">
            <v>21040</v>
          </cell>
          <cell r="I1127">
            <v>67793261</v>
          </cell>
        </row>
        <row r="1128">
          <cell r="B1128">
            <v>1991</v>
          </cell>
          <cell r="E1128" t="str">
            <v>NC</v>
          </cell>
          <cell r="H1128">
            <v>5263</v>
          </cell>
          <cell r="I1128">
            <v>11570987</v>
          </cell>
        </row>
        <row r="1129">
          <cell r="B1129">
            <v>1991</v>
          </cell>
          <cell r="E1129" t="str">
            <v>ND</v>
          </cell>
          <cell r="H1129">
            <v>291</v>
          </cell>
          <cell r="I1129">
            <v>691606</v>
          </cell>
        </row>
        <row r="1130">
          <cell r="B1130">
            <v>1991</v>
          </cell>
          <cell r="E1130" t="str">
            <v>OH</v>
          </cell>
          <cell r="H1130">
            <v>11509</v>
          </cell>
          <cell r="I1130">
            <v>31025184</v>
          </cell>
        </row>
        <row r="1131">
          <cell r="B1131">
            <v>1991</v>
          </cell>
          <cell r="E1131" t="str">
            <v>OK</v>
          </cell>
          <cell r="H1131">
            <v>3712</v>
          </cell>
          <cell r="I1131">
            <v>10278666</v>
          </cell>
        </row>
        <row r="1132">
          <cell r="B1132">
            <v>1991</v>
          </cell>
          <cell r="E1132" t="str">
            <v>OR</v>
          </cell>
          <cell r="H1132">
            <v>2954</v>
          </cell>
          <cell r="I1132">
            <v>9487359</v>
          </cell>
        </row>
        <row r="1133">
          <cell r="B1133">
            <v>1991</v>
          </cell>
          <cell r="E1133" t="str">
            <v>PA</v>
          </cell>
          <cell r="H1133">
            <v>5947</v>
          </cell>
          <cell r="I1133">
            <v>15797136</v>
          </cell>
        </row>
        <row r="1134">
          <cell r="B1134">
            <v>1991</v>
          </cell>
          <cell r="E1134" t="str">
            <v>RI</v>
          </cell>
          <cell r="H1134">
            <v>2099</v>
          </cell>
          <cell r="I1134">
            <v>5804192</v>
          </cell>
        </row>
        <row r="1135">
          <cell r="B1135">
            <v>1991</v>
          </cell>
          <cell r="E1135" t="str">
            <v>SC</v>
          </cell>
          <cell r="H1135">
            <v>2646</v>
          </cell>
          <cell r="I1135">
            <v>4963159</v>
          </cell>
        </row>
        <row r="1136">
          <cell r="B1136">
            <v>1991</v>
          </cell>
          <cell r="E1136" t="str">
            <v>SD</v>
          </cell>
          <cell r="H1136">
            <v>365</v>
          </cell>
          <cell r="I1136">
            <v>939212</v>
          </cell>
        </row>
        <row r="1137">
          <cell r="B1137">
            <v>1991</v>
          </cell>
          <cell r="E1137" t="str">
            <v>TN</v>
          </cell>
          <cell r="H1137">
            <v>5715</v>
          </cell>
          <cell r="I1137">
            <v>13313533</v>
          </cell>
        </row>
        <row r="1138">
          <cell r="B1138">
            <v>1991</v>
          </cell>
          <cell r="E1138" t="str">
            <v>TX</v>
          </cell>
          <cell r="H1138">
            <v>17444</v>
          </cell>
          <cell r="I1138">
            <v>46421082</v>
          </cell>
        </row>
        <row r="1139">
          <cell r="B1139">
            <v>1991</v>
          </cell>
          <cell r="E1139" t="str">
            <v>UT</v>
          </cell>
          <cell r="H1139">
            <v>1251</v>
          </cell>
          <cell r="I1139">
            <v>3126199</v>
          </cell>
        </row>
        <row r="1140">
          <cell r="B1140">
            <v>1991</v>
          </cell>
          <cell r="E1140" t="str">
            <v>VT</v>
          </cell>
          <cell r="H1140">
            <v>260</v>
          </cell>
          <cell r="I1140">
            <v>619519</v>
          </cell>
        </row>
        <row r="1141">
          <cell r="B1141">
            <v>1991</v>
          </cell>
          <cell r="E1141" t="str">
            <v>VA</v>
          </cell>
          <cell r="H1141">
            <v>6502</v>
          </cell>
          <cell r="I1141">
            <v>18327020</v>
          </cell>
        </row>
        <row r="1142">
          <cell r="B1142">
            <v>1991</v>
          </cell>
          <cell r="E1142" t="str">
            <v>WA</v>
          </cell>
          <cell r="H1142">
            <v>5886</v>
          </cell>
          <cell r="I1142">
            <v>19076199</v>
          </cell>
        </row>
        <row r="1143">
          <cell r="B1143">
            <v>1991</v>
          </cell>
          <cell r="E1143" t="str">
            <v>WV</v>
          </cell>
          <cell r="H1143">
            <v>950</v>
          </cell>
          <cell r="I1143">
            <v>1851090</v>
          </cell>
        </row>
        <row r="1144">
          <cell r="B1144">
            <v>1991</v>
          </cell>
          <cell r="E1144" t="str">
            <v>WI</v>
          </cell>
          <cell r="H1144">
            <v>4424</v>
          </cell>
          <cell r="I1144">
            <v>11857039</v>
          </cell>
        </row>
        <row r="1145">
          <cell r="B1145">
            <v>1991</v>
          </cell>
          <cell r="E1145" t="str">
            <v>WY</v>
          </cell>
          <cell r="H1145">
            <v>381</v>
          </cell>
          <cell r="I1145">
            <v>912535</v>
          </cell>
        </row>
        <row r="1146">
          <cell r="B1146">
            <v>1992</v>
          </cell>
          <cell r="E1146" t="str">
            <v>US</v>
          </cell>
          <cell r="H1146">
            <v>259344</v>
          </cell>
          <cell r="I1146">
            <v>835121089</v>
          </cell>
        </row>
        <row r="1147">
          <cell r="B1147">
            <v>1992</v>
          </cell>
          <cell r="E1147" t="str">
            <v>AL</v>
          </cell>
          <cell r="H1147">
            <v>4292</v>
          </cell>
          <cell r="I1147">
            <v>9865069</v>
          </cell>
        </row>
        <row r="1148">
          <cell r="B1148">
            <v>1992</v>
          </cell>
          <cell r="E1148" t="str">
            <v>AK</v>
          </cell>
          <cell r="H1148">
            <v>605</v>
          </cell>
          <cell r="I1148">
            <v>2865603</v>
          </cell>
        </row>
        <row r="1149">
          <cell r="B1149">
            <v>1992</v>
          </cell>
          <cell r="E1149" t="str">
            <v>AZ</v>
          </cell>
          <cell r="H1149">
            <v>3603</v>
          </cell>
          <cell r="I1149">
            <v>11893323</v>
          </cell>
        </row>
        <row r="1150">
          <cell r="B1150">
            <v>1992</v>
          </cell>
          <cell r="E1150" t="str">
            <v>AR</v>
          </cell>
          <cell r="H1150">
            <v>1921</v>
          </cell>
          <cell r="I1150">
            <v>3863337</v>
          </cell>
        </row>
        <row r="1151">
          <cell r="B1151">
            <v>1992</v>
          </cell>
          <cell r="E1151" t="str">
            <v>CA</v>
          </cell>
          <cell r="H1151">
            <v>31644</v>
          </cell>
          <cell r="I1151">
            <v>144447543</v>
          </cell>
        </row>
        <row r="1152">
          <cell r="B1152">
            <v>1992</v>
          </cell>
          <cell r="E1152" t="str">
            <v>CO</v>
          </cell>
          <cell r="H1152">
            <v>3548</v>
          </cell>
          <cell r="I1152">
            <v>11151970</v>
          </cell>
        </row>
        <row r="1153">
          <cell r="B1153">
            <v>1992</v>
          </cell>
          <cell r="E1153" t="str">
            <v>CT</v>
          </cell>
          <cell r="H1153">
            <v>4166</v>
          </cell>
          <cell r="I1153">
            <v>15936477</v>
          </cell>
        </row>
        <row r="1154">
          <cell r="B1154">
            <v>1992</v>
          </cell>
          <cell r="E1154" t="str">
            <v>DE</v>
          </cell>
          <cell r="H1154">
            <v>312</v>
          </cell>
          <cell r="I1154">
            <v>1084698</v>
          </cell>
        </row>
        <row r="1155">
          <cell r="B1155">
            <v>1992</v>
          </cell>
          <cell r="E1155" t="str">
            <v>DC</v>
          </cell>
          <cell r="H1155">
            <v>1867</v>
          </cell>
          <cell r="I1155">
            <v>6916036</v>
          </cell>
        </row>
        <row r="1156">
          <cell r="B1156">
            <v>1992</v>
          </cell>
          <cell r="E1156" t="str">
            <v>FL</v>
          </cell>
          <cell r="H1156">
            <v>16469</v>
          </cell>
          <cell r="I1156">
            <v>51515029</v>
          </cell>
        </row>
        <row r="1157">
          <cell r="B1157">
            <v>1992</v>
          </cell>
          <cell r="E1157" t="str">
            <v>GA</v>
          </cell>
          <cell r="H1157">
            <v>11478</v>
          </cell>
          <cell r="I1157">
            <v>27860442</v>
          </cell>
        </row>
        <row r="1158">
          <cell r="B1158">
            <v>1992</v>
          </cell>
          <cell r="E1158" t="str">
            <v>HI</v>
          </cell>
          <cell r="H1158">
            <v>1653</v>
          </cell>
          <cell r="I1158">
            <v>4994616</v>
          </cell>
        </row>
        <row r="1159">
          <cell r="B1159">
            <v>1992</v>
          </cell>
          <cell r="E1159" t="str">
            <v>ID</v>
          </cell>
          <cell r="H1159">
            <v>746</v>
          </cell>
          <cell r="I1159">
            <v>1897722</v>
          </cell>
        </row>
        <row r="1160">
          <cell r="B1160">
            <v>1992</v>
          </cell>
          <cell r="E1160" t="str">
            <v>IL</v>
          </cell>
          <cell r="H1160">
            <v>13756</v>
          </cell>
          <cell r="I1160">
            <v>47485027</v>
          </cell>
        </row>
        <row r="1161">
          <cell r="B1161">
            <v>1992</v>
          </cell>
          <cell r="E1161" t="str">
            <v>IN</v>
          </cell>
          <cell r="H1161">
            <v>5566</v>
          </cell>
          <cell r="I1161">
            <v>13140748</v>
          </cell>
        </row>
        <row r="1162">
          <cell r="B1162">
            <v>1992</v>
          </cell>
          <cell r="E1162" t="str">
            <v>IA</v>
          </cell>
          <cell r="H1162">
            <v>1673</v>
          </cell>
          <cell r="I1162">
            <v>4473838</v>
          </cell>
        </row>
        <row r="1163">
          <cell r="B1163">
            <v>1992</v>
          </cell>
          <cell r="E1163" t="str">
            <v>KS</v>
          </cell>
          <cell r="H1163">
            <v>2387</v>
          </cell>
          <cell r="I1163">
            <v>6304969</v>
          </cell>
        </row>
        <row r="1164">
          <cell r="B1164">
            <v>1992</v>
          </cell>
          <cell r="E1164" t="str">
            <v>KY</v>
          </cell>
          <cell r="H1164">
            <v>2678</v>
          </cell>
          <cell r="I1164">
            <v>5650911</v>
          </cell>
        </row>
        <row r="1165">
          <cell r="B1165">
            <v>1992</v>
          </cell>
          <cell r="E1165" t="str">
            <v>LA</v>
          </cell>
          <cell r="H1165">
            <v>3947</v>
          </cell>
          <cell r="I1165">
            <v>8960026</v>
          </cell>
        </row>
        <row r="1166">
          <cell r="B1166">
            <v>1992</v>
          </cell>
          <cell r="E1166" t="str">
            <v>ME</v>
          </cell>
          <cell r="H1166">
            <v>1168</v>
          </cell>
          <cell r="I1166">
            <v>2830095</v>
          </cell>
        </row>
        <row r="1167">
          <cell r="B1167">
            <v>1992</v>
          </cell>
          <cell r="E1167" t="str">
            <v>MD</v>
          </cell>
          <cell r="H1167">
            <v>6023</v>
          </cell>
          <cell r="I1167">
            <v>19248596</v>
          </cell>
        </row>
        <row r="1168">
          <cell r="B1168">
            <v>1992</v>
          </cell>
          <cell r="E1168" t="str">
            <v>MA</v>
          </cell>
          <cell r="H1168">
            <v>12275</v>
          </cell>
          <cell r="I1168">
            <v>39903751</v>
          </cell>
        </row>
        <row r="1169">
          <cell r="B1169">
            <v>1992</v>
          </cell>
          <cell r="E1169" t="str">
            <v>MI</v>
          </cell>
          <cell r="H1169">
            <v>6815</v>
          </cell>
          <cell r="I1169">
            <v>21533314</v>
          </cell>
        </row>
        <row r="1170">
          <cell r="B1170">
            <v>1992</v>
          </cell>
          <cell r="E1170" t="str">
            <v>MN</v>
          </cell>
          <cell r="H1170">
            <v>2120</v>
          </cell>
          <cell r="I1170">
            <v>7009229</v>
          </cell>
        </row>
        <row r="1171">
          <cell r="B1171">
            <v>1992</v>
          </cell>
          <cell r="E1171" t="str">
            <v>MS</v>
          </cell>
          <cell r="H1171">
            <v>2256</v>
          </cell>
          <cell r="I1171">
            <v>4293653</v>
          </cell>
        </row>
        <row r="1172">
          <cell r="B1172">
            <v>1992</v>
          </cell>
          <cell r="E1172" t="str">
            <v>MO</v>
          </cell>
          <cell r="H1172">
            <v>5014</v>
          </cell>
          <cell r="I1172">
            <v>14391832</v>
          </cell>
        </row>
        <row r="1173">
          <cell r="B1173">
            <v>1992</v>
          </cell>
          <cell r="E1173" t="str">
            <v>MT</v>
          </cell>
          <cell r="H1173">
            <v>477</v>
          </cell>
          <cell r="I1173">
            <v>1176237</v>
          </cell>
        </row>
        <row r="1174">
          <cell r="B1174">
            <v>1992</v>
          </cell>
          <cell r="E1174" t="str">
            <v>NE</v>
          </cell>
          <cell r="H1174">
            <v>1136</v>
          </cell>
          <cell r="I1174">
            <v>3718482</v>
          </cell>
        </row>
        <row r="1175">
          <cell r="B1175">
            <v>1992</v>
          </cell>
          <cell r="E1175" t="str">
            <v>NV</v>
          </cell>
          <cell r="H1175">
            <v>1753</v>
          </cell>
          <cell r="I1175">
            <v>7075845</v>
          </cell>
        </row>
        <row r="1176">
          <cell r="B1176">
            <v>1992</v>
          </cell>
          <cell r="E1176" t="str">
            <v>NH</v>
          </cell>
          <cell r="H1176">
            <v>1243</v>
          </cell>
          <cell r="I1176">
            <v>3735341</v>
          </cell>
        </row>
        <row r="1177">
          <cell r="B1177">
            <v>1992</v>
          </cell>
          <cell r="E1177" t="str">
            <v>NJ</v>
          </cell>
          <cell r="H1177">
            <v>7633</v>
          </cell>
          <cell r="I1177">
            <v>27700036</v>
          </cell>
        </row>
        <row r="1178">
          <cell r="B1178">
            <v>1992</v>
          </cell>
          <cell r="E1178" t="str">
            <v>NM</v>
          </cell>
          <cell r="H1178">
            <v>1392</v>
          </cell>
          <cell r="I1178">
            <v>3176094</v>
          </cell>
        </row>
        <row r="1179">
          <cell r="B1179">
            <v>1992</v>
          </cell>
          <cell r="E1179" t="str">
            <v>NY</v>
          </cell>
          <cell r="H1179">
            <v>20497</v>
          </cell>
          <cell r="I1179">
            <v>78379493</v>
          </cell>
        </row>
        <row r="1180">
          <cell r="B1180">
            <v>1992</v>
          </cell>
          <cell r="E1180" t="str">
            <v>NC</v>
          </cell>
          <cell r="H1180">
            <v>5214</v>
          </cell>
          <cell r="I1180">
            <v>11889644</v>
          </cell>
        </row>
        <row r="1181">
          <cell r="B1181">
            <v>1992</v>
          </cell>
          <cell r="E1181" t="str">
            <v>ND</v>
          </cell>
          <cell r="H1181">
            <v>300</v>
          </cell>
          <cell r="I1181">
            <v>751931</v>
          </cell>
        </row>
        <row r="1182">
          <cell r="B1182">
            <v>1992</v>
          </cell>
          <cell r="E1182" t="str">
            <v>OH</v>
          </cell>
          <cell r="H1182">
            <v>11506</v>
          </cell>
          <cell r="I1182">
            <v>33452512</v>
          </cell>
        </row>
        <row r="1183">
          <cell r="B1183">
            <v>1992</v>
          </cell>
          <cell r="E1183" t="str">
            <v>OK</v>
          </cell>
          <cell r="H1183">
            <v>3801</v>
          </cell>
          <cell r="I1183">
            <v>9751547</v>
          </cell>
        </row>
        <row r="1184">
          <cell r="B1184">
            <v>1992</v>
          </cell>
          <cell r="E1184" t="str">
            <v>OR</v>
          </cell>
          <cell r="H1184">
            <v>3043</v>
          </cell>
          <cell r="I1184">
            <v>10867071</v>
          </cell>
        </row>
        <row r="1185">
          <cell r="B1185">
            <v>1992</v>
          </cell>
          <cell r="E1185" t="str">
            <v>PA</v>
          </cell>
          <cell r="H1185">
            <v>5637</v>
          </cell>
          <cell r="I1185">
            <v>17739727</v>
          </cell>
        </row>
        <row r="1186">
          <cell r="B1186">
            <v>1992</v>
          </cell>
          <cell r="E1186" t="str">
            <v>RI</v>
          </cell>
          <cell r="H1186">
            <v>2171</v>
          </cell>
          <cell r="I1186">
            <v>6257478</v>
          </cell>
        </row>
        <row r="1187">
          <cell r="B1187">
            <v>1992</v>
          </cell>
          <cell r="E1187" t="str">
            <v>SC</v>
          </cell>
          <cell r="H1187">
            <v>2696</v>
          </cell>
          <cell r="I1187">
            <v>5103336</v>
          </cell>
        </row>
        <row r="1188">
          <cell r="B1188">
            <v>1992</v>
          </cell>
          <cell r="E1188" t="str">
            <v>SD</v>
          </cell>
          <cell r="H1188">
            <v>322</v>
          </cell>
          <cell r="I1188">
            <v>845650</v>
          </cell>
        </row>
        <row r="1189">
          <cell r="B1189">
            <v>1992</v>
          </cell>
          <cell r="E1189" t="str">
            <v>TN</v>
          </cell>
          <cell r="H1189">
            <v>5749</v>
          </cell>
          <cell r="I1189">
            <v>13863453</v>
          </cell>
        </row>
        <row r="1190">
          <cell r="B1190">
            <v>1992</v>
          </cell>
          <cell r="E1190" t="str">
            <v>TX</v>
          </cell>
          <cell r="H1190">
            <v>17092</v>
          </cell>
          <cell r="I1190">
            <v>49982086</v>
          </cell>
        </row>
        <row r="1191">
          <cell r="B1191">
            <v>1992</v>
          </cell>
          <cell r="E1191" t="str">
            <v>UT</v>
          </cell>
          <cell r="H1191">
            <v>1332</v>
          </cell>
          <cell r="I1191">
            <v>3527699</v>
          </cell>
        </row>
        <row r="1192">
          <cell r="B1192">
            <v>1992</v>
          </cell>
          <cell r="E1192" t="str">
            <v>VT</v>
          </cell>
          <cell r="H1192">
            <v>268</v>
          </cell>
          <cell r="I1192">
            <v>698414</v>
          </cell>
        </row>
        <row r="1193">
          <cell r="B1193">
            <v>1992</v>
          </cell>
          <cell r="E1193" t="str">
            <v>VA</v>
          </cell>
          <cell r="H1193">
            <v>6683</v>
          </cell>
          <cell r="I1193">
            <v>19339877</v>
          </cell>
        </row>
        <row r="1194">
          <cell r="B1194">
            <v>1992</v>
          </cell>
          <cell r="E1194" t="str">
            <v>WA</v>
          </cell>
          <cell r="H1194">
            <v>6003</v>
          </cell>
          <cell r="I1194">
            <v>21287281</v>
          </cell>
        </row>
        <row r="1195">
          <cell r="B1195">
            <v>1992</v>
          </cell>
          <cell r="E1195" t="str">
            <v>WV</v>
          </cell>
          <cell r="H1195">
            <v>930</v>
          </cell>
          <cell r="I1195">
            <v>1901046</v>
          </cell>
        </row>
        <row r="1196">
          <cell r="B1196">
            <v>1992</v>
          </cell>
          <cell r="E1196" t="str">
            <v>WI</v>
          </cell>
          <cell r="H1196">
            <v>4129</v>
          </cell>
          <cell r="I1196">
            <v>12466654</v>
          </cell>
        </row>
        <row r="1197">
          <cell r="B1197">
            <v>1992</v>
          </cell>
          <cell r="E1197" t="str">
            <v>WY</v>
          </cell>
          <cell r="H1197">
            <v>355</v>
          </cell>
          <cell r="I1197">
            <v>916301</v>
          </cell>
        </row>
        <row r="1198">
          <cell r="B1198">
            <v>1993</v>
          </cell>
          <cell r="E1198" t="str">
            <v>US</v>
          </cell>
          <cell r="H1198">
            <v>256397</v>
          </cell>
          <cell r="I1198">
            <v>848266847</v>
          </cell>
        </row>
        <row r="1199">
          <cell r="B1199">
            <v>1993</v>
          </cell>
          <cell r="E1199" t="str">
            <v>AL</v>
          </cell>
          <cell r="H1199">
            <v>4437</v>
          </cell>
          <cell r="I1199">
            <v>10433490</v>
          </cell>
        </row>
        <row r="1200">
          <cell r="B1200">
            <v>1993</v>
          </cell>
          <cell r="E1200" t="str">
            <v>AK</v>
          </cell>
          <cell r="H1200">
            <v>576</v>
          </cell>
          <cell r="I1200">
            <v>2410945</v>
          </cell>
        </row>
        <row r="1201">
          <cell r="B1201">
            <v>1993</v>
          </cell>
          <cell r="E1201" t="str">
            <v>AZ</v>
          </cell>
          <cell r="H1201">
            <v>3785</v>
          </cell>
          <cell r="I1201">
            <v>13642791</v>
          </cell>
        </row>
        <row r="1202">
          <cell r="B1202">
            <v>1993</v>
          </cell>
          <cell r="E1202" t="str">
            <v>AR</v>
          </cell>
          <cell r="H1202">
            <v>1910</v>
          </cell>
          <cell r="I1202">
            <v>3753021</v>
          </cell>
        </row>
        <row r="1203">
          <cell r="B1203">
            <v>1993</v>
          </cell>
          <cell r="E1203" t="str">
            <v>CA</v>
          </cell>
          <cell r="H1203">
            <v>31052</v>
          </cell>
          <cell r="I1203">
            <v>149677626</v>
          </cell>
        </row>
        <row r="1204">
          <cell r="B1204">
            <v>1993</v>
          </cell>
          <cell r="E1204" t="str">
            <v>CO</v>
          </cell>
          <cell r="H1204">
            <v>3482</v>
          </cell>
          <cell r="I1204">
            <v>11125435</v>
          </cell>
        </row>
        <row r="1205">
          <cell r="B1205">
            <v>1993</v>
          </cell>
          <cell r="E1205" t="str">
            <v>CT</v>
          </cell>
          <cell r="H1205">
            <v>4127</v>
          </cell>
          <cell r="I1205">
            <v>16449663</v>
          </cell>
        </row>
        <row r="1206">
          <cell r="B1206">
            <v>1993</v>
          </cell>
          <cell r="E1206" t="str">
            <v>DE</v>
          </cell>
          <cell r="H1206">
            <v>305</v>
          </cell>
          <cell r="I1206">
            <v>823953</v>
          </cell>
        </row>
        <row r="1207">
          <cell r="B1207">
            <v>1993</v>
          </cell>
          <cell r="E1207" t="str">
            <v>DC</v>
          </cell>
          <cell r="H1207">
            <v>1836</v>
          </cell>
          <cell r="I1207">
            <v>7568169</v>
          </cell>
        </row>
        <row r="1208">
          <cell r="B1208">
            <v>1993</v>
          </cell>
          <cell r="E1208" t="str">
            <v>FL</v>
          </cell>
          <cell r="H1208">
            <v>16956</v>
          </cell>
          <cell r="I1208">
            <v>53736271</v>
          </cell>
        </row>
        <row r="1209">
          <cell r="B1209">
            <v>1993</v>
          </cell>
          <cell r="E1209" t="str">
            <v>GA</v>
          </cell>
          <cell r="H1209">
            <v>8096</v>
          </cell>
          <cell r="I1209">
            <v>20376712</v>
          </cell>
        </row>
        <row r="1210">
          <cell r="B1210">
            <v>1993</v>
          </cell>
          <cell r="E1210" t="str">
            <v>HI</v>
          </cell>
          <cell r="H1210">
            <v>1658</v>
          </cell>
          <cell r="I1210">
            <v>4773546</v>
          </cell>
        </row>
        <row r="1211">
          <cell r="B1211">
            <v>1993</v>
          </cell>
          <cell r="E1211" t="str">
            <v>ID</v>
          </cell>
          <cell r="H1211">
            <v>640</v>
          </cell>
          <cell r="I1211">
            <v>1768544</v>
          </cell>
        </row>
        <row r="1212">
          <cell r="B1212">
            <v>1993</v>
          </cell>
          <cell r="E1212" t="str">
            <v>IL</v>
          </cell>
          <cell r="H1212">
            <v>14223</v>
          </cell>
          <cell r="I1212">
            <v>48477718</v>
          </cell>
        </row>
        <row r="1213">
          <cell r="B1213">
            <v>1993</v>
          </cell>
          <cell r="E1213" t="str">
            <v>IN</v>
          </cell>
          <cell r="H1213">
            <v>5577</v>
          </cell>
          <cell r="I1213">
            <v>13786918</v>
          </cell>
        </row>
        <row r="1214">
          <cell r="B1214">
            <v>1993</v>
          </cell>
          <cell r="E1214" t="str">
            <v>IA</v>
          </cell>
          <cell r="H1214">
            <v>1737</v>
          </cell>
          <cell r="I1214">
            <v>4725898</v>
          </cell>
        </row>
        <row r="1215">
          <cell r="B1215">
            <v>1993</v>
          </cell>
          <cell r="E1215" t="str">
            <v>KS</v>
          </cell>
          <cell r="H1215">
            <v>2430</v>
          </cell>
          <cell r="I1215">
            <v>6346146</v>
          </cell>
        </row>
        <row r="1216">
          <cell r="B1216">
            <v>1993</v>
          </cell>
          <cell r="E1216" t="str">
            <v>KY</v>
          </cell>
          <cell r="H1216">
            <v>2613</v>
          </cell>
          <cell r="I1216">
            <v>5605517</v>
          </cell>
        </row>
        <row r="1217">
          <cell r="B1217">
            <v>1993</v>
          </cell>
          <cell r="E1217" t="str">
            <v>LA</v>
          </cell>
          <cell r="H1217">
            <v>3882</v>
          </cell>
          <cell r="I1217">
            <v>8886331</v>
          </cell>
        </row>
        <row r="1218">
          <cell r="B1218">
            <v>1993</v>
          </cell>
          <cell r="E1218" t="str">
            <v>ME</v>
          </cell>
          <cell r="H1218">
            <v>1096</v>
          </cell>
          <cell r="I1218">
            <v>2829953</v>
          </cell>
        </row>
        <row r="1219">
          <cell r="B1219">
            <v>1993</v>
          </cell>
          <cell r="E1219" t="str">
            <v>MD</v>
          </cell>
          <cell r="H1219">
            <v>6173</v>
          </cell>
          <cell r="I1219">
            <v>20349957</v>
          </cell>
        </row>
        <row r="1220">
          <cell r="B1220">
            <v>1993</v>
          </cell>
          <cell r="E1220" t="str">
            <v>MA</v>
          </cell>
          <cell r="H1220">
            <v>12541</v>
          </cell>
          <cell r="I1220">
            <v>41248055</v>
          </cell>
        </row>
        <row r="1221">
          <cell r="B1221">
            <v>1993</v>
          </cell>
          <cell r="E1221" t="str">
            <v>MI</v>
          </cell>
          <cell r="H1221">
            <v>6782</v>
          </cell>
          <cell r="I1221">
            <v>21381597</v>
          </cell>
        </row>
        <row r="1222">
          <cell r="B1222">
            <v>1993</v>
          </cell>
          <cell r="E1222" t="str">
            <v>MN</v>
          </cell>
          <cell r="H1222">
            <v>2216</v>
          </cell>
          <cell r="I1222">
            <v>7562303</v>
          </cell>
        </row>
        <row r="1223">
          <cell r="B1223">
            <v>1993</v>
          </cell>
          <cell r="E1223" t="str">
            <v>MS</v>
          </cell>
          <cell r="H1223">
            <v>2354</v>
          </cell>
          <cell r="I1223">
            <v>4703824</v>
          </cell>
        </row>
        <row r="1224">
          <cell r="B1224">
            <v>1993</v>
          </cell>
          <cell r="E1224" t="str">
            <v>MO</v>
          </cell>
          <cell r="H1224">
            <v>4345</v>
          </cell>
          <cell r="I1224">
            <v>12213614</v>
          </cell>
        </row>
        <row r="1225">
          <cell r="B1225">
            <v>1993</v>
          </cell>
          <cell r="E1225" t="str">
            <v>MT</v>
          </cell>
          <cell r="H1225">
            <v>473</v>
          </cell>
          <cell r="I1225">
            <v>1182049</v>
          </cell>
        </row>
        <row r="1226">
          <cell r="B1226">
            <v>1993</v>
          </cell>
          <cell r="E1226" t="str">
            <v>NE</v>
          </cell>
          <cell r="H1226">
            <v>1132</v>
          </cell>
          <cell r="I1226">
            <v>3655534</v>
          </cell>
        </row>
        <row r="1227">
          <cell r="B1227">
            <v>1993</v>
          </cell>
          <cell r="E1227" t="str">
            <v>NV</v>
          </cell>
          <cell r="H1227">
            <v>1657</v>
          </cell>
          <cell r="I1227">
            <v>6669595</v>
          </cell>
        </row>
        <row r="1228">
          <cell r="B1228">
            <v>1993</v>
          </cell>
          <cell r="E1228" t="str">
            <v>NH</v>
          </cell>
          <cell r="H1228">
            <v>1354</v>
          </cell>
          <cell r="I1228">
            <v>4131633</v>
          </cell>
        </row>
        <row r="1229">
          <cell r="B1229">
            <v>1993</v>
          </cell>
          <cell r="E1229" t="str">
            <v>NJ</v>
          </cell>
          <cell r="H1229">
            <v>6762</v>
          </cell>
          <cell r="I1229">
            <v>25454807</v>
          </cell>
        </row>
        <row r="1230">
          <cell r="B1230">
            <v>1993</v>
          </cell>
          <cell r="E1230" t="str">
            <v>NM</v>
          </cell>
          <cell r="H1230">
            <v>1374</v>
          </cell>
          <cell r="I1230">
            <v>3385386</v>
          </cell>
        </row>
        <row r="1231">
          <cell r="B1231">
            <v>1993</v>
          </cell>
          <cell r="E1231" t="str">
            <v>NY</v>
          </cell>
          <cell r="H1231">
            <v>20036</v>
          </cell>
          <cell r="I1231">
            <v>80859747</v>
          </cell>
        </row>
        <row r="1232">
          <cell r="B1232">
            <v>1993</v>
          </cell>
          <cell r="E1232" t="str">
            <v>NC</v>
          </cell>
          <cell r="H1232">
            <v>5476</v>
          </cell>
          <cell r="I1232">
            <v>12662057</v>
          </cell>
        </row>
        <row r="1233">
          <cell r="B1233">
            <v>1993</v>
          </cell>
          <cell r="E1233" t="str">
            <v>ND</v>
          </cell>
          <cell r="H1233">
            <v>300</v>
          </cell>
          <cell r="I1233">
            <v>740719</v>
          </cell>
        </row>
        <row r="1234">
          <cell r="B1234">
            <v>1993</v>
          </cell>
          <cell r="E1234" t="str">
            <v>OH</v>
          </cell>
          <cell r="H1234">
            <v>12010</v>
          </cell>
          <cell r="I1234">
            <v>36132581</v>
          </cell>
        </row>
        <row r="1235">
          <cell r="B1235">
            <v>1993</v>
          </cell>
          <cell r="E1235" t="str">
            <v>OK</v>
          </cell>
          <cell r="H1235">
            <v>3742</v>
          </cell>
          <cell r="I1235">
            <v>9813927</v>
          </cell>
        </row>
        <row r="1236">
          <cell r="B1236">
            <v>1993</v>
          </cell>
          <cell r="E1236" t="str">
            <v>OR</v>
          </cell>
          <cell r="H1236">
            <v>3489</v>
          </cell>
          <cell r="I1236">
            <v>10546768</v>
          </cell>
        </row>
        <row r="1237">
          <cell r="B1237">
            <v>1993</v>
          </cell>
          <cell r="E1237" t="str">
            <v>PA</v>
          </cell>
          <cell r="H1237">
            <v>5351</v>
          </cell>
          <cell r="I1237">
            <v>16670271</v>
          </cell>
        </row>
        <row r="1238">
          <cell r="B1238">
            <v>1993</v>
          </cell>
          <cell r="E1238" t="str">
            <v>RI</v>
          </cell>
          <cell r="H1238">
            <v>2081</v>
          </cell>
          <cell r="I1238">
            <v>6265061</v>
          </cell>
        </row>
        <row r="1239">
          <cell r="B1239">
            <v>1993</v>
          </cell>
          <cell r="E1239" t="str">
            <v>SC</v>
          </cell>
          <cell r="H1239">
            <v>2604</v>
          </cell>
          <cell r="I1239">
            <v>5554636</v>
          </cell>
        </row>
        <row r="1240">
          <cell r="B1240">
            <v>1993</v>
          </cell>
          <cell r="E1240" t="str">
            <v>SD</v>
          </cell>
          <cell r="H1240">
            <v>357</v>
          </cell>
          <cell r="I1240">
            <v>945509</v>
          </cell>
        </row>
        <row r="1241">
          <cell r="B1241">
            <v>1993</v>
          </cell>
          <cell r="E1241" t="str">
            <v>TN</v>
          </cell>
          <cell r="H1241">
            <v>5906</v>
          </cell>
          <cell r="I1241">
            <v>14779163</v>
          </cell>
        </row>
        <row r="1242">
          <cell r="B1242">
            <v>1993</v>
          </cell>
          <cell r="E1242" t="str">
            <v>TX</v>
          </cell>
          <cell r="H1242">
            <v>17300</v>
          </cell>
          <cell r="I1242">
            <v>51724419</v>
          </cell>
        </row>
        <row r="1243">
          <cell r="B1243">
            <v>1993</v>
          </cell>
          <cell r="E1243" t="str">
            <v>UT</v>
          </cell>
          <cell r="H1243">
            <v>1339</v>
          </cell>
          <cell r="I1243">
            <v>3811472</v>
          </cell>
        </row>
        <row r="1244">
          <cell r="B1244">
            <v>1993</v>
          </cell>
          <cell r="E1244" t="str">
            <v>VT</v>
          </cell>
          <cell r="H1244">
            <v>259</v>
          </cell>
          <cell r="I1244">
            <v>668465</v>
          </cell>
        </row>
        <row r="1245">
          <cell r="B1245">
            <v>1993</v>
          </cell>
          <cell r="E1245" t="str">
            <v>VA</v>
          </cell>
          <cell r="H1245">
            <v>6792</v>
          </cell>
          <cell r="I1245">
            <v>20442848</v>
          </cell>
        </row>
        <row r="1246">
          <cell r="B1246">
            <v>1993</v>
          </cell>
          <cell r="E1246" t="str">
            <v>WA</v>
          </cell>
          <cell r="H1246">
            <v>6262</v>
          </cell>
          <cell r="I1246">
            <v>22119601</v>
          </cell>
        </row>
        <row r="1247">
          <cell r="B1247">
            <v>1993</v>
          </cell>
          <cell r="E1247" t="str">
            <v>WV</v>
          </cell>
          <cell r="H1247">
            <v>961</v>
          </cell>
          <cell r="I1247">
            <v>2019985</v>
          </cell>
        </row>
        <row r="1248">
          <cell r="B1248">
            <v>1993</v>
          </cell>
          <cell r="E1248" t="str">
            <v>WI</v>
          </cell>
          <cell r="H1248">
            <v>4214</v>
          </cell>
          <cell r="I1248">
            <v>12385237</v>
          </cell>
        </row>
        <row r="1249">
          <cell r="B1249">
            <v>1993</v>
          </cell>
          <cell r="E1249" t="str">
            <v>WY</v>
          </cell>
          <cell r="H1249">
            <v>337</v>
          </cell>
          <cell r="I1249">
            <v>987381</v>
          </cell>
        </row>
        <row r="1250">
          <cell r="B1250">
            <v>1994</v>
          </cell>
          <cell r="E1250" t="str">
            <v>US</v>
          </cell>
          <cell r="H1250">
            <v>271123</v>
          </cell>
          <cell r="I1250">
            <v>911797829</v>
          </cell>
        </row>
        <row r="1251">
          <cell r="B1251">
            <v>1994</v>
          </cell>
          <cell r="E1251" t="str">
            <v>AL</v>
          </cell>
          <cell r="H1251">
            <v>4478</v>
          </cell>
          <cell r="I1251">
            <v>10755801</v>
          </cell>
        </row>
        <row r="1252">
          <cell r="B1252">
            <v>1994</v>
          </cell>
          <cell r="E1252" t="str">
            <v>AK</v>
          </cell>
          <cell r="H1252">
            <v>645</v>
          </cell>
          <cell r="I1252">
            <v>3296289</v>
          </cell>
        </row>
        <row r="1253">
          <cell r="B1253">
            <v>1994</v>
          </cell>
          <cell r="E1253" t="str">
            <v>AZ</v>
          </cell>
          <cell r="H1253">
            <v>3857</v>
          </cell>
          <cell r="I1253">
            <v>13362295</v>
          </cell>
        </row>
        <row r="1254">
          <cell r="B1254">
            <v>1994</v>
          </cell>
          <cell r="E1254" t="str">
            <v>AR</v>
          </cell>
          <cell r="H1254">
            <v>2063</v>
          </cell>
          <cell r="I1254">
            <v>4362435</v>
          </cell>
        </row>
        <row r="1255">
          <cell r="B1255">
            <v>1994</v>
          </cell>
          <cell r="E1255" t="str">
            <v>CA</v>
          </cell>
          <cell r="H1255">
            <v>31810</v>
          </cell>
          <cell r="I1255">
            <v>157219570</v>
          </cell>
        </row>
        <row r="1256">
          <cell r="B1256">
            <v>1994</v>
          </cell>
          <cell r="E1256" t="str">
            <v>CO</v>
          </cell>
          <cell r="H1256">
            <v>3515</v>
          </cell>
          <cell r="I1256">
            <v>11592914</v>
          </cell>
        </row>
        <row r="1257">
          <cell r="B1257">
            <v>1994</v>
          </cell>
          <cell r="E1257" t="str">
            <v>CT</v>
          </cell>
          <cell r="H1257">
            <v>4137</v>
          </cell>
          <cell r="I1257">
            <v>16969657</v>
          </cell>
        </row>
        <row r="1258">
          <cell r="B1258">
            <v>1994</v>
          </cell>
          <cell r="E1258" t="str">
            <v>DE</v>
          </cell>
          <cell r="H1258">
            <v>286</v>
          </cell>
          <cell r="I1258">
            <v>908008</v>
          </cell>
        </row>
        <row r="1259">
          <cell r="B1259">
            <v>1994</v>
          </cell>
          <cell r="E1259" t="str">
            <v>DC</v>
          </cell>
          <cell r="H1259">
            <v>1733</v>
          </cell>
          <cell r="I1259">
            <v>7821252</v>
          </cell>
        </row>
        <row r="1260">
          <cell r="B1260">
            <v>1994</v>
          </cell>
          <cell r="E1260" t="str">
            <v>FL</v>
          </cell>
          <cell r="H1260">
            <v>17795</v>
          </cell>
          <cell r="I1260">
            <v>57566811</v>
          </cell>
        </row>
        <row r="1261">
          <cell r="B1261">
            <v>1994</v>
          </cell>
          <cell r="E1261" t="str">
            <v>GA</v>
          </cell>
          <cell r="H1261">
            <v>11902</v>
          </cell>
          <cell r="I1261">
            <v>30238844</v>
          </cell>
        </row>
        <row r="1262">
          <cell r="B1262">
            <v>1994</v>
          </cell>
          <cell r="E1262" t="str">
            <v>HI</v>
          </cell>
          <cell r="H1262">
            <v>1646</v>
          </cell>
          <cell r="I1262">
            <v>5383390</v>
          </cell>
        </row>
        <row r="1263">
          <cell r="B1263">
            <v>1994</v>
          </cell>
          <cell r="E1263" t="str">
            <v>ID</v>
          </cell>
          <cell r="H1263">
            <v>872</v>
          </cell>
          <cell r="I1263">
            <v>2274548</v>
          </cell>
        </row>
        <row r="1264">
          <cell r="B1264">
            <v>1994</v>
          </cell>
          <cell r="E1264" t="str">
            <v>IL</v>
          </cell>
          <cell r="H1264">
            <v>14138</v>
          </cell>
          <cell r="I1264">
            <v>47325087</v>
          </cell>
        </row>
        <row r="1265">
          <cell r="B1265">
            <v>1994</v>
          </cell>
          <cell r="E1265" t="str">
            <v>IN</v>
          </cell>
          <cell r="H1265">
            <v>5697</v>
          </cell>
          <cell r="I1265">
            <v>14605604</v>
          </cell>
        </row>
        <row r="1266">
          <cell r="B1266">
            <v>1994</v>
          </cell>
          <cell r="E1266" t="str">
            <v>IA</v>
          </cell>
          <cell r="H1266">
            <v>1673</v>
          </cell>
          <cell r="I1266">
            <v>4701201</v>
          </cell>
        </row>
        <row r="1267">
          <cell r="B1267">
            <v>1994</v>
          </cell>
          <cell r="E1267" t="str">
            <v>KS</v>
          </cell>
          <cell r="H1267">
            <v>2517</v>
          </cell>
          <cell r="I1267">
            <v>6771321</v>
          </cell>
        </row>
        <row r="1268">
          <cell r="B1268">
            <v>1994</v>
          </cell>
          <cell r="E1268" t="str">
            <v>KY</v>
          </cell>
          <cell r="H1268">
            <v>2697</v>
          </cell>
          <cell r="I1268">
            <v>5973522</v>
          </cell>
        </row>
        <row r="1269">
          <cell r="B1269">
            <v>1994</v>
          </cell>
          <cell r="E1269" t="str">
            <v>LA</v>
          </cell>
          <cell r="H1269">
            <v>3960</v>
          </cell>
          <cell r="I1269">
            <v>9400108</v>
          </cell>
        </row>
        <row r="1270">
          <cell r="B1270">
            <v>1994</v>
          </cell>
          <cell r="E1270" t="str">
            <v>ME</v>
          </cell>
          <cell r="H1270">
            <v>1376</v>
          </cell>
          <cell r="I1270">
            <v>3424796</v>
          </cell>
        </row>
        <row r="1271">
          <cell r="B1271">
            <v>1994</v>
          </cell>
          <cell r="E1271" t="str">
            <v>MD</v>
          </cell>
          <cell r="H1271">
            <v>6084</v>
          </cell>
          <cell r="I1271">
            <v>21316391</v>
          </cell>
        </row>
        <row r="1272">
          <cell r="B1272">
            <v>1994</v>
          </cell>
          <cell r="E1272" t="str">
            <v>MA</v>
          </cell>
          <cell r="H1272">
            <v>12392</v>
          </cell>
          <cell r="I1272">
            <v>42347516</v>
          </cell>
        </row>
        <row r="1273">
          <cell r="B1273">
            <v>1994</v>
          </cell>
          <cell r="E1273" t="str">
            <v>MI</v>
          </cell>
          <cell r="H1273">
            <v>7260</v>
          </cell>
          <cell r="I1273">
            <v>23085322</v>
          </cell>
        </row>
        <row r="1274">
          <cell r="B1274">
            <v>1994</v>
          </cell>
          <cell r="E1274" t="str">
            <v>MN</v>
          </cell>
          <cell r="H1274">
            <v>2430</v>
          </cell>
          <cell r="I1274">
            <v>8487867</v>
          </cell>
        </row>
        <row r="1275">
          <cell r="B1275">
            <v>1994</v>
          </cell>
          <cell r="E1275" t="str">
            <v>MS</v>
          </cell>
          <cell r="H1275">
            <v>2526</v>
          </cell>
          <cell r="I1275">
            <v>5163856</v>
          </cell>
        </row>
        <row r="1276">
          <cell r="B1276">
            <v>1994</v>
          </cell>
          <cell r="E1276" t="str">
            <v>MO</v>
          </cell>
          <cell r="H1276">
            <v>4966</v>
          </cell>
          <cell r="I1276">
            <v>14714841</v>
          </cell>
        </row>
        <row r="1277">
          <cell r="B1277">
            <v>1994</v>
          </cell>
          <cell r="E1277" t="str">
            <v>MT</v>
          </cell>
          <cell r="H1277">
            <v>485</v>
          </cell>
          <cell r="I1277">
            <v>1326544</v>
          </cell>
        </row>
        <row r="1278">
          <cell r="B1278">
            <v>1994</v>
          </cell>
          <cell r="E1278" t="str">
            <v>NE</v>
          </cell>
          <cell r="H1278">
            <v>1113</v>
          </cell>
          <cell r="I1278">
            <v>3760262</v>
          </cell>
        </row>
        <row r="1279">
          <cell r="B1279">
            <v>1994</v>
          </cell>
          <cell r="E1279" t="str">
            <v>NV</v>
          </cell>
          <cell r="H1279">
            <v>1615</v>
          </cell>
          <cell r="I1279">
            <v>6678347</v>
          </cell>
        </row>
        <row r="1280">
          <cell r="B1280">
            <v>1994</v>
          </cell>
          <cell r="E1280" t="str">
            <v>NH</v>
          </cell>
          <cell r="H1280">
            <v>1348</v>
          </cell>
          <cell r="I1280">
            <v>4283350</v>
          </cell>
        </row>
        <row r="1281">
          <cell r="B1281">
            <v>1994</v>
          </cell>
          <cell r="E1281" t="str">
            <v>NJ</v>
          </cell>
          <cell r="H1281">
            <v>7489</v>
          </cell>
          <cell r="I1281">
            <v>29948026</v>
          </cell>
        </row>
        <row r="1282">
          <cell r="B1282">
            <v>1994</v>
          </cell>
          <cell r="E1282" t="str">
            <v>NM</v>
          </cell>
          <cell r="H1282">
            <v>1575</v>
          </cell>
          <cell r="I1282">
            <v>4089219</v>
          </cell>
        </row>
        <row r="1283">
          <cell r="B1283">
            <v>1994</v>
          </cell>
          <cell r="E1283" t="str">
            <v>NY</v>
          </cell>
          <cell r="H1283">
            <v>20130</v>
          </cell>
          <cell r="I1283">
            <v>82446233</v>
          </cell>
        </row>
        <row r="1284">
          <cell r="B1284">
            <v>1994</v>
          </cell>
          <cell r="E1284" t="str">
            <v>NC</v>
          </cell>
          <cell r="H1284">
            <v>5523</v>
          </cell>
          <cell r="I1284">
            <v>13321475</v>
          </cell>
        </row>
        <row r="1285">
          <cell r="B1285">
            <v>1994</v>
          </cell>
          <cell r="E1285" t="str">
            <v>ND</v>
          </cell>
          <cell r="H1285">
            <v>308</v>
          </cell>
          <cell r="I1285">
            <v>811032</v>
          </cell>
        </row>
        <row r="1286">
          <cell r="B1286">
            <v>1994</v>
          </cell>
          <cell r="E1286" t="str">
            <v>OH</v>
          </cell>
          <cell r="H1286">
            <v>17562</v>
          </cell>
          <cell r="I1286">
            <v>50736906</v>
          </cell>
        </row>
        <row r="1287">
          <cell r="B1287">
            <v>1994</v>
          </cell>
          <cell r="E1287" t="str">
            <v>OK</v>
          </cell>
          <cell r="H1287">
            <v>3896</v>
          </cell>
          <cell r="I1287">
            <v>11242300</v>
          </cell>
        </row>
        <row r="1288">
          <cell r="B1288">
            <v>1994</v>
          </cell>
          <cell r="E1288" t="str">
            <v>OR</v>
          </cell>
          <cell r="H1288">
            <v>3165</v>
          </cell>
          <cell r="I1288">
            <v>11558819</v>
          </cell>
        </row>
        <row r="1289">
          <cell r="B1289">
            <v>1994</v>
          </cell>
          <cell r="E1289" t="str">
            <v>PA</v>
          </cell>
          <cell r="H1289">
            <v>5584</v>
          </cell>
          <cell r="I1289">
            <v>18066112</v>
          </cell>
        </row>
        <row r="1290">
          <cell r="B1290">
            <v>1994</v>
          </cell>
          <cell r="E1290" t="str">
            <v>RI</v>
          </cell>
          <cell r="H1290">
            <v>2001</v>
          </cell>
          <cell r="I1290">
            <v>6576828</v>
          </cell>
        </row>
        <row r="1291">
          <cell r="B1291">
            <v>1994</v>
          </cell>
          <cell r="E1291" t="str">
            <v>SC</v>
          </cell>
          <cell r="H1291">
            <v>3095</v>
          </cell>
          <cell r="I1291">
            <v>6355538</v>
          </cell>
        </row>
        <row r="1292">
          <cell r="B1292">
            <v>1994</v>
          </cell>
          <cell r="E1292" t="str">
            <v>SD</v>
          </cell>
          <cell r="H1292">
            <v>452</v>
          </cell>
          <cell r="I1292">
            <v>1143574</v>
          </cell>
        </row>
        <row r="1293">
          <cell r="B1293">
            <v>1994</v>
          </cell>
          <cell r="E1293" t="str">
            <v>TN</v>
          </cell>
          <cell r="H1293">
            <v>5452</v>
          </cell>
          <cell r="I1293">
            <v>14136532</v>
          </cell>
        </row>
        <row r="1294">
          <cell r="B1294">
            <v>1994</v>
          </cell>
          <cell r="E1294" t="str">
            <v>TX</v>
          </cell>
          <cell r="H1294">
            <v>18161</v>
          </cell>
          <cell r="I1294">
            <v>53949601</v>
          </cell>
        </row>
        <row r="1295">
          <cell r="B1295">
            <v>1994</v>
          </cell>
          <cell r="E1295" t="str">
            <v>UT</v>
          </cell>
          <cell r="H1295">
            <v>1511</v>
          </cell>
          <cell r="I1295">
            <v>3850844</v>
          </cell>
        </row>
        <row r="1296">
          <cell r="B1296">
            <v>1994</v>
          </cell>
          <cell r="E1296" t="str">
            <v>VT</v>
          </cell>
          <cell r="H1296">
            <v>292</v>
          </cell>
          <cell r="I1296">
            <v>845193</v>
          </cell>
        </row>
        <row r="1297">
          <cell r="B1297">
            <v>1994</v>
          </cell>
          <cell r="E1297" t="str">
            <v>VA</v>
          </cell>
          <cell r="H1297">
            <v>6828</v>
          </cell>
          <cell r="I1297">
            <v>20912808</v>
          </cell>
        </row>
        <row r="1298">
          <cell r="B1298">
            <v>1994</v>
          </cell>
          <cell r="E1298" t="str">
            <v>WA</v>
          </cell>
          <cell r="H1298">
            <v>5247</v>
          </cell>
          <cell r="I1298">
            <v>19782708</v>
          </cell>
        </row>
        <row r="1299">
          <cell r="B1299">
            <v>1994</v>
          </cell>
          <cell r="E1299" t="str">
            <v>WV</v>
          </cell>
          <cell r="H1299">
            <v>989</v>
          </cell>
          <cell r="I1299">
            <v>2153005</v>
          </cell>
        </row>
        <row r="1300">
          <cell r="B1300">
            <v>1994</v>
          </cell>
          <cell r="E1300" t="str">
            <v>WI</v>
          </cell>
          <cell r="H1300">
            <v>4528</v>
          </cell>
          <cell r="I1300">
            <v>13733418</v>
          </cell>
        </row>
        <row r="1301">
          <cell r="B1301">
            <v>1994</v>
          </cell>
          <cell r="E1301" t="str">
            <v>WY</v>
          </cell>
          <cell r="H1301">
            <v>319</v>
          </cell>
          <cell r="I1301">
            <v>1019910</v>
          </cell>
        </row>
        <row r="1302">
          <cell r="B1302">
            <v>1995</v>
          </cell>
          <cell r="E1302" t="str">
            <v>US</v>
          </cell>
          <cell r="H1302">
            <v>274326</v>
          </cell>
          <cell r="I1302">
            <v>950261814</v>
          </cell>
        </row>
        <row r="1303">
          <cell r="B1303">
            <v>1995</v>
          </cell>
          <cell r="E1303" t="str">
            <v>AL</v>
          </cell>
          <cell r="H1303">
            <v>4487</v>
          </cell>
          <cell r="I1303">
            <v>11488182</v>
          </cell>
        </row>
        <row r="1304">
          <cell r="B1304">
            <v>1995</v>
          </cell>
          <cell r="E1304" t="str">
            <v>AK</v>
          </cell>
          <cell r="H1304">
            <v>659</v>
          </cell>
          <cell r="I1304">
            <v>3399816</v>
          </cell>
        </row>
        <row r="1305">
          <cell r="B1305">
            <v>1995</v>
          </cell>
          <cell r="E1305" t="str">
            <v>AZ</v>
          </cell>
          <cell r="H1305">
            <v>3931</v>
          </cell>
          <cell r="I1305">
            <v>13845532</v>
          </cell>
        </row>
        <row r="1306">
          <cell r="B1306">
            <v>1995</v>
          </cell>
          <cell r="E1306" t="str">
            <v>AR</v>
          </cell>
          <cell r="H1306">
            <v>2298</v>
          </cell>
          <cell r="I1306">
            <v>4881493</v>
          </cell>
        </row>
        <row r="1307">
          <cell r="B1307">
            <v>1995</v>
          </cell>
          <cell r="E1307" t="str">
            <v>CA</v>
          </cell>
          <cell r="H1307">
            <v>29977</v>
          </cell>
          <cell r="I1307">
            <v>155620739</v>
          </cell>
        </row>
        <row r="1308">
          <cell r="B1308">
            <v>1995</v>
          </cell>
          <cell r="E1308" t="str">
            <v>CO</v>
          </cell>
          <cell r="H1308">
            <v>3704</v>
          </cell>
          <cell r="I1308">
            <v>12767265</v>
          </cell>
        </row>
        <row r="1309">
          <cell r="B1309">
            <v>1995</v>
          </cell>
          <cell r="E1309" t="str">
            <v>CT</v>
          </cell>
          <cell r="H1309">
            <v>4131</v>
          </cell>
          <cell r="I1309">
            <v>16965992</v>
          </cell>
        </row>
        <row r="1310">
          <cell r="B1310">
            <v>1995</v>
          </cell>
          <cell r="E1310" t="str">
            <v>DE</v>
          </cell>
          <cell r="H1310">
            <v>292</v>
          </cell>
          <cell r="I1310">
            <v>969986</v>
          </cell>
        </row>
        <row r="1311">
          <cell r="B1311">
            <v>1995</v>
          </cell>
          <cell r="E1311" t="str">
            <v>DC</v>
          </cell>
          <cell r="H1311">
            <v>1602</v>
          </cell>
          <cell r="I1311">
            <v>6259533</v>
          </cell>
        </row>
        <row r="1312">
          <cell r="B1312">
            <v>1995</v>
          </cell>
          <cell r="E1312" t="str">
            <v>FL</v>
          </cell>
          <cell r="H1312">
            <v>18188</v>
          </cell>
          <cell r="I1312">
            <v>60867004</v>
          </cell>
        </row>
        <row r="1313">
          <cell r="B1313">
            <v>1995</v>
          </cell>
          <cell r="E1313" t="str">
            <v>GA</v>
          </cell>
          <cell r="H1313">
            <v>12172</v>
          </cell>
          <cell r="I1313">
            <v>31260678</v>
          </cell>
        </row>
        <row r="1314">
          <cell r="B1314">
            <v>1995</v>
          </cell>
          <cell r="E1314" t="str">
            <v>HI</v>
          </cell>
          <cell r="H1314">
            <v>1625</v>
          </cell>
          <cell r="I1314">
            <v>5265564</v>
          </cell>
        </row>
        <row r="1315">
          <cell r="B1315">
            <v>1995</v>
          </cell>
          <cell r="E1315" t="str">
            <v>ID</v>
          </cell>
          <cell r="H1315">
            <v>860</v>
          </cell>
          <cell r="I1315">
            <v>2423131</v>
          </cell>
        </row>
        <row r="1316">
          <cell r="B1316">
            <v>1995</v>
          </cell>
          <cell r="E1316" t="str">
            <v>IL</v>
          </cell>
          <cell r="H1316">
            <v>14603</v>
          </cell>
          <cell r="I1316">
            <v>50908371</v>
          </cell>
        </row>
        <row r="1317">
          <cell r="B1317">
            <v>1995</v>
          </cell>
          <cell r="E1317" t="str">
            <v>IN</v>
          </cell>
          <cell r="H1317">
            <v>5835</v>
          </cell>
          <cell r="I1317">
            <v>15339422</v>
          </cell>
        </row>
        <row r="1318">
          <cell r="B1318">
            <v>1995</v>
          </cell>
          <cell r="E1318" t="str">
            <v>IA</v>
          </cell>
          <cell r="H1318">
            <v>1707</v>
          </cell>
          <cell r="I1318">
            <v>4886652</v>
          </cell>
        </row>
        <row r="1319">
          <cell r="B1319">
            <v>1995</v>
          </cell>
          <cell r="E1319" t="str">
            <v>KS</v>
          </cell>
          <cell r="H1319">
            <v>2514</v>
          </cell>
          <cell r="I1319">
            <v>7081969</v>
          </cell>
        </row>
        <row r="1320">
          <cell r="B1320">
            <v>1995</v>
          </cell>
          <cell r="E1320" t="str">
            <v>KY</v>
          </cell>
          <cell r="H1320">
            <v>2804</v>
          </cell>
          <cell r="I1320">
            <v>6439393</v>
          </cell>
        </row>
        <row r="1321">
          <cell r="B1321">
            <v>1995</v>
          </cell>
          <cell r="E1321" t="str">
            <v>LA</v>
          </cell>
          <cell r="H1321">
            <v>4051</v>
          </cell>
          <cell r="I1321">
            <v>9878252</v>
          </cell>
        </row>
        <row r="1322">
          <cell r="B1322">
            <v>1995</v>
          </cell>
          <cell r="E1322" t="str">
            <v>ME</v>
          </cell>
          <cell r="H1322">
            <v>1563</v>
          </cell>
          <cell r="I1322">
            <v>3874438</v>
          </cell>
        </row>
        <row r="1323">
          <cell r="B1323">
            <v>1995</v>
          </cell>
          <cell r="E1323" t="str">
            <v>MD</v>
          </cell>
          <cell r="H1323">
            <v>6052</v>
          </cell>
          <cell r="I1323">
            <v>22695091</v>
          </cell>
        </row>
        <row r="1324">
          <cell r="B1324">
            <v>1995</v>
          </cell>
          <cell r="E1324" t="str">
            <v>MA</v>
          </cell>
          <cell r="H1324">
            <v>12774</v>
          </cell>
          <cell r="I1324">
            <v>42840397</v>
          </cell>
        </row>
        <row r="1325">
          <cell r="B1325">
            <v>1995</v>
          </cell>
          <cell r="E1325" t="str">
            <v>MI</v>
          </cell>
          <cell r="H1325">
            <v>7742</v>
          </cell>
          <cell r="I1325">
            <v>25092260</v>
          </cell>
        </row>
        <row r="1326">
          <cell r="B1326">
            <v>1995</v>
          </cell>
          <cell r="E1326" t="str">
            <v>MN</v>
          </cell>
          <cell r="H1326">
            <v>2344</v>
          </cell>
          <cell r="I1326">
            <v>8353908</v>
          </cell>
        </row>
        <row r="1327">
          <cell r="B1327">
            <v>1995</v>
          </cell>
          <cell r="E1327" t="str">
            <v>MS</v>
          </cell>
          <cell r="H1327">
            <v>2574</v>
          </cell>
          <cell r="I1327">
            <v>5237945</v>
          </cell>
        </row>
        <row r="1328">
          <cell r="B1328">
            <v>1995</v>
          </cell>
          <cell r="E1328" t="str">
            <v>MO</v>
          </cell>
          <cell r="H1328">
            <v>5008</v>
          </cell>
          <cell r="I1328">
            <v>15904034</v>
          </cell>
        </row>
        <row r="1329">
          <cell r="B1329">
            <v>1995</v>
          </cell>
          <cell r="E1329" t="str">
            <v>MT</v>
          </cell>
          <cell r="H1329">
            <v>472</v>
          </cell>
          <cell r="I1329">
            <v>1320962</v>
          </cell>
        </row>
        <row r="1330">
          <cell r="B1330">
            <v>1995</v>
          </cell>
          <cell r="E1330" t="str">
            <v>NE</v>
          </cell>
          <cell r="H1330">
            <v>1135</v>
          </cell>
          <cell r="I1330">
            <v>4290730</v>
          </cell>
        </row>
        <row r="1331">
          <cell r="B1331">
            <v>1995</v>
          </cell>
          <cell r="E1331" t="str">
            <v>NV</v>
          </cell>
          <cell r="H1331">
            <v>1632</v>
          </cell>
          <cell r="I1331">
            <v>7249425</v>
          </cell>
        </row>
        <row r="1332">
          <cell r="B1332">
            <v>1995</v>
          </cell>
          <cell r="E1332" t="str">
            <v>NH</v>
          </cell>
          <cell r="H1332">
            <v>1403</v>
          </cell>
          <cell r="I1332">
            <v>4513117</v>
          </cell>
        </row>
        <row r="1333">
          <cell r="B1333">
            <v>1995</v>
          </cell>
          <cell r="E1333" t="str">
            <v>NJ</v>
          </cell>
          <cell r="H1333">
            <v>7650</v>
          </cell>
          <cell r="I1333">
            <v>32647930</v>
          </cell>
        </row>
        <row r="1334">
          <cell r="B1334">
            <v>1995</v>
          </cell>
          <cell r="E1334" t="str">
            <v>NM</v>
          </cell>
          <cell r="H1334">
            <v>1635</v>
          </cell>
          <cell r="I1334">
            <v>4602750</v>
          </cell>
        </row>
        <row r="1335">
          <cell r="B1335">
            <v>1995</v>
          </cell>
          <cell r="E1335" t="str">
            <v>NY</v>
          </cell>
          <cell r="H1335">
            <v>19659</v>
          </cell>
          <cell r="I1335">
            <v>86712935</v>
          </cell>
        </row>
        <row r="1336">
          <cell r="B1336">
            <v>1995</v>
          </cell>
          <cell r="E1336" t="str">
            <v>NC</v>
          </cell>
          <cell r="H1336">
            <v>5410</v>
          </cell>
          <cell r="I1336">
            <v>13912544</v>
          </cell>
        </row>
        <row r="1337">
          <cell r="B1337">
            <v>1995</v>
          </cell>
          <cell r="E1337" t="str">
            <v>ND</v>
          </cell>
          <cell r="H1337">
            <v>310</v>
          </cell>
          <cell r="I1337">
            <v>843092</v>
          </cell>
        </row>
        <row r="1338">
          <cell r="B1338">
            <v>1995</v>
          </cell>
          <cell r="E1338" t="str">
            <v>OH</v>
          </cell>
          <cell r="H1338">
            <v>18495</v>
          </cell>
          <cell r="I1338">
            <v>50732737</v>
          </cell>
        </row>
        <row r="1339">
          <cell r="B1339">
            <v>1995</v>
          </cell>
          <cell r="E1339" t="str">
            <v>OK</v>
          </cell>
          <cell r="H1339">
            <v>3887</v>
          </cell>
          <cell r="I1339">
            <v>11509392</v>
          </cell>
        </row>
        <row r="1340">
          <cell r="B1340">
            <v>1995</v>
          </cell>
          <cell r="E1340" t="str">
            <v>OR</v>
          </cell>
          <cell r="H1340">
            <v>3199</v>
          </cell>
          <cell r="I1340">
            <v>12657117</v>
          </cell>
        </row>
        <row r="1341">
          <cell r="B1341">
            <v>1995</v>
          </cell>
          <cell r="E1341" t="str">
            <v>PA</v>
          </cell>
          <cell r="H1341">
            <v>5713</v>
          </cell>
          <cell r="I1341">
            <v>18756533</v>
          </cell>
        </row>
        <row r="1342">
          <cell r="B1342">
            <v>1995</v>
          </cell>
          <cell r="E1342" t="str">
            <v>RI</v>
          </cell>
          <cell r="H1342">
            <v>1983</v>
          </cell>
          <cell r="I1342">
            <v>7279116</v>
          </cell>
        </row>
        <row r="1343">
          <cell r="B1343">
            <v>1995</v>
          </cell>
          <cell r="E1343" t="str">
            <v>SC</v>
          </cell>
          <cell r="H1343">
            <v>3175</v>
          </cell>
          <cell r="I1343">
            <v>7037848</v>
          </cell>
        </row>
        <row r="1344">
          <cell r="B1344">
            <v>1995</v>
          </cell>
          <cell r="E1344" t="str">
            <v>SD</v>
          </cell>
          <cell r="H1344">
            <v>422</v>
          </cell>
          <cell r="I1344">
            <v>1100624</v>
          </cell>
        </row>
        <row r="1345">
          <cell r="B1345">
            <v>1995</v>
          </cell>
          <cell r="E1345" t="str">
            <v>TN</v>
          </cell>
          <cell r="H1345">
            <v>5917</v>
          </cell>
          <cell r="I1345">
            <v>15452904</v>
          </cell>
        </row>
        <row r="1346">
          <cell r="B1346">
            <v>1995</v>
          </cell>
          <cell r="E1346" t="str">
            <v>TX</v>
          </cell>
          <cell r="H1346">
            <v>18462</v>
          </cell>
          <cell r="I1346">
            <v>56898078</v>
          </cell>
        </row>
        <row r="1347">
          <cell r="B1347">
            <v>1995</v>
          </cell>
          <cell r="E1347" t="str">
            <v>UT</v>
          </cell>
          <cell r="H1347">
            <v>1632</v>
          </cell>
          <cell r="I1347">
            <v>4354910</v>
          </cell>
        </row>
        <row r="1348">
          <cell r="B1348">
            <v>1995</v>
          </cell>
          <cell r="E1348" t="str">
            <v>VT</v>
          </cell>
          <cell r="H1348">
            <v>261</v>
          </cell>
          <cell r="I1348">
            <v>779311</v>
          </cell>
        </row>
        <row r="1349">
          <cell r="B1349">
            <v>1995</v>
          </cell>
          <cell r="E1349" t="str">
            <v>VA</v>
          </cell>
          <cell r="H1349">
            <v>6961</v>
          </cell>
          <cell r="I1349">
            <v>23203376</v>
          </cell>
        </row>
        <row r="1350">
          <cell r="B1350">
            <v>1995</v>
          </cell>
          <cell r="E1350" t="str">
            <v>WA</v>
          </cell>
          <cell r="H1350">
            <v>5379</v>
          </cell>
          <cell r="I1350">
            <v>22329881</v>
          </cell>
        </row>
        <row r="1351">
          <cell r="B1351">
            <v>1995</v>
          </cell>
          <cell r="E1351" t="str">
            <v>WV</v>
          </cell>
          <cell r="H1351">
            <v>943</v>
          </cell>
          <cell r="I1351">
            <v>2107170</v>
          </cell>
        </row>
        <row r="1352">
          <cell r="B1352">
            <v>1995</v>
          </cell>
          <cell r="E1352" t="str">
            <v>WI</v>
          </cell>
          <cell r="H1352">
            <v>4792</v>
          </cell>
          <cell r="I1352">
            <v>14449491</v>
          </cell>
        </row>
        <row r="1353">
          <cell r="B1353">
            <v>1995</v>
          </cell>
          <cell r="E1353" t="str">
            <v>WY</v>
          </cell>
          <cell r="H1353">
            <v>302</v>
          </cell>
          <cell r="I1353">
            <v>972794</v>
          </cell>
        </row>
        <row r="1354">
          <cell r="B1354">
            <v>1997</v>
          </cell>
          <cell r="E1354" t="str">
            <v>US</v>
          </cell>
          <cell r="H1354">
            <v>277152</v>
          </cell>
          <cell r="I1354">
            <v>989759103</v>
          </cell>
        </row>
        <row r="1355">
          <cell r="B1355">
            <v>1997</v>
          </cell>
          <cell r="E1355" t="str">
            <v>AL</v>
          </cell>
          <cell r="H1355">
            <v>4838</v>
          </cell>
          <cell r="I1355">
            <v>12328315</v>
          </cell>
        </row>
        <row r="1356">
          <cell r="B1356">
            <v>1997</v>
          </cell>
          <cell r="E1356" t="str">
            <v>AK</v>
          </cell>
          <cell r="H1356">
            <v>567</v>
          </cell>
          <cell r="I1356">
            <v>2693643</v>
          </cell>
        </row>
        <row r="1357">
          <cell r="B1357">
            <v>1997</v>
          </cell>
          <cell r="E1357" t="str">
            <v>AZ</v>
          </cell>
          <cell r="H1357">
            <v>4572</v>
          </cell>
          <cell r="I1357">
            <v>16265141</v>
          </cell>
        </row>
        <row r="1358">
          <cell r="B1358">
            <v>1997</v>
          </cell>
          <cell r="E1358" t="str">
            <v>AR</v>
          </cell>
          <cell r="H1358">
            <v>2176</v>
          </cell>
          <cell r="I1358">
            <v>5432772</v>
          </cell>
        </row>
        <row r="1359">
          <cell r="B1359">
            <v>1997</v>
          </cell>
          <cell r="E1359" t="str">
            <v>CA</v>
          </cell>
          <cell r="H1359">
            <v>29808</v>
          </cell>
          <cell r="I1359">
            <v>159773998</v>
          </cell>
        </row>
        <row r="1360">
          <cell r="B1360">
            <v>1997</v>
          </cell>
          <cell r="E1360" t="str">
            <v>CO</v>
          </cell>
          <cell r="H1360">
            <v>4157</v>
          </cell>
          <cell r="I1360">
            <v>15713548</v>
          </cell>
        </row>
        <row r="1361">
          <cell r="B1361">
            <v>1997</v>
          </cell>
          <cell r="E1361" t="str">
            <v>CT</v>
          </cell>
          <cell r="H1361">
            <v>4413</v>
          </cell>
          <cell r="I1361">
            <v>18085507</v>
          </cell>
        </row>
        <row r="1362">
          <cell r="B1362">
            <v>1997</v>
          </cell>
          <cell r="E1362" t="str">
            <v>DE</v>
          </cell>
          <cell r="H1362">
            <v>284</v>
          </cell>
          <cell r="I1362">
            <v>989035</v>
          </cell>
        </row>
        <row r="1363">
          <cell r="B1363">
            <v>1997</v>
          </cell>
          <cell r="E1363" t="str">
            <v>DC</v>
          </cell>
          <cell r="H1363">
            <v>1625</v>
          </cell>
          <cell r="I1363">
            <v>6033292</v>
          </cell>
        </row>
        <row r="1364">
          <cell r="B1364">
            <v>1997</v>
          </cell>
          <cell r="E1364" t="str">
            <v>FL</v>
          </cell>
          <cell r="H1364">
            <v>18578</v>
          </cell>
          <cell r="I1364">
            <v>64721175</v>
          </cell>
        </row>
        <row r="1365">
          <cell r="B1365">
            <v>1997</v>
          </cell>
          <cell r="E1365" t="str">
            <v>GA</v>
          </cell>
          <cell r="H1365">
            <v>8738</v>
          </cell>
          <cell r="I1365">
            <v>23382161</v>
          </cell>
        </row>
        <row r="1366">
          <cell r="B1366">
            <v>1997</v>
          </cell>
          <cell r="E1366" t="str">
            <v>HI</v>
          </cell>
          <cell r="H1366">
            <v>1665</v>
          </cell>
          <cell r="I1366">
            <v>6014570</v>
          </cell>
        </row>
        <row r="1367">
          <cell r="B1367">
            <v>1997</v>
          </cell>
          <cell r="E1367" t="str">
            <v>ID</v>
          </cell>
          <cell r="H1367">
            <v>972</v>
          </cell>
          <cell r="I1367">
            <v>2919017</v>
          </cell>
        </row>
        <row r="1368">
          <cell r="B1368">
            <v>1997</v>
          </cell>
          <cell r="E1368" t="str">
            <v>IL</v>
          </cell>
          <cell r="H1368">
            <v>15205</v>
          </cell>
          <cell r="I1368">
            <v>56529382</v>
          </cell>
        </row>
        <row r="1369">
          <cell r="B1369">
            <v>1997</v>
          </cell>
          <cell r="E1369" t="str">
            <v>IN</v>
          </cell>
          <cell r="H1369">
            <v>6316</v>
          </cell>
          <cell r="I1369">
            <v>18585615</v>
          </cell>
        </row>
        <row r="1370">
          <cell r="B1370">
            <v>1997</v>
          </cell>
          <cell r="E1370" t="str">
            <v>IA</v>
          </cell>
          <cell r="H1370">
            <v>1722</v>
          </cell>
          <cell r="I1370">
            <v>5151897</v>
          </cell>
        </row>
        <row r="1371">
          <cell r="B1371">
            <v>1997</v>
          </cell>
          <cell r="E1371" t="str">
            <v>KS</v>
          </cell>
          <cell r="H1371">
            <v>2524</v>
          </cell>
          <cell r="I1371">
            <v>7588689</v>
          </cell>
        </row>
        <row r="1372">
          <cell r="B1372">
            <v>1997</v>
          </cell>
          <cell r="E1372" t="str">
            <v>KY</v>
          </cell>
          <cell r="H1372">
            <v>3017</v>
          </cell>
          <cell r="I1372">
            <v>6590232</v>
          </cell>
        </row>
        <row r="1373">
          <cell r="B1373">
            <v>1997</v>
          </cell>
          <cell r="E1373" t="str">
            <v>LA</v>
          </cell>
          <cell r="H1373">
            <v>4280</v>
          </cell>
          <cell r="I1373">
            <v>10461827</v>
          </cell>
        </row>
        <row r="1374">
          <cell r="B1374">
            <v>1997</v>
          </cell>
          <cell r="E1374" t="str">
            <v>ME</v>
          </cell>
          <cell r="H1374">
            <v>1360</v>
          </cell>
          <cell r="I1374">
            <v>3593213</v>
          </cell>
        </row>
        <row r="1375">
          <cell r="B1375">
            <v>1997</v>
          </cell>
          <cell r="E1375" t="str">
            <v>MD</v>
          </cell>
          <cell r="H1375">
            <v>5897</v>
          </cell>
          <cell r="I1375">
            <v>22483976</v>
          </cell>
        </row>
        <row r="1376">
          <cell r="B1376">
            <v>1997</v>
          </cell>
          <cell r="E1376" t="str">
            <v>MA</v>
          </cell>
          <cell r="H1376">
            <v>12363</v>
          </cell>
          <cell r="I1376">
            <v>42700877</v>
          </cell>
        </row>
        <row r="1377">
          <cell r="B1377">
            <v>1997</v>
          </cell>
          <cell r="E1377" t="str">
            <v>MI</v>
          </cell>
          <cell r="H1377">
            <v>7874</v>
          </cell>
          <cell r="I1377">
            <v>25917342</v>
          </cell>
        </row>
        <row r="1378">
          <cell r="B1378">
            <v>1997</v>
          </cell>
          <cell r="E1378" t="str">
            <v>MN</v>
          </cell>
          <cell r="H1378">
            <v>2212</v>
          </cell>
          <cell r="I1378">
            <v>8120019</v>
          </cell>
        </row>
        <row r="1379">
          <cell r="B1379">
            <v>1997</v>
          </cell>
          <cell r="E1379" t="str">
            <v>MS</v>
          </cell>
          <cell r="H1379">
            <v>3164</v>
          </cell>
          <cell r="I1379">
            <v>6788810</v>
          </cell>
        </row>
        <row r="1380">
          <cell r="B1380">
            <v>1997</v>
          </cell>
          <cell r="E1380" t="str">
            <v>MO</v>
          </cell>
          <cell r="H1380">
            <v>5692</v>
          </cell>
          <cell r="I1380">
            <v>17794295</v>
          </cell>
        </row>
        <row r="1381">
          <cell r="B1381">
            <v>1997</v>
          </cell>
          <cell r="E1381" t="str">
            <v>MT</v>
          </cell>
          <cell r="H1381">
            <v>595</v>
          </cell>
          <cell r="I1381">
            <v>1703803</v>
          </cell>
        </row>
        <row r="1382">
          <cell r="B1382">
            <v>1997</v>
          </cell>
          <cell r="E1382" t="str">
            <v>NE</v>
          </cell>
          <cell r="H1382">
            <v>1200</v>
          </cell>
          <cell r="I1382">
            <v>4429017</v>
          </cell>
        </row>
        <row r="1383">
          <cell r="B1383">
            <v>1997</v>
          </cell>
          <cell r="E1383" t="str">
            <v>NV</v>
          </cell>
          <cell r="H1383">
            <v>1920</v>
          </cell>
          <cell r="I1383">
            <v>8722590</v>
          </cell>
        </row>
        <row r="1384">
          <cell r="B1384">
            <v>1997</v>
          </cell>
          <cell r="E1384" t="str">
            <v>NH</v>
          </cell>
          <cell r="H1384">
            <v>1445</v>
          </cell>
          <cell r="I1384">
            <v>4464220</v>
          </cell>
        </row>
        <row r="1385">
          <cell r="B1385">
            <v>1997</v>
          </cell>
          <cell r="E1385" t="str">
            <v>NJ</v>
          </cell>
          <cell r="H1385">
            <v>6833</v>
          </cell>
          <cell r="I1385">
            <v>30558111</v>
          </cell>
        </row>
        <row r="1386">
          <cell r="B1386">
            <v>1997</v>
          </cell>
          <cell r="E1386" t="str">
            <v>NM</v>
          </cell>
          <cell r="H1386">
            <v>1730</v>
          </cell>
          <cell r="I1386">
            <v>5072996</v>
          </cell>
        </row>
        <row r="1387">
          <cell r="B1387">
            <v>1997</v>
          </cell>
          <cell r="E1387" t="str">
            <v>NY</v>
          </cell>
          <cell r="H1387">
            <v>23688</v>
          </cell>
          <cell r="I1387">
            <v>94805804</v>
          </cell>
        </row>
        <row r="1388">
          <cell r="B1388">
            <v>1997</v>
          </cell>
          <cell r="E1388" t="str">
            <v>NC</v>
          </cell>
          <cell r="H1388">
            <v>5825</v>
          </cell>
          <cell r="I1388">
            <v>15252098</v>
          </cell>
        </row>
        <row r="1389">
          <cell r="B1389">
            <v>1997</v>
          </cell>
          <cell r="E1389" t="str">
            <v>ND</v>
          </cell>
          <cell r="H1389">
            <v>330</v>
          </cell>
          <cell r="I1389">
            <v>928283</v>
          </cell>
        </row>
        <row r="1390">
          <cell r="B1390">
            <v>1997</v>
          </cell>
          <cell r="E1390" t="str">
            <v>OH</v>
          </cell>
          <cell r="H1390">
            <v>14160</v>
          </cell>
          <cell r="I1390">
            <v>43895343</v>
          </cell>
        </row>
        <row r="1391">
          <cell r="B1391">
            <v>1997</v>
          </cell>
          <cell r="E1391" t="str">
            <v>OK</v>
          </cell>
          <cell r="H1391">
            <v>3954</v>
          </cell>
          <cell r="I1391">
            <v>12354358</v>
          </cell>
        </row>
        <row r="1392">
          <cell r="B1392">
            <v>1997</v>
          </cell>
          <cell r="E1392" t="str">
            <v>OR</v>
          </cell>
          <cell r="H1392">
            <v>3747</v>
          </cell>
          <cell r="I1392">
            <v>14505492</v>
          </cell>
        </row>
        <row r="1393">
          <cell r="B1393">
            <v>1997</v>
          </cell>
          <cell r="E1393" t="str">
            <v>PA</v>
          </cell>
          <cell r="H1393">
            <v>5994</v>
          </cell>
          <cell r="I1393">
            <v>20436565</v>
          </cell>
        </row>
        <row r="1394">
          <cell r="B1394">
            <v>1997</v>
          </cell>
          <cell r="E1394" t="str">
            <v>RI</v>
          </cell>
          <cell r="H1394">
            <v>2276</v>
          </cell>
          <cell r="I1394">
            <v>7448119</v>
          </cell>
        </row>
        <row r="1395">
          <cell r="B1395">
            <v>1997</v>
          </cell>
          <cell r="E1395" t="str">
            <v>SC</v>
          </cell>
          <cell r="H1395">
            <v>3234</v>
          </cell>
          <cell r="I1395">
            <v>7291844</v>
          </cell>
        </row>
        <row r="1396">
          <cell r="B1396">
            <v>1997</v>
          </cell>
          <cell r="E1396" t="str">
            <v>SD</v>
          </cell>
          <cell r="H1396">
            <v>383</v>
          </cell>
          <cell r="I1396">
            <v>1072461</v>
          </cell>
        </row>
        <row r="1397">
          <cell r="B1397">
            <v>1997</v>
          </cell>
          <cell r="E1397" t="str">
            <v>TN</v>
          </cell>
          <cell r="H1397">
            <v>6008</v>
          </cell>
          <cell r="I1397">
            <v>17168165</v>
          </cell>
        </row>
        <row r="1398">
          <cell r="B1398">
            <v>1997</v>
          </cell>
          <cell r="E1398" t="str">
            <v>TX</v>
          </cell>
          <cell r="H1398">
            <v>18680</v>
          </cell>
          <cell r="I1398">
            <v>60175136</v>
          </cell>
        </row>
        <row r="1399">
          <cell r="B1399">
            <v>1997</v>
          </cell>
          <cell r="E1399" t="str">
            <v>UT</v>
          </cell>
          <cell r="H1399">
            <v>1519</v>
          </cell>
          <cell r="I1399">
            <v>4454179</v>
          </cell>
        </row>
        <row r="1400">
          <cell r="B1400">
            <v>1997</v>
          </cell>
          <cell r="E1400" t="str">
            <v>VT</v>
          </cell>
          <cell r="H1400">
            <v>293</v>
          </cell>
          <cell r="I1400">
            <v>802265</v>
          </cell>
        </row>
        <row r="1401">
          <cell r="B1401">
            <v>1997</v>
          </cell>
          <cell r="E1401" t="str">
            <v>VA</v>
          </cell>
          <cell r="H1401">
            <v>7095</v>
          </cell>
          <cell r="I1401">
            <v>22344702</v>
          </cell>
        </row>
        <row r="1402">
          <cell r="B1402">
            <v>1997</v>
          </cell>
          <cell r="E1402" t="str">
            <v>WA</v>
          </cell>
          <cell r="H1402">
            <v>6665</v>
          </cell>
          <cell r="I1402">
            <v>26649520</v>
          </cell>
        </row>
        <row r="1403">
          <cell r="B1403">
            <v>1997</v>
          </cell>
          <cell r="E1403" t="str">
            <v>WV</v>
          </cell>
          <cell r="H1403">
            <v>889</v>
          </cell>
          <cell r="I1403">
            <v>2069499</v>
          </cell>
        </row>
        <row r="1404">
          <cell r="B1404">
            <v>1997</v>
          </cell>
          <cell r="E1404" t="str">
            <v>WI</v>
          </cell>
          <cell r="H1404">
            <v>4327</v>
          </cell>
          <cell r="I1404">
            <v>15504515</v>
          </cell>
        </row>
        <row r="1405">
          <cell r="B1405">
            <v>1997</v>
          </cell>
          <cell r="E1405" t="str">
            <v>WY</v>
          </cell>
          <cell r="H1405">
            <v>343</v>
          </cell>
          <cell r="I1405">
            <v>991670</v>
          </cell>
        </row>
        <row r="1406">
          <cell r="B1406">
            <v>1998</v>
          </cell>
          <cell r="E1406" t="str">
            <v>US</v>
          </cell>
          <cell r="H1406">
            <v>281922</v>
          </cell>
          <cell r="I1406">
            <v>1055010386</v>
          </cell>
        </row>
        <row r="1407">
          <cell r="B1407">
            <v>1998</v>
          </cell>
          <cell r="E1407" t="str">
            <v>AL</v>
          </cell>
          <cell r="H1407">
            <v>5046</v>
          </cell>
          <cell r="I1407">
            <v>13050633</v>
          </cell>
        </row>
        <row r="1408">
          <cell r="B1408">
            <v>1998</v>
          </cell>
          <cell r="E1408" t="str">
            <v>AK</v>
          </cell>
          <cell r="H1408">
            <v>576</v>
          </cell>
          <cell r="I1408">
            <v>2851201</v>
          </cell>
        </row>
        <row r="1409">
          <cell r="B1409">
            <v>1998</v>
          </cell>
          <cell r="E1409" t="str">
            <v>AZ</v>
          </cell>
          <cell r="H1409">
            <v>4484</v>
          </cell>
          <cell r="I1409">
            <v>17334645</v>
          </cell>
        </row>
        <row r="1410">
          <cell r="B1410">
            <v>1998</v>
          </cell>
          <cell r="E1410" t="str">
            <v>AR</v>
          </cell>
          <cell r="H1410">
            <v>2286</v>
          </cell>
          <cell r="I1410">
            <v>5820913</v>
          </cell>
        </row>
        <row r="1411">
          <cell r="B1411">
            <v>1998</v>
          </cell>
          <cell r="E1411" t="str">
            <v>CA</v>
          </cell>
          <cell r="H1411">
            <v>29800</v>
          </cell>
          <cell r="I1411">
            <v>167671106</v>
          </cell>
        </row>
        <row r="1412">
          <cell r="B1412">
            <v>1998</v>
          </cell>
          <cell r="E1412" t="str">
            <v>CO</v>
          </cell>
          <cell r="H1412">
            <v>4332</v>
          </cell>
          <cell r="I1412">
            <v>16692547</v>
          </cell>
        </row>
        <row r="1413">
          <cell r="B1413">
            <v>1998</v>
          </cell>
          <cell r="E1413" t="str">
            <v>CT</v>
          </cell>
          <cell r="H1413">
            <v>4569</v>
          </cell>
          <cell r="I1413">
            <v>18986290</v>
          </cell>
        </row>
        <row r="1414">
          <cell r="B1414">
            <v>1998</v>
          </cell>
          <cell r="E1414" t="str">
            <v>DE</v>
          </cell>
          <cell r="H1414">
            <v>318</v>
          </cell>
          <cell r="I1414">
            <v>1157334</v>
          </cell>
        </row>
        <row r="1415">
          <cell r="B1415">
            <v>1998</v>
          </cell>
          <cell r="E1415" t="str">
            <v>DC</v>
          </cell>
          <cell r="H1415">
            <v>1640</v>
          </cell>
          <cell r="I1415">
            <v>6550664</v>
          </cell>
        </row>
        <row r="1416">
          <cell r="B1416">
            <v>1998</v>
          </cell>
          <cell r="E1416" t="str">
            <v>FL</v>
          </cell>
          <cell r="H1416">
            <v>19143</v>
          </cell>
          <cell r="I1416">
            <v>70361066</v>
          </cell>
        </row>
        <row r="1417">
          <cell r="B1417">
            <v>1998</v>
          </cell>
          <cell r="E1417" t="str">
            <v>GA</v>
          </cell>
          <cell r="H1417">
            <v>8923</v>
          </cell>
          <cell r="I1417">
            <v>24609855</v>
          </cell>
        </row>
        <row r="1418">
          <cell r="B1418">
            <v>1998</v>
          </cell>
          <cell r="E1418" t="str">
            <v>HI</v>
          </cell>
          <cell r="H1418">
            <v>1654</v>
          </cell>
          <cell r="I1418">
            <v>6427150</v>
          </cell>
        </row>
        <row r="1419">
          <cell r="B1419">
            <v>1998</v>
          </cell>
          <cell r="E1419" t="str">
            <v>ID</v>
          </cell>
          <cell r="H1419">
            <v>965</v>
          </cell>
          <cell r="I1419">
            <v>3082406</v>
          </cell>
        </row>
        <row r="1420">
          <cell r="B1420">
            <v>1998</v>
          </cell>
          <cell r="E1420" t="str">
            <v>IL</v>
          </cell>
          <cell r="H1420">
            <v>15628</v>
          </cell>
          <cell r="I1420">
            <v>67401291</v>
          </cell>
        </row>
        <row r="1421">
          <cell r="B1421">
            <v>1998</v>
          </cell>
          <cell r="E1421" t="str">
            <v>IN</v>
          </cell>
          <cell r="H1421">
            <v>6318</v>
          </cell>
          <cell r="I1421">
            <v>19103188</v>
          </cell>
        </row>
        <row r="1422">
          <cell r="B1422">
            <v>1998</v>
          </cell>
          <cell r="E1422" t="str">
            <v>IA</v>
          </cell>
          <cell r="H1422">
            <v>1782</v>
          </cell>
          <cell r="I1422">
            <v>5448148</v>
          </cell>
        </row>
        <row r="1423">
          <cell r="B1423">
            <v>1998</v>
          </cell>
          <cell r="E1423" t="str">
            <v>KS</v>
          </cell>
          <cell r="H1423">
            <v>2635</v>
          </cell>
          <cell r="I1423">
            <v>7983915</v>
          </cell>
        </row>
        <row r="1424">
          <cell r="B1424">
            <v>1998</v>
          </cell>
          <cell r="E1424" t="str">
            <v>KY</v>
          </cell>
          <cell r="H1424">
            <v>3225</v>
          </cell>
          <cell r="I1424">
            <v>7524957</v>
          </cell>
        </row>
        <row r="1425">
          <cell r="B1425">
            <v>1998</v>
          </cell>
          <cell r="E1425" t="str">
            <v>LA</v>
          </cell>
          <cell r="H1425">
            <v>4432</v>
          </cell>
          <cell r="I1425">
            <v>11457613</v>
          </cell>
        </row>
        <row r="1426">
          <cell r="B1426">
            <v>1998</v>
          </cell>
          <cell r="E1426" t="str">
            <v>ME</v>
          </cell>
          <cell r="H1426">
            <v>1281</v>
          </cell>
          <cell r="I1426">
            <v>3545846</v>
          </cell>
        </row>
        <row r="1427">
          <cell r="B1427">
            <v>1998</v>
          </cell>
          <cell r="E1427" t="str">
            <v>MD</v>
          </cell>
          <cell r="H1427">
            <v>5855</v>
          </cell>
          <cell r="I1427">
            <v>22885282</v>
          </cell>
        </row>
        <row r="1428">
          <cell r="B1428">
            <v>1998</v>
          </cell>
          <cell r="E1428" t="str">
            <v>MA</v>
          </cell>
          <cell r="H1428">
            <v>12682</v>
          </cell>
          <cell r="I1428">
            <v>46488570</v>
          </cell>
        </row>
        <row r="1429">
          <cell r="B1429">
            <v>1998</v>
          </cell>
          <cell r="E1429" t="str">
            <v>MI</v>
          </cell>
          <cell r="H1429">
            <v>7259</v>
          </cell>
          <cell r="I1429">
            <v>25749672</v>
          </cell>
        </row>
        <row r="1430">
          <cell r="B1430">
            <v>1998</v>
          </cell>
          <cell r="E1430" t="str">
            <v>MN</v>
          </cell>
          <cell r="H1430">
            <v>2326</v>
          </cell>
          <cell r="I1430">
            <v>8680145</v>
          </cell>
        </row>
        <row r="1431">
          <cell r="B1431">
            <v>1998</v>
          </cell>
          <cell r="E1431" t="str">
            <v>MS</v>
          </cell>
          <cell r="H1431">
            <v>3069</v>
          </cell>
          <cell r="I1431">
            <v>6833482</v>
          </cell>
        </row>
        <row r="1432">
          <cell r="B1432">
            <v>1998</v>
          </cell>
          <cell r="E1432" t="str">
            <v>MO</v>
          </cell>
          <cell r="H1432">
            <v>5936</v>
          </cell>
          <cell r="I1432">
            <v>17947533</v>
          </cell>
        </row>
        <row r="1433">
          <cell r="B1433">
            <v>1998</v>
          </cell>
          <cell r="E1433" t="str">
            <v>MT</v>
          </cell>
          <cell r="H1433">
            <v>603</v>
          </cell>
          <cell r="I1433">
            <v>1742049</v>
          </cell>
        </row>
        <row r="1434">
          <cell r="B1434">
            <v>1998</v>
          </cell>
          <cell r="E1434" t="str">
            <v>NE</v>
          </cell>
          <cell r="H1434">
            <v>1294</v>
          </cell>
          <cell r="I1434">
            <v>4860579</v>
          </cell>
        </row>
        <row r="1435">
          <cell r="B1435">
            <v>1998</v>
          </cell>
          <cell r="E1435" t="str">
            <v>NV</v>
          </cell>
          <cell r="H1435">
            <v>1727</v>
          </cell>
          <cell r="I1435">
            <v>8405081</v>
          </cell>
        </row>
        <row r="1436">
          <cell r="B1436">
            <v>1998</v>
          </cell>
          <cell r="E1436" t="str">
            <v>NH</v>
          </cell>
          <cell r="H1436">
            <v>1423</v>
          </cell>
          <cell r="I1436">
            <v>4496859</v>
          </cell>
        </row>
        <row r="1437">
          <cell r="B1437">
            <v>1998</v>
          </cell>
          <cell r="E1437" t="str">
            <v>NJ</v>
          </cell>
          <cell r="H1437">
            <v>6810</v>
          </cell>
          <cell r="I1437">
            <v>31961976</v>
          </cell>
        </row>
        <row r="1438">
          <cell r="B1438">
            <v>1998</v>
          </cell>
          <cell r="E1438" t="str">
            <v>NM</v>
          </cell>
          <cell r="H1438">
            <v>1855</v>
          </cell>
          <cell r="I1438">
            <v>5254479</v>
          </cell>
        </row>
        <row r="1439">
          <cell r="B1439">
            <v>1998</v>
          </cell>
          <cell r="E1439" t="str">
            <v>NY</v>
          </cell>
          <cell r="H1439">
            <v>23779</v>
          </cell>
          <cell r="I1439">
            <v>98460491</v>
          </cell>
        </row>
        <row r="1440">
          <cell r="B1440">
            <v>1998</v>
          </cell>
          <cell r="E1440" t="str">
            <v>NC</v>
          </cell>
          <cell r="H1440">
            <v>5920</v>
          </cell>
          <cell r="I1440">
            <v>16226765</v>
          </cell>
        </row>
        <row r="1441">
          <cell r="B1441">
            <v>1998</v>
          </cell>
          <cell r="E1441" t="str">
            <v>ND</v>
          </cell>
          <cell r="H1441">
            <v>347</v>
          </cell>
          <cell r="I1441">
            <v>1038477</v>
          </cell>
        </row>
        <row r="1442">
          <cell r="B1442">
            <v>1998</v>
          </cell>
          <cell r="E1442" t="str">
            <v>OH</v>
          </cell>
          <cell r="H1442">
            <v>14334</v>
          </cell>
          <cell r="I1442">
            <v>48465080</v>
          </cell>
        </row>
        <row r="1443">
          <cell r="B1443">
            <v>1998</v>
          </cell>
          <cell r="E1443" t="str">
            <v>OK</v>
          </cell>
          <cell r="H1443">
            <v>4044</v>
          </cell>
          <cell r="I1443">
            <v>12949811</v>
          </cell>
        </row>
        <row r="1444">
          <cell r="B1444">
            <v>1998</v>
          </cell>
          <cell r="E1444" t="str">
            <v>OR</v>
          </cell>
          <cell r="H1444">
            <v>3642</v>
          </cell>
          <cell r="I1444">
            <v>14348103</v>
          </cell>
        </row>
        <row r="1445">
          <cell r="B1445">
            <v>1998</v>
          </cell>
          <cell r="E1445" t="str">
            <v>PA</v>
          </cell>
          <cell r="H1445">
            <v>6110</v>
          </cell>
          <cell r="I1445">
            <v>20788998</v>
          </cell>
        </row>
        <row r="1446">
          <cell r="B1446">
            <v>1998</v>
          </cell>
          <cell r="E1446" t="str">
            <v>RI</v>
          </cell>
          <cell r="H1446">
            <v>2156</v>
          </cell>
          <cell r="I1446">
            <v>7013310</v>
          </cell>
        </row>
        <row r="1447">
          <cell r="B1447">
            <v>1998</v>
          </cell>
          <cell r="E1447" t="str">
            <v>SC</v>
          </cell>
          <cell r="H1447">
            <v>3377</v>
          </cell>
          <cell r="I1447">
            <v>8197058</v>
          </cell>
        </row>
        <row r="1448">
          <cell r="B1448">
            <v>1998</v>
          </cell>
          <cell r="E1448" t="str">
            <v>SD</v>
          </cell>
          <cell r="H1448">
            <v>393</v>
          </cell>
          <cell r="I1448">
            <v>1145265</v>
          </cell>
        </row>
        <row r="1449">
          <cell r="B1449">
            <v>1998</v>
          </cell>
          <cell r="E1449" t="str">
            <v>TN</v>
          </cell>
          <cell r="H1449">
            <v>6075</v>
          </cell>
          <cell r="I1449">
            <v>17762588</v>
          </cell>
        </row>
        <row r="1450">
          <cell r="B1450">
            <v>1998</v>
          </cell>
          <cell r="E1450" t="str">
            <v>TX</v>
          </cell>
          <cell r="H1450">
            <v>18866</v>
          </cell>
          <cell r="I1450">
            <v>64167146</v>
          </cell>
        </row>
        <row r="1451">
          <cell r="B1451">
            <v>1998</v>
          </cell>
          <cell r="E1451" t="str">
            <v>UT</v>
          </cell>
          <cell r="H1451">
            <v>1850</v>
          </cell>
          <cell r="I1451">
            <v>5253417</v>
          </cell>
        </row>
        <row r="1452">
          <cell r="B1452">
            <v>1998</v>
          </cell>
          <cell r="E1452" t="str">
            <v>VT</v>
          </cell>
          <cell r="H1452">
            <v>288</v>
          </cell>
          <cell r="I1452">
            <v>829557</v>
          </cell>
        </row>
        <row r="1453">
          <cell r="B1453">
            <v>1998</v>
          </cell>
          <cell r="E1453" t="str">
            <v>VA</v>
          </cell>
          <cell r="H1453">
            <v>7092</v>
          </cell>
          <cell r="I1453">
            <v>22877097</v>
          </cell>
        </row>
        <row r="1454">
          <cell r="B1454">
            <v>1998</v>
          </cell>
          <cell r="E1454" t="str">
            <v>WA</v>
          </cell>
          <cell r="H1454">
            <v>7258</v>
          </cell>
          <cell r="I1454">
            <v>29524711</v>
          </cell>
        </row>
        <row r="1455">
          <cell r="B1455">
            <v>1998</v>
          </cell>
          <cell r="E1455" t="str">
            <v>WV</v>
          </cell>
          <cell r="H1455">
            <v>909</v>
          </cell>
          <cell r="I1455">
            <v>2156513</v>
          </cell>
        </row>
        <row r="1456">
          <cell r="B1456">
            <v>1998</v>
          </cell>
          <cell r="E1456" t="str">
            <v>WI</v>
          </cell>
          <cell r="H1456">
            <v>5254</v>
          </cell>
          <cell r="I1456">
            <v>20411623</v>
          </cell>
        </row>
        <row r="1457">
          <cell r="B1457">
            <v>1998</v>
          </cell>
          <cell r="E1457" t="str">
            <v>WY</v>
          </cell>
          <cell r="H1457">
            <v>352</v>
          </cell>
          <cell r="I1457">
            <v>1027902</v>
          </cell>
        </row>
        <row r="1458">
          <cell r="B1458">
            <v>1999</v>
          </cell>
          <cell r="E1458" t="str">
            <v>US</v>
          </cell>
          <cell r="H1458">
            <v>287084</v>
          </cell>
          <cell r="I1458">
            <v>1103053220</v>
          </cell>
        </row>
        <row r="1459">
          <cell r="B1459">
            <v>1999</v>
          </cell>
          <cell r="E1459" t="str">
            <v>AL</v>
          </cell>
          <cell r="H1459">
            <v>5060</v>
          </cell>
          <cell r="I1459">
            <v>13957135</v>
          </cell>
        </row>
        <row r="1460">
          <cell r="B1460">
            <v>1999</v>
          </cell>
          <cell r="E1460" t="str">
            <v>AK</v>
          </cell>
          <cell r="H1460">
            <v>599</v>
          </cell>
          <cell r="I1460">
            <v>2956222</v>
          </cell>
        </row>
        <row r="1461">
          <cell r="B1461">
            <v>1999</v>
          </cell>
          <cell r="E1461" t="str">
            <v>AZ</v>
          </cell>
          <cell r="H1461">
            <v>4846</v>
          </cell>
          <cell r="I1461">
            <v>18715782</v>
          </cell>
        </row>
        <row r="1462">
          <cell r="B1462">
            <v>1999</v>
          </cell>
          <cell r="E1462" t="str">
            <v>AR</v>
          </cell>
          <cell r="H1462">
            <v>2315</v>
          </cell>
          <cell r="I1462">
            <v>6212168</v>
          </cell>
        </row>
        <row r="1463">
          <cell r="B1463">
            <v>1999</v>
          </cell>
          <cell r="E1463" t="str">
            <v>CA</v>
          </cell>
          <cell r="H1463">
            <v>29821</v>
          </cell>
          <cell r="I1463">
            <v>171417845</v>
          </cell>
        </row>
        <row r="1464">
          <cell r="B1464">
            <v>1999</v>
          </cell>
          <cell r="E1464" t="str">
            <v>CO</v>
          </cell>
          <cell r="H1464">
            <v>4373</v>
          </cell>
          <cell r="I1464">
            <v>17074725</v>
          </cell>
        </row>
        <row r="1465">
          <cell r="B1465">
            <v>1999</v>
          </cell>
          <cell r="E1465" t="str">
            <v>CT</v>
          </cell>
          <cell r="H1465">
            <v>4506</v>
          </cell>
          <cell r="I1465">
            <v>18725917</v>
          </cell>
        </row>
        <row r="1466">
          <cell r="B1466">
            <v>1999</v>
          </cell>
          <cell r="E1466" t="str">
            <v>DE</v>
          </cell>
          <cell r="H1466">
            <v>261</v>
          </cell>
          <cell r="I1466">
            <v>981646</v>
          </cell>
        </row>
        <row r="1467">
          <cell r="B1467">
            <v>1999</v>
          </cell>
          <cell r="E1467" t="str">
            <v>DC</v>
          </cell>
          <cell r="H1467">
            <v>1595</v>
          </cell>
          <cell r="I1467">
            <v>7044645</v>
          </cell>
        </row>
        <row r="1468">
          <cell r="B1468">
            <v>1999</v>
          </cell>
          <cell r="E1468" t="str">
            <v>FL</v>
          </cell>
          <cell r="H1468">
            <v>19189</v>
          </cell>
          <cell r="I1468">
            <v>71381083</v>
          </cell>
        </row>
        <row r="1469">
          <cell r="B1469">
            <v>1999</v>
          </cell>
          <cell r="E1469" t="str">
            <v>GA</v>
          </cell>
          <cell r="H1469">
            <v>8879</v>
          </cell>
          <cell r="I1469">
            <v>25745020</v>
          </cell>
        </row>
        <row r="1470">
          <cell r="B1470">
            <v>1999</v>
          </cell>
          <cell r="E1470" t="str">
            <v>HI</v>
          </cell>
          <cell r="H1470">
            <v>1680</v>
          </cell>
          <cell r="I1470">
            <v>6337142</v>
          </cell>
        </row>
        <row r="1471">
          <cell r="B1471">
            <v>1999</v>
          </cell>
          <cell r="E1471" t="str">
            <v>ID</v>
          </cell>
          <cell r="H1471">
            <v>1000</v>
          </cell>
          <cell r="I1471">
            <v>3199247</v>
          </cell>
        </row>
        <row r="1472">
          <cell r="B1472">
            <v>1999</v>
          </cell>
          <cell r="E1472" t="str">
            <v>IL</v>
          </cell>
          <cell r="H1472">
            <v>15909</v>
          </cell>
          <cell r="I1472">
            <v>63653467</v>
          </cell>
        </row>
        <row r="1473">
          <cell r="B1473">
            <v>1999</v>
          </cell>
          <cell r="E1473" t="str">
            <v>IN</v>
          </cell>
          <cell r="H1473">
            <v>7024</v>
          </cell>
          <cell r="I1473">
            <v>22147029</v>
          </cell>
        </row>
        <row r="1474">
          <cell r="B1474">
            <v>1999</v>
          </cell>
          <cell r="E1474" t="str">
            <v>IA</v>
          </cell>
          <cell r="H1474">
            <v>1667</v>
          </cell>
          <cell r="I1474">
            <v>5428279</v>
          </cell>
        </row>
        <row r="1475">
          <cell r="B1475">
            <v>1999</v>
          </cell>
          <cell r="E1475" t="str">
            <v>KS</v>
          </cell>
          <cell r="H1475">
            <v>2717</v>
          </cell>
          <cell r="I1475">
            <v>8701040</v>
          </cell>
        </row>
        <row r="1476">
          <cell r="B1476">
            <v>1999</v>
          </cell>
          <cell r="E1476" t="str">
            <v>KY</v>
          </cell>
          <cell r="H1476">
            <v>5059</v>
          </cell>
          <cell r="I1476">
            <v>13590402</v>
          </cell>
        </row>
        <row r="1477">
          <cell r="B1477">
            <v>1999</v>
          </cell>
          <cell r="E1477" t="str">
            <v>LA</v>
          </cell>
          <cell r="H1477">
            <v>4398</v>
          </cell>
          <cell r="I1477">
            <v>12017031</v>
          </cell>
        </row>
        <row r="1478">
          <cell r="B1478">
            <v>1999</v>
          </cell>
          <cell r="E1478" t="str">
            <v>ME</v>
          </cell>
          <cell r="H1478">
            <v>1253</v>
          </cell>
          <cell r="I1478">
            <v>3559093</v>
          </cell>
        </row>
        <row r="1479">
          <cell r="B1479">
            <v>1999</v>
          </cell>
          <cell r="E1479" t="str">
            <v>MD</v>
          </cell>
          <cell r="H1479">
            <v>6097</v>
          </cell>
          <cell r="I1479">
            <v>24590271</v>
          </cell>
        </row>
        <row r="1480">
          <cell r="B1480">
            <v>1999</v>
          </cell>
          <cell r="E1480" t="str">
            <v>MA</v>
          </cell>
          <cell r="H1480">
            <v>12642</v>
          </cell>
          <cell r="I1480">
            <v>49030755</v>
          </cell>
        </row>
        <row r="1481">
          <cell r="B1481">
            <v>1999</v>
          </cell>
          <cell r="E1481" t="str">
            <v>MI</v>
          </cell>
          <cell r="H1481">
            <v>7809</v>
          </cell>
          <cell r="I1481">
            <v>27996461</v>
          </cell>
        </row>
        <row r="1482">
          <cell r="B1482">
            <v>1999</v>
          </cell>
          <cell r="E1482" t="str">
            <v>MN</v>
          </cell>
          <cell r="H1482">
            <v>2061</v>
          </cell>
          <cell r="I1482">
            <v>8031609</v>
          </cell>
        </row>
        <row r="1483">
          <cell r="B1483">
            <v>1999</v>
          </cell>
          <cell r="E1483" t="str">
            <v>MS</v>
          </cell>
          <cell r="H1483">
            <v>3104</v>
          </cell>
          <cell r="I1483">
            <v>7171905</v>
          </cell>
        </row>
        <row r="1484">
          <cell r="B1484">
            <v>1999</v>
          </cell>
          <cell r="E1484" t="str">
            <v>MO</v>
          </cell>
          <cell r="H1484">
            <v>6658</v>
          </cell>
          <cell r="I1484">
            <v>21791369</v>
          </cell>
        </row>
        <row r="1485">
          <cell r="B1485">
            <v>1999</v>
          </cell>
          <cell r="E1485" t="str">
            <v>MT</v>
          </cell>
          <cell r="H1485">
            <v>585</v>
          </cell>
          <cell r="I1485">
            <v>1794798</v>
          </cell>
        </row>
        <row r="1486">
          <cell r="B1486">
            <v>1999</v>
          </cell>
          <cell r="E1486" t="str">
            <v>NE</v>
          </cell>
          <cell r="H1486">
            <v>1225</v>
          </cell>
          <cell r="I1486">
            <v>4719457</v>
          </cell>
        </row>
        <row r="1487">
          <cell r="B1487">
            <v>1999</v>
          </cell>
          <cell r="E1487" t="str">
            <v>NV</v>
          </cell>
          <cell r="H1487">
            <v>2118</v>
          </cell>
          <cell r="I1487">
            <v>10810054</v>
          </cell>
        </row>
        <row r="1488">
          <cell r="B1488">
            <v>1999</v>
          </cell>
          <cell r="E1488" t="str">
            <v>NH</v>
          </cell>
          <cell r="H1488">
            <v>1528</v>
          </cell>
          <cell r="I1488">
            <v>5009629</v>
          </cell>
        </row>
        <row r="1489">
          <cell r="B1489">
            <v>1999</v>
          </cell>
          <cell r="E1489" t="str">
            <v>NJ</v>
          </cell>
          <cell r="H1489">
            <v>7213</v>
          </cell>
          <cell r="I1489">
            <v>35815601</v>
          </cell>
        </row>
        <row r="1490">
          <cell r="B1490">
            <v>1999</v>
          </cell>
          <cell r="E1490" t="str">
            <v>NM</v>
          </cell>
          <cell r="H1490">
            <v>1809</v>
          </cell>
          <cell r="I1490">
            <v>5319476</v>
          </cell>
        </row>
        <row r="1491">
          <cell r="B1491">
            <v>1999</v>
          </cell>
          <cell r="E1491" t="str">
            <v>NY</v>
          </cell>
          <cell r="H1491">
            <v>23362</v>
          </cell>
          <cell r="I1491">
            <v>101682266</v>
          </cell>
        </row>
        <row r="1492">
          <cell r="B1492">
            <v>1999</v>
          </cell>
          <cell r="E1492" t="str">
            <v>NC</v>
          </cell>
          <cell r="H1492">
            <v>6181</v>
          </cell>
          <cell r="I1492">
            <v>17532670</v>
          </cell>
        </row>
        <row r="1493">
          <cell r="B1493">
            <v>1999</v>
          </cell>
          <cell r="E1493" t="str">
            <v>ND</v>
          </cell>
          <cell r="H1493">
            <v>301</v>
          </cell>
          <cell r="I1493">
            <v>936372</v>
          </cell>
        </row>
        <row r="1494">
          <cell r="B1494">
            <v>1999</v>
          </cell>
          <cell r="E1494" t="str">
            <v>OH</v>
          </cell>
          <cell r="H1494">
            <v>14975</v>
          </cell>
          <cell r="I1494">
            <v>50404388</v>
          </cell>
        </row>
        <row r="1495">
          <cell r="B1495">
            <v>1999</v>
          </cell>
          <cell r="E1495" t="str">
            <v>OK</v>
          </cell>
          <cell r="H1495">
            <v>4200</v>
          </cell>
          <cell r="I1495">
            <v>13887441</v>
          </cell>
        </row>
        <row r="1496">
          <cell r="B1496">
            <v>1999</v>
          </cell>
          <cell r="E1496" t="str">
            <v>OR</v>
          </cell>
          <cell r="H1496">
            <v>3453</v>
          </cell>
          <cell r="I1496">
            <v>14851511</v>
          </cell>
        </row>
        <row r="1497">
          <cell r="B1497">
            <v>1999</v>
          </cell>
          <cell r="E1497" t="str">
            <v>PA</v>
          </cell>
          <cell r="H1497">
            <v>6206</v>
          </cell>
          <cell r="I1497">
            <v>22603648</v>
          </cell>
        </row>
        <row r="1498">
          <cell r="B1498">
            <v>1999</v>
          </cell>
          <cell r="E1498" t="str">
            <v>RI</v>
          </cell>
          <cell r="H1498">
            <v>2453</v>
          </cell>
          <cell r="I1498">
            <v>9692465</v>
          </cell>
        </row>
        <row r="1499">
          <cell r="B1499">
            <v>1999</v>
          </cell>
          <cell r="E1499" t="str">
            <v>SC</v>
          </cell>
          <cell r="H1499">
            <v>3527</v>
          </cell>
          <cell r="I1499">
            <v>8435503</v>
          </cell>
        </row>
        <row r="1500">
          <cell r="B1500">
            <v>1999</v>
          </cell>
          <cell r="E1500" t="str">
            <v>SD</v>
          </cell>
          <cell r="H1500">
            <v>391</v>
          </cell>
          <cell r="I1500">
            <v>1202076</v>
          </cell>
        </row>
        <row r="1501">
          <cell r="B1501">
            <v>1999</v>
          </cell>
          <cell r="E1501" t="str">
            <v>TN</v>
          </cell>
          <cell r="H1501">
            <v>6371</v>
          </cell>
          <cell r="I1501">
            <v>19099237</v>
          </cell>
        </row>
        <row r="1502">
          <cell r="B1502">
            <v>1999</v>
          </cell>
          <cell r="E1502" t="str">
            <v>TX</v>
          </cell>
          <cell r="H1502">
            <v>19306</v>
          </cell>
          <cell r="I1502">
            <v>68701697</v>
          </cell>
        </row>
        <row r="1503">
          <cell r="B1503">
            <v>1999</v>
          </cell>
          <cell r="E1503" t="str">
            <v>UT</v>
          </cell>
          <cell r="H1503">
            <v>1602</v>
          </cell>
          <cell r="I1503">
            <v>5468873</v>
          </cell>
        </row>
        <row r="1504">
          <cell r="B1504">
            <v>1999</v>
          </cell>
          <cell r="E1504" t="str">
            <v>VT</v>
          </cell>
          <cell r="H1504">
            <v>266</v>
          </cell>
          <cell r="I1504">
            <v>793415</v>
          </cell>
        </row>
        <row r="1505">
          <cell r="B1505">
            <v>1999</v>
          </cell>
          <cell r="E1505" t="str">
            <v>VA</v>
          </cell>
          <cell r="H1505">
            <v>7141</v>
          </cell>
          <cell r="I1505">
            <v>24199369</v>
          </cell>
        </row>
        <row r="1506">
          <cell r="B1506">
            <v>1999</v>
          </cell>
          <cell r="E1506" t="str">
            <v>WA</v>
          </cell>
          <cell r="H1506">
            <v>6524</v>
          </cell>
          <cell r="I1506">
            <v>27637981</v>
          </cell>
        </row>
        <row r="1507">
          <cell r="B1507">
            <v>1999</v>
          </cell>
          <cell r="E1507" t="str">
            <v>WV</v>
          </cell>
          <cell r="H1507">
            <v>983</v>
          </cell>
          <cell r="I1507">
            <v>2446574</v>
          </cell>
        </row>
        <row r="1508">
          <cell r="B1508">
            <v>1999</v>
          </cell>
          <cell r="E1508" t="str">
            <v>WI</v>
          </cell>
          <cell r="H1508">
            <v>4502</v>
          </cell>
          <cell r="I1508">
            <v>17477625</v>
          </cell>
        </row>
        <row r="1509">
          <cell r="B1509">
            <v>1999</v>
          </cell>
          <cell r="E1509" t="str">
            <v>WY</v>
          </cell>
          <cell r="H1509">
            <v>340</v>
          </cell>
          <cell r="I1509">
            <v>1073806</v>
          </cell>
        </row>
        <row r="1510">
          <cell r="B1510">
            <v>2000</v>
          </cell>
          <cell r="E1510" t="str">
            <v>US</v>
          </cell>
          <cell r="H1510">
            <v>294460</v>
          </cell>
          <cell r="I1510">
            <v>1176395926</v>
          </cell>
        </row>
        <row r="1511">
          <cell r="B1511">
            <v>2000</v>
          </cell>
          <cell r="E1511" t="str">
            <v>AL</v>
          </cell>
          <cell r="H1511">
            <v>5111</v>
          </cell>
          <cell r="I1511">
            <v>14309504</v>
          </cell>
        </row>
        <row r="1512">
          <cell r="B1512">
            <v>2000</v>
          </cell>
          <cell r="E1512" t="str">
            <v>AK</v>
          </cell>
          <cell r="H1512">
            <v>599</v>
          </cell>
          <cell r="I1512">
            <v>2950728</v>
          </cell>
        </row>
        <row r="1513">
          <cell r="B1513">
            <v>2000</v>
          </cell>
          <cell r="E1513" t="str">
            <v>AZ</v>
          </cell>
          <cell r="H1513">
            <v>5059</v>
          </cell>
          <cell r="I1513">
            <v>19479967</v>
          </cell>
        </row>
        <row r="1514">
          <cell r="B1514">
            <v>2000</v>
          </cell>
          <cell r="E1514" t="str">
            <v>AR</v>
          </cell>
          <cell r="H1514">
            <v>2260</v>
          </cell>
          <cell r="I1514">
            <v>6296119</v>
          </cell>
        </row>
        <row r="1515">
          <cell r="B1515">
            <v>2000</v>
          </cell>
          <cell r="E1515" t="str">
            <v>CA</v>
          </cell>
          <cell r="H1515">
            <v>29993</v>
          </cell>
          <cell r="I1515">
            <v>180675176</v>
          </cell>
        </row>
        <row r="1516">
          <cell r="B1516">
            <v>2000</v>
          </cell>
          <cell r="E1516" t="str">
            <v>CO</v>
          </cell>
          <cell r="H1516">
            <v>4524</v>
          </cell>
          <cell r="I1516">
            <v>19677636</v>
          </cell>
        </row>
        <row r="1517">
          <cell r="B1517">
            <v>2000</v>
          </cell>
          <cell r="E1517" t="str">
            <v>CT</v>
          </cell>
          <cell r="H1517">
            <v>4603</v>
          </cell>
          <cell r="I1517">
            <v>19864594</v>
          </cell>
        </row>
        <row r="1518">
          <cell r="B1518">
            <v>2000</v>
          </cell>
          <cell r="E1518" t="str">
            <v>DE</v>
          </cell>
          <cell r="H1518">
            <v>226</v>
          </cell>
          <cell r="I1518">
            <v>914301</v>
          </cell>
        </row>
        <row r="1519">
          <cell r="B1519">
            <v>2000</v>
          </cell>
          <cell r="E1519" t="str">
            <v>DC</v>
          </cell>
          <cell r="H1519">
            <v>1814</v>
          </cell>
          <cell r="I1519">
            <v>7981061</v>
          </cell>
        </row>
        <row r="1520">
          <cell r="B1520">
            <v>2000</v>
          </cell>
          <cell r="E1520" t="str">
            <v>FL</v>
          </cell>
          <cell r="H1520">
            <v>20244</v>
          </cell>
          <cell r="I1520">
            <v>78699943</v>
          </cell>
        </row>
        <row r="1521">
          <cell r="B1521">
            <v>2000</v>
          </cell>
          <cell r="E1521" t="str">
            <v>GA</v>
          </cell>
          <cell r="H1521">
            <v>9462</v>
          </cell>
          <cell r="I1521">
            <v>28235610</v>
          </cell>
        </row>
        <row r="1522">
          <cell r="B1522">
            <v>2000</v>
          </cell>
          <cell r="E1522" t="str">
            <v>HI</v>
          </cell>
          <cell r="H1522">
            <v>1659</v>
          </cell>
          <cell r="I1522">
            <v>5919584</v>
          </cell>
        </row>
        <row r="1523">
          <cell r="B1523">
            <v>2000</v>
          </cell>
          <cell r="E1523" t="str">
            <v>ID</v>
          </cell>
          <cell r="H1523">
            <v>1059</v>
          </cell>
          <cell r="I1523">
            <v>3499764</v>
          </cell>
        </row>
        <row r="1524">
          <cell r="B1524">
            <v>2000</v>
          </cell>
          <cell r="E1524" t="str">
            <v>IL</v>
          </cell>
          <cell r="H1524">
            <v>16218</v>
          </cell>
          <cell r="I1524">
            <v>67255167</v>
          </cell>
        </row>
        <row r="1525">
          <cell r="B1525">
            <v>2000</v>
          </cell>
          <cell r="E1525" t="str">
            <v>IN</v>
          </cell>
          <cell r="H1525">
            <v>6832</v>
          </cell>
          <cell r="I1525">
            <v>23255057</v>
          </cell>
        </row>
        <row r="1526">
          <cell r="B1526">
            <v>2000</v>
          </cell>
          <cell r="E1526" t="str">
            <v>IA</v>
          </cell>
          <cell r="H1526">
            <v>1679</v>
          </cell>
          <cell r="I1526">
            <v>5671745</v>
          </cell>
        </row>
        <row r="1527">
          <cell r="B1527">
            <v>2000</v>
          </cell>
          <cell r="E1527" t="str">
            <v>KS</v>
          </cell>
          <cell r="H1527">
            <v>2771</v>
          </cell>
          <cell r="I1527">
            <v>9203684</v>
          </cell>
        </row>
        <row r="1528">
          <cell r="B1528">
            <v>2000</v>
          </cell>
          <cell r="E1528" t="str">
            <v>KY</v>
          </cell>
          <cell r="H1528">
            <v>5487</v>
          </cell>
          <cell r="I1528">
            <v>15116434</v>
          </cell>
        </row>
        <row r="1529">
          <cell r="B1529">
            <v>2000</v>
          </cell>
          <cell r="E1529" t="str">
            <v>LA</v>
          </cell>
          <cell r="H1529">
            <v>4438</v>
          </cell>
          <cell r="I1529">
            <v>12215794</v>
          </cell>
        </row>
        <row r="1530">
          <cell r="B1530">
            <v>2000</v>
          </cell>
          <cell r="E1530" t="str">
            <v>ME</v>
          </cell>
          <cell r="H1530">
            <v>1556</v>
          </cell>
          <cell r="I1530">
            <v>3974395</v>
          </cell>
        </row>
        <row r="1531">
          <cell r="B1531">
            <v>2000</v>
          </cell>
          <cell r="E1531" t="str">
            <v>MD</v>
          </cell>
          <cell r="H1531">
            <v>5593</v>
          </cell>
          <cell r="I1531">
            <v>23413258</v>
          </cell>
        </row>
        <row r="1532">
          <cell r="B1532">
            <v>2000</v>
          </cell>
          <cell r="E1532" t="str">
            <v>MA</v>
          </cell>
          <cell r="H1532">
            <v>12636</v>
          </cell>
          <cell r="I1532">
            <v>51288418</v>
          </cell>
        </row>
        <row r="1533">
          <cell r="B1533">
            <v>2000</v>
          </cell>
          <cell r="E1533" t="str">
            <v>MI</v>
          </cell>
          <cell r="H1533">
            <v>7999</v>
          </cell>
          <cell r="I1533">
            <v>28849592</v>
          </cell>
        </row>
        <row r="1534">
          <cell r="B1534">
            <v>2000</v>
          </cell>
          <cell r="E1534" t="str">
            <v>MN</v>
          </cell>
          <cell r="H1534">
            <v>2320</v>
          </cell>
          <cell r="I1534">
            <v>8137022</v>
          </cell>
        </row>
        <row r="1535">
          <cell r="B1535">
            <v>2000</v>
          </cell>
          <cell r="E1535" t="str">
            <v>MS</v>
          </cell>
          <cell r="H1535">
            <v>3167</v>
          </cell>
          <cell r="I1535">
            <v>7817807</v>
          </cell>
        </row>
        <row r="1536">
          <cell r="B1536">
            <v>2000</v>
          </cell>
          <cell r="E1536" t="str">
            <v>MO</v>
          </cell>
          <cell r="H1536">
            <v>6144</v>
          </cell>
          <cell r="I1536">
            <v>21582427</v>
          </cell>
        </row>
        <row r="1537">
          <cell r="B1537">
            <v>2000</v>
          </cell>
          <cell r="E1537" t="str">
            <v>MT</v>
          </cell>
          <cell r="H1537">
            <v>567</v>
          </cell>
          <cell r="I1537">
            <v>1779402</v>
          </cell>
        </row>
        <row r="1538">
          <cell r="B1538">
            <v>2000</v>
          </cell>
          <cell r="E1538" t="str">
            <v>NE</v>
          </cell>
          <cell r="H1538">
            <v>1169</v>
          </cell>
          <cell r="I1538">
            <v>4822014</v>
          </cell>
        </row>
        <row r="1539">
          <cell r="B1539">
            <v>2000</v>
          </cell>
          <cell r="E1539" t="str">
            <v>NV</v>
          </cell>
          <cell r="H1539">
            <v>2337</v>
          </cell>
          <cell r="I1539">
            <v>12001720</v>
          </cell>
        </row>
        <row r="1540">
          <cell r="B1540">
            <v>2000</v>
          </cell>
          <cell r="E1540" t="str">
            <v>NH</v>
          </cell>
          <cell r="H1540">
            <v>1494</v>
          </cell>
          <cell r="I1540">
            <v>5237726</v>
          </cell>
        </row>
        <row r="1541">
          <cell r="B1541">
            <v>2000</v>
          </cell>
          <cell r="E1541" t="str">
            <v>NJ</v>
          </cell>
          <cell r="H1541">
            <v>7466</v>
          </cell>
          <cell r="I1541">
            <v>36906157</v>
          </cell>
        </row>
        <row r="1542">
          <cell r="B1542">
            <v>2000</v>
          </cell>
          <cell r="E1542" t="str">
            <v>NM</v>
          </cell>
          <cell r="H1542">
            <v>1964</v>
          </cell>
          <cell r="I1542">
            <v>5775805</v>
          </cell>
        </row>
        <row r="1543">
          <cell r="B1543">
            <v>2000</v>
          </cell>
          <cell r="E1543" t="str">
            <v>NY</v>
          </cell>
          <cell r="H1543">
            <v>24545</v>
          </cell>
          <cell r="I1543">
            <v>119245167</v>
          </cell>
        </row>
        <row r="1544">
          <cell r="B1544">
            <v>2000</v>
          </cell>
          <cell r="E1544" t="str">
            <v>NC</v>
          </cell>
          <cell r="H1544">
            <v>6375</v>
          </cell>
          <cell r="I1544">
            <v>18949463</v>
          </cell>
        </row>
        <row r="1545">
          <cell r="B1545">
            <v>2000</v>
          </cell>
          <cell r="E1545" t="str">
            <v>ND</v>
          </cell>
          <cell r="H1545">
            <v>304</v>
          </cell>
          <cell r="I1545">
            <v>1034373</v>
          </cell>
        </row>
        <row r="1546">
          <cell r="B1546">
            <v>2000</v>
          </cell>
          <cell r="E1546" t="str">
            <v>OH</v>
          </cell>
          <cell r="H1546">
            <v>15851</v>
          </cell>
          <cell r="I1546">
            <v>54911474</v>
          </cell>
        </row>
        <row r="1547">
          <cell r="B1547">
            <v>2000</v>
          </cell>
          <cell r="E1547" t="str">
            <v>OK</v>
          </cell>
          <cell r="H1547">
            <v>4388</v>
          </cell>
          <cell r="I1547">
            <v>14424821</v>
          </cell>
        </row>
        <row r="1548">
          <cell r="B1548">
            <v>2000</v>
          </cell>
          <cell r="E1548" t="str">
            <v>OR</v>
          </cell>
          <cell r="H1548">
            <v>3799</v>
          </cell>
          <cell r="I1548">
            <v>16041435</v>
          </cell>
        </row>
        <row r="1549">
          <cell r="B1549">
            <v>2000</v>
          </cell>
          <cell r="E1549" t="str">
            <v>PA</v>
          </cell>
          <cell r="H1549">
            <v>6197</v>
          </cell>
          <cell r="I1549">
            <v>22819697</v>
          </cell>
        </row>
        <row r="1550">
          <cell r="B1550">
            <v>2000</v>
          </cell>
          <cell r="E1550" t="str">
            <v>RI</v>
          </cell>
          <cell r="H1550">
            <v>2508</v>
          </cell>
          <cell r="I1550">
            <v>10209855</v>
          </cell>
        </row>
        <row r="1551">
          <cell r="B1551">
            <v>2000</v>
          </cell>
          <cell r="E1551" t="str">
            <v>SC</v>
          </cell>
          <cell r="H1551">
            <v>3613</v>
          </cell>
          <cell r="I1551">
            <v>9146952</v>
          </cell>
        </row>
        <row r="1552">
          <cell r="B1552">
            <v>2000</v>
          </cell>
          <cell r="E1552" t="str">
            <v>SD</v>
          </cell>
          <cell r="H1552">
            <v>404</v>
          </cell>
          <cell r="I1552">
            <v>1302627</v>
          </cell>
        </row>
        <row r="1553">
          <cell r="B1553">
            <v>2000</v>
          </cell>
          <cell r="E1553" t="str">
            <v>TN</v>
          </cell>
          <cell r="H1553">
            <v>6478</v>
          </cell>
          <cell r="I1553">
            <v>20369320</v>
          </cell>
        </row>
        <row r="1554">
          <cell r="B1554">
            <v>2000</v>
          </cell>
          <cell r="E1554" t="str">
            <v>TX</v>
          </cell>
          <cell r="H1554">
            <v>19733</v>
          </cell>
          <cell r="I1554">
            <v>72659266</v>
          </cell>
        </row>
        <row r="1555">
          <cell r="B1555">
            <v>2000</v>
          </cell>
          <cell r="E1555" t="str">
            <v>UT</v>
          </cell>
          <cell r="H1555">
            <v>1638</v>
          </cell>
          <cell r="I1555">
            <v>5795052</v>
          </cell>
        </row>
        <row r="1556">
          <cell r="B1556">
            <v>2000</v>
          </cell>
          <cell r="E1556" t="str">
            <v>VT</v>
          </cell>
          <cell r="H1556">
            <v>258</v>
          </cell>
          <cell r="I1556">
            <v>763685</v>
          </cell>
        </row>
        <row r="1557">
          <cell r="B1557">
            <v>2000</v>
          </cell>
          <cell r="E1557" t="str">
            <v>VA</v>
          </cell>
          <cell r="H1557">
            <v>7479</v>
          </cell>
          <cell r="I1557">
            <v>26936506</v>
          </cell>
        </row>
        <row r="1558">
          <cell r="B1558">
            <v>2000</v>
          </cell>
          <cell r="E1558" t="str">
            <v>WA</v>
          </cell>
          <cell r="H1558">
            <v>6371</v>
          </cell>
          <cell r="I1558">
            <v>26962545</v>
          </cell>
        </row>
        <row r="1559">
          <cell r="B1559">
            <v>2000</v>
          </cell>
          <cell r="E1559" t="str">
            <v>WV</v>
          </cell>
          <cell r="H1559">
            <v>970</v>
          </cell>
          <cell r="I1559">
            <v>2417185</v>
          </cell>
        </row>
        <row r="1560">
          <cell r="B1560">
            <v>2000</v>
          </cell>
          <cell r="E1560" t="str">
            <v>WI</v>
          </cell>
          <cell r="H1560">
            <v>4754</v>
          </cell>
          <cell r="I1560">
            <v>18445668</v>
          </cell>
        </row>
        <row r="1561">
          <cell r="B1561">
            <v>2000</v>
          </cell>
          <cell r="E1561" t="str">
            <v>WY</v>
          </cell>
          <cell r="H1561">
            <v>345</v>
          </cell>
          <cell r="I1561">
            <v>1153224</v>
          </cell>
        </row>
        <row r="1562">
          <cell r="B1562">
            <v>2001</v>
          </cell>
          <cell r="E1562" t="str">
            <v>US</v>
          </cell>
          <cell r="H1562">
            <v>299686</v>
          </cell>
          <cell r="I1562">
            <v>1235502110</v>
          </cell>
        </row>
        <row r="1563">
          <cell r="B1563">
            <v>2001</v>
          </cell>
          <cell r="E1563" t="str">
            <v>AL</v>
          </cell>
          <cell r="H1563">
            <v>5031</v>
          </cell>
          <cell r="I1563">
            <v>15468560</v>
          </cell>
        </row>
        <row r="1564">
          <cell r="B1564">
            <v>2001</v>
          </cell>
          <cell r="E1564" t="str">
            <v>AK</v>
          </cell>
          <cell r="H1564">
            <v>619</v>
          </cell>
          <cell r="I1564">
            <v>3309790</v>
          </cell>
        </row>
        <row r="1565">
          <cell r="B1565">
            <v>2001</v>
          </cell>
          <cell r="E1565" t="str">
            <v>AZ</v>
          </cell>
          <cell r="H1565">
            <v>5479</v>
          </cell>
          <cell r="I1565">
            <v>21378073</v>
          </cell>
        </row>
        <row r="1566">
          <cell r="B1566">
            <v>2001</v>
          </cell>
          <cell r="E1566" t="str">
            <v>AR</v>
          </cell>
          <cell r="H1566">
            <v>2348</v>
          </cell>
          <cell r="I1566">
            <v>6841789</v>
          </cell>
        </row>
        <row r="1567">
          <cell r="B1567">
            <v>2001</v>
          </cell>
          <cell r="E1567" t="str">
            <v>CA</v>
          </cell>
          <cell r="H1567">
            <v>29898</v>
          </cell>
          <cell r="I1567">
            <v>191456619</v>
          </cell>
        </row>
        <row r="1568">
          <cell r="B1568">
            <v>2001</v>
          </cell>
          <cell r="E1568" t="str">
            <v>CO</v>
          </cell>
          <cell r="H1568">
            <v>4569</v>
          </cell>
          <cell r="I1568">
            <v>19574990</v>
          </cell>
        </row>
        <row r="1569">
          <cell r="B1569">
            <v>2001</v>
          </cell>
          <cell r="E1569" t="str">
            <v>CT</v>
          </cell>
          <cell r="H1569">
            <v>4648</v>
          </cell>
          <cell r="I1569">
            <v>21250001</v>
          </cell>
        </row>
        <row r="1570">
          <cell r="B1570">
            <v>2001</v>
          </cell>
          <cell r="E1570" t="str">
            <v>DE</v>
          </cell>
          <cell r="H1570">
            <v>189</v>
          </cell>
          <cell r="I1570">
            <v>832210</v>
          </cell>
        </row>
        <row r="1571">
          <cell r="B1571">
            <v>2001</v>
          </cell>
          <cell r="E1571" t="str">
            <v>DC</v>
          </cell>
          <cell r="H1571">
            <v>1872</v>
          </cell>
          <cell r="I1571">
            <v>7830794</v>
          </cell>
        </row>
        <row r="1572">
          <cell r="B1572">
            <v>2001</v>
          </cell>
          <cell r="E1572" t="str">
            <v>FL</v>
          </cell>
          <cell r="H1572">
            <v>21724</v>
          </cell>
          <cell r="I1572">
            <v>87663869</v>
          </cell>
        </row>
        <row r="1573">
          <cell r="B1573">
            <v>2001</v>
          </cell>
          <cell r="E1573" t="str">
            <v>GA</v>
          </cell>
          <cell r="H1573">
            <v>9764</v>
          </cell>
          <cell r="I1573">
            <v>28604643</v>
          </cell>
        </row>
        <row r="1574">
          <cell r="B1574">
            <v>2001</v>
          </cell>
          <cell r="E1574" t="str">
            <v>HI</v>
          </cell>
          <cell r="H1574">
            <v>1742</v>
          </cell>
          <cell r="I1574">
            <v>6118080</v>
          </cell>
        </row>
        <row r="1575">
          <cell r="B1575">
            <v>2001</v>
          </cell>
          <cell r="E1575" t="str">
            <v>ID</v>
          </cell>
          <cell r="H1575">
            <v>1000</v>
          </cell>
          <cell r="I1575">
            <v>3385396</v>
          </cell>
        </row>
        <row r="1576">
          <cell r="B1576">
            <v>2001</v>
          </cell>
          <cell r="E1576" t="str">
            <v>IL</v>
          </cell>
          <cell r="H1576">
            <v>15201</v>
          </cell>
          <cell r="I1576">
            <v>66804589</v>
          </cell>
        </row>
        <row r="1577">
          <cell r="B1577">
            <v>2001</v>
          </cell>
          <cell r="E1577" t="str">
            <v>IN</v>
          </cell>
          <cell r="H1577">
            <v>6726</v>
          </cell>
          <cell r="I1577">
            <v>23630857</v>
          </cell>
        </row>
        <row r="1578">
          <cell r="B1578">
            <v>2001</v>
          </cell>
          <cell r="E1578" t="str">
            <v>IA</v>
          </cell>
          <cell r="H1578">
            <v>1654</v>
          </cell>
          <cell r="I1578">
            <v>5873784</v>
          </cell>
        </row>
        <row r="1579">
          <cell r="B1579">
            <v>2001</v>
          </cell>
          <cell r="E1579" t="str">
            <v>KS</v>
          </cell>
          <cell r="H1579">
            <v>2756</v>
          </cell>
          <cell r="I1579">
            <v>9430713</v>
          </cell>
        </row>
        <row r="1580">
          <cell r="B1580">
            <v>2001</v>
          </cell>
          <cell r="E1580" t="str">
            <v>KY</v>
          </cell>
          <cell r="H1580">
            <v>5523</v>
          </cell>
          <cell r="I1580">
            <v>15644630</v>
          </cell>
        </row>
        <row r="1581">
          <cell r="B1581">
            <v>2001</v>
          </cell>
          <cell r="E1581" t="str">
            <v>LA</v>
          </cell>
          <cell r="H1581">
            <v>4388</v>
          </cell>
          <cell r="I1581">
            <v>12779495</v>
          </cell>
        </row>
        <row r="1582">
          <cell r="B1582">
            <v>2001</v>
          </cell>
          <cell r="E1582" t="str">
            <v>ME</v>
          </cell>
          <cell r="H1582">
            <v>1675</v>
          </cell>
          <cell r="I1582">
            <v>4337659</v>
          </cell>
        </row>
        <row r="1583">
          <cell r="B1583">
            <v>2001</v>
          </cell>
          <cell r="E1583" t="str">
            <v>MD</v>
          </cell>
          <cell r="H1583">
            <v>5732</v>
          </cell>
          <cell r="I1583">
            <v>24189999</v>
          </cell>
        </row>
        <row r="1584">
          <cell r="B1584">
            <v>2001</v>
          </cell>
          <cell r="E1584" t="str">
            <v>MA</v>
          </cell>
          <cell r="H1584">
            <v>13133</v>
          </cell>
          <cell r="I1584">
            <v>53787777</v>
          </cell>
        </row>
        <row r="1585">
          <cell r="B1585">
            <v>2001</v>
          </cell>
          <cell r="E1585" t="str">
            <v>MI</v>
          </cell>
          <cell r="H1585">
            <v>8707</v>
          </cell>
          <cell r="I1585">
            <v>30668191</v>
          </cell>
        </row>
        <row r="1586">
          <cell r="B1586">
            <v>2001</v>
          </cell>
          <cell r="E1586" t="str">
            <v>MN</v>
          </cell>
          <cell r="H1586">
            <v>2318</v>
          </cell>
          <cell r="I1586">
            <v>8393466</v>
          </cell>
        </row>
        <row r="1587">
          <cell r="B1587">
            <v>2001</v>
          </cell>
          <cell r="E1587" t="str">
            <v>MS</v>
          </cell>
          <cell r="H1587">
            <v>3217</v>
          </cell>
          <cell r="I1587">
            <v>8023888</v>
          </cell>
        </row>
        <row r="1588">
          <cell r="B1588">
            <v>2001</v>
          </cell>
          <cell r="E1588" t="str">
            <v>MO</v>
          </cell>
          <cell r="H1588">
            <v>6176</v>
          </cell>
          <cell r="I1588">
            <v>22939920</v>
          </cell>
        </row>
        <row r="1589">
          <cell r="B1589">
            <v>2001</v>
          </cell>
          <cell r="E1589" t="str">
            <v>MT</v>
          </cell>
          <cell r="H1589">
            <v>583</v>
          </cell>
          <cell r="I1589">
            <v>1867613</v>
          </cell>
        </row>
        <row r="1590">
          <cell r="B1590">
            <v>2001</v>
          </cell>
          <cell r="E1590" t="str">
            <v>NE</v>
          </cell>
          <cell r="H1590">
            <v>1256</v>
          </cell>
          <cell r="I1590">
            <v>5256739</v>
          </cell>
        </row>
        <row r="1591">
          <cell r="B1591">
            <v>2001</v>
          </cell>
          <cell r="E1591" t="str">
            <v>NV</v>
          </cell>
          <cell r="H1591">
            <v>2266</v>
          </cell>
          <cell r="I1591">
            <v>12447682</v>
          </cell>
        </row>
        <row r="1592">
          <cell r="B1592">
            <v>2001</v>
          </cell>
          <cell r="E1592" t="str">
            <v>NH</v>
          </cell>
          <cell r="H1592">
            <v>1546</v>
          </cell>
          <cell r="I1592">
            <v>5524092</v>
          </cell>
        </row>
        <row r="1593">
          <cell r="B1593">
            <v>2001</v>
          </cell>
          <cell r="E1593" t="str">
            <v>NJ</v>
          </cell>
          <cell r="H1593">
            <v>7724</v>
          </cell>
          <cell r="I1593">
            <v>39428310</v>
          </cell>
        </row>
        <row r="1594">
          <cell r="B1594">
            <v>2001</v>
          </cell>
          <cell r="E1594" t="str">
            <v>NM</v>
          </cell>
          <cell r="H1594">
            <v>1924</v>
          </cell>
          <cell r="I1594">
            <v>6137622</v>
          </cell>
        </row>
        <row r="1595">
          <cell r="B1595">
            <v>2001</v>
          </cell>
          <cell r="E1595" t="str">
            <v>NY</v>
          </cell>
          <cell r="H1595">
            <v>24357</v>
          </cell>
          <cell r="I1595">
            <v>119650820</v>
          </cell>
        </row>
        <row r="1596">
          <cell r="B1596">
            <v>2001</v>
          </cell>
          <cell r="E1596" t="str">
            <v>NC</v>
          </cell>
          <cell r="H1596">
            <v>6567</v>
          </cell>
          <cell r="I1596">
            <v>20181949</v>
          </cell>
        </row>
        <row r="1597">
          <cell r="B1597">
            <v>2001</v>
          </cell>
          <cell r="E1597" t="str">
            <v>ND</v>
          </cell>
          <cell r="H1597">
            <v>312</v>
          </cell>
          <cell r="I1597">
            <v>1043940</v>
          </cell>
        </row>
        <row r="1598">
          <cell r="B1598">
            <v>2001</v>
          </cell>
          <cell r="E1598" t="str">
            <v>OH</v>
          </cell>
          <cell r="H1598">
            <v>16238</v>
          </cell>
          <cell r="I1598">
            <v>58429727</v>
          </cell>
        </row>
        <row r="1599">
          <cell r="B1599">
            <v>2001</v>
          </cell>
          <cell r="E1599" t="str">
            <v>OK</v>
          </cell>
          <cell r="H1599">
            <v>4417</v>
          </cell>
          <cell r="I1599">
            <v>15150009</v>
          </cell>
        </row>
        <row r="1600">
          <cell r="B1600">
            <v>2001</v>
          </cell>
          <cell r="E1600" t="str">
            <v>OR</v>
          </cell>
          <cell r="H1600">
            <v>3679</v>
          </cell>
          <cell r="I1600">
            <v>15699957</v>
          </cell>
        </row>
        <row r="1601">
          <cell r="B1601">
            <v>2001</v>
          </cell>
          <cell r="E1601" t="str">
            <v>PA</v>
          </cell>
          <cell r="H1601">
            <v>6120</v>
          </cell>
          <cell r="I1601">
            <v>23600342</v>
          </cell>
        </row>
        <row r="1602">
          <cell r="B1602">
            <v>2001</v>
          </cell>
          <cell r="E1602" t="str">
            <v>RI</v>
          </cell>
          <cell r="H1602">
            <v>2735</v>
          </cell>
          <cell r="I1602">
            <v>10528713</v>
          </cell>
        </row>
        <row r="1603">
          <cell r="B1603">
            <v>2001</v>
          </cell>
          <cell r="E1603" t="str">
            <v>SC</v>
          </cell>
          <cell r="H1603">
            <v>3814</v>
          </cell>
          <cell r="I1603">
            <v>9949398</v>
          </cell>
        </row>
        <row r="1604">
          <cell r="B1604">
            <v>2001</v>
          </cell>
          <cell r="E1604" t="str">
            <v>SD</v>
          </cell>
          <cell r="H1604">
            <v>403</v>
          </cell>
          <cell r="I1604">
            <v>1303712</v>
          </cell>
        </row>
        <row r="1605">
          <cell r="B1605">
            <v>2001</v>
          </cell>
          <cell r="E1605" t="str">
            <v>TN</v>
          </cell>
          <cell r="H1605">
            <v>6567</v>
          </cell>
          <cell r="I1605">
            <v>21657715</v>
          </cell>
        </row>
        <row r="1606">
          <cell r="B1606">
            <v>2001</v>
          </cell>
          <cell r="E1606" t="str">
            <v>TX</v>
          </cell>
          <cell r="H1606">
            <v>20652</v>
          </cell>
          <cell r="I1606">
            <v>79399375</v>
          </cell>
        </row>
        <row r="1607">
          <cell r="B1607">
            <v>2001</v>
          </cell>
          <cell r="E1607" t="str">
            <v>UT</v>
          </cell>
          <cell r="H1607">
            <v>1724</v>
          </cell>
          <cell r="I1607">
            <v>6457003</v>
          </cell>
        </row>
        <row r="1608">
          <cell r="B1608">
            <v>2001</v>
          </cell>
          <cell r="E1608" t="str">
            <v>VT</v>
          </cell>
          <cell r="H1608">
            <v>266</v>
          </cell>
          <cell r="I1608">
            <v>837249</v>
          </cell>
        </row>
        <row r="1609">
          <cell r="B1609">
            <v>2001</v>
          </cell>
          <cell r="E1609" t="str">
            <v>VA</v>
          </cell>
          <cell r="H1609">
            <v>7607</v>
          </cell>
          <cell r="I1609">
            <v>28677073</v>
          </cell>
        </row>
        <row r="1610">
          <cell r="B1610">
            <v>2001</v>
          </cell>
          <cell r="E1610" t="str">
            <v>WA</v>
          </cell>
          <cell r="H1610">
            <v>6660</v>
          </cell>
          <cell r="I1610">
            <v>29246917</v>
          </cell>
        </row>
        <row r="1611">
          <cell r="B1611">
            <v>2001</v>
          </cell>
          <cell r="E1611" t="str">
            <v>WV</v>
          </cell>
          <cell r="H1611">
            <v>944</v>
          </cell>
          <cell r="I1611">
            <v>2450835</v>
          </cell>
        </row>
        <row r="1612">
          <cell r="B1612">
            <v>2001</v>
          </cell>
          <cell r="E1612" t="str">
            <v>WI</v>
          </cell>
          <cell r="H1612">
            <v>4894</v>
          </cell>
          <cell r="I1612">
            <v>19173119</v>
          </cell>
        </row>
        <row r="1613">
          <cell r="B1613">
            <v>2001</v>
          </cell>
          <cell r="E1613" t="str">
            <v>WY</v>
          </cell>
          <cell r="H1613">
            <v>342</v>
          </cell>
          <cell r="I1613">
            <v>1182417</v>
          </cell>
        </row>
        <row r="1614">
          <cell r="B1614">
            <v>2002</v>
          </cell>
          <cell r="E1614" t="str">
            <v>US</v>
          </cell>
          <cell r="H1614">
            <v>306678</v>
          </cell>
          <cell r="I1614">
            <v>1366720703</v>
          </cell>
        </row>
        <row r="1615">
          <cell r="B1615">
            <v>2002</v>
          </cell>
          <cell r="E1615" t="str">
            <v>AL</v>
          </cell>
          <cell r="H1615">
            <v>5096</v>
          </cell>
          <cell r="I1615">
            <v>16033889</v>
          </cell>
        </row>
        <row r="1616">
          <cell r="B1616">
            <v>2002</v>
          </cell>
          <cell r="E1616" t="str">
            <v>AK</v>
          </cell>
          <cell r="H1616">
            <v>698</v>
          </cell>
          <cell r="I1616">
            <v>3725026</v>
          </cell>
        </row>
        <row r="1617">
          <cell r="B1617">
            <v>2002</v>
          </cell>
          <cell r="E1617" t="str">
            <v>AZ</v>
          </cell>
          <cell r="H1617">
            <v>5686</v>
          </cell>
          <cell r="I1617">
            <v>25657483</v>
          </cell>
        </row>
        <row r="1618">
          <cell r="B1618">
            <v>2002</v>
          </cell>
          <cell r="E1618" t="str">
            <v>AR</v>
          </cell>
          <cell r="H1618">
            <v>2450</v>
          </cell>
          <cell r="I1618">
            <v>7437998</v>
          </cell>
        </row>
        <row r="1619">
          <cell r="B1619">
            <v>2002</v>
          </cell>
          <cell r="E1619" t="str">
            <v>CA</v>
          </cell>
          <cell r="H1619">
            <v>32051</v>
          </cell>
          <cell r="I1619">
            <v>214699420</v>
          </cell>
        </row>
        <row r="1620">
          <cell r="B1620">
            <v>2002</v>
          </cell>
          <cell r="E1620" t="str">
            <v>CO</v>
          </cell>
          <cell r="H1620">
            <v>4664</v>
          </cell>
          <cell r="I1620">
            <v>21874270</v>
          </cell>
        </row>
        <row r="1621">
          <cell r="B1621">
            <v>2002</v>
          </cell>
          <cell r="E1621" t="str">
            <v>CT</v>
          </cell>
          <cell r="H1621">
            <v>4727</v>
          </cell>
          <cell r="I1621">
            <v>22028320</v>
          </cell>
        </row>
        <row r="1622">
          <cell r="B1622">
            <v>2002</v>
          </cell>
          <cell r="E1622" t="str">
            <v>DE</v>
          </cell>
          <cell r="H1622">
            <v>214</v>
          </cell>
          <cell r="I1622">
            <v>982195</v>
          </cell>
        </row>
        <row r="1623">
          <cell r="B1623">
            <v>2002</v>
          </cell>
          <cell r="E1623" t="str">
            <v>DC</v>
          </cell>
          <cell r="H1623">
            <v>1754</v>
          </cell>
          <cell r="I1623">
            <v>8072202</v>
          </cell>
        </row>
        <row r="1624">
          <cell r="B1624">
            <v>2002</v>
          </cell>
          <cell r="E1624" t="str">
            <v>FL</v>
          </cell>
          <cell r="H1624">
            <v>23244</v>
          </cell>
          <cell r="I1624">
            <v>97724555</v>
          </cell>
        </row>
        <row r="1625">
          <cell r="B1625">
            <v>2002</v>
          </cell>
          <cell r="E1625" t="str">
            <v>GA</v>
          </cell>
          <cell r="H1625">
            <v>10344</v>
          </cell>
          <cell r="I1625">
            <v>33126546</v>
          </cell>
        </row>
        <row r="1626">
          <cell r="B1626">
            <v>2002</v>
          </cell>
          <cell r="E1626" t="str">
            <v>HI</v>
          </cell>
          <cell r="H1626">
            <v>1767</v>
          </cell>
          <cell r="I1626">
            <v>6610116</v>
          </cell>
        </row>
        <row r="1627">
          <cell r="B1627">
            <v>2002</v>
          </cell>
          <cell r="E1627" t="str">
            <v>ID</v>
          </cell>
          <cell r="H1627">
            <v>1055</v>
          </cell>
          <cell r="I1627">
            <v>3751318</v>
          </cell>
        </row>
        <row r="1628">
          <cell r="B1628">
            <v>2002</v>
          </cell>
          <cell r="E1628" t="str">
            <v>IL</v>
          </cell>
          <cell r="H1628">
            <v>16094</v>
          </cell>
          <cell r="I1628">
            <v>73840264</v>
          </cell>
        </row>
        <row r="1629">
          <cell r="B1629">
            <v>2002</v>
          </cell>
          <cell r="E1629" t="str">
            <v>IN</v>
          </cell>
          <cell r="H1629">
            <v>7279</v>
          </cell>
          <cell r="I1629">
            <v>25468716</v>
          </cell>
        </row>
        <row r="1630">
          <cell r="B1630">
            <v>2002</v>
          </cell>
          <cell r="E1630" t="str">
            <v>IA</v>
          </cell>
          <cell r="H1630">
            <v>1892</v>
          </cell>
          <cell r="I1630">
            <v>6908801</v>
          </cell>
        </row>
        <row r="1631">
          <cell r="B1631">
            <v>2002</v>
          </cell>
          <cell r="E1631" t="str">
            <v>KS</v>
          </cell>
          <cell r="H1631">
            <v>2899</v>
          </cell>
          <cell r="I1631">
            <v>10591282</v>
          </cell>
        </row>
        <row r="1632">
          <cell r="B1632">
            <v>2002</v>
          </cell>
          <cell r="E1632" t="str">
            <v>KY</v>
          </cell>
          <cell r="H1632">
            <v>3675</v>
          </cell>
          <cell r="I1632">
            <v>11333218</v>
          </cell>
        </row>
        <row r="1633">
          <cell r="B1633">
            <v>2002</v>
          </cell>
          <cell r="E1633" t="str">
            <v>LA</v>
          </cell>
          <cell r="H1633">
            <v>4637</v>
          </cell>
          <cell r="I1633">
            <v>13450525</v>
          </cell>
        </row>
        <row r="1634">
          <cell r="B1634">
            <v>2002</v>
          </cell>
          <cell r="E1634" t="str">
            <v>ME</v>
          </cell>
          <cell r="H1634">
            <v>1479</v>
          </cell>
          <cell r="I1634">
            <v>4189618</v>
          </cell>
        </row>
        <row r="1635">
          <cell r="B1635">
            <v>2002</v>
          </cell>
          <cell r="E1635" t="str">
            <v>MD</v>
          </cell>
          <cell r="H1635">
            <v>5986</v>
          </cell>
          <cell r="I1635">
            <v>26769391</v>
          </cell>
        </row>
        <row r="1636">
          <cell r="B1636">
            <v>2002</v>
          </cell>
          <cell r="E1636" t="str">
            <v>MA</v>
          </cell>
          <cell r="H1636">
            <v>13161</v>
          </cell>
          <cell r="I1636">
            <v>56086410</v>
          </cell>
        </row>
        <row r="1637">
          <cell r="B1637">
            <v>2002</v>
          </cell>
          <cell r="E1637" t="str">
            <v>MI</v>
          </cell>
          <cell r="H1637">
            <v>8183</v>
          </cell>
          <cell r="I1637">
            <v>31532514</v>
          </cell>
        </row>
        <row r="1638">
          <cell r="B1638">
            <v>2002</v>
          </cell>
          <cell r="E1638" t="str">
            <v>MN</v>
          </cell>
          <cell r="H1638">
            <v>2446</v>
          </cell>
          <cell r="I1638">
            <v>9694161</v>
          </cell>
        </row>
        <row r="1639">
          <cell r="B1639">
            <v>2002</v>
          </cell>
          <cell r="E1639" t="str">
            <v>MS</v>
          </cell>
          <cell r="H1639">
            <v>3450</v>
          </cell>
          <cell r="I1639">
            <v>8493777</v>
          </cell>
        </row>
        <row r="1640">
          <cell r="B1640">
            <v>2002</v>
          </cell>
          <cell r="E1640" t="str">
            <v>MO</v>
          </cell>
          <cell r="H1640">
            <v>6141</v>
          </cell>
          <cell r="I1640">
            <v>24846649</v>
          </cell>
        </row>
        <row r="1641">
          <cell r="B1641">
            <v>2002</v>
          </cell>
          <cell r="E1641" t="str">
            <v>MT</v>
          </cell>
          <cell r="H1641">
            <v>546</v>
          </cell>
          <cell r="I1641">
            <v>1857972</v>
          </cell>
        </row>
        <row r="1642">
          <cell r="B1642">
            <v>2002</v>
          </cell>
          <cell r="E1642" t="str">
            <v>NE</v>
          </cell>
          <cell r="H1642">
            <v>1244</v>
          </cell>
          <cell r="I1642">
            <v>5878280</v>
          </cell>
        </row>
        <row r="1643">
          <cell r="B1643">
            <v>2002</v>
          </cell>
          <cell r="E1643" t="str">
            <v>NV</v>
          </cell>
          <cell r="H1643">
            <v>2223</v>
          </cell>
          <cell r="I1643">
            <v>13682007</v>
          </cell>
        </row>
        <row r="1644">
          <cell r="B1644">
            <v>2002</v>
          </cell>
          <cell r="E1644" t="str">
            <v>NH</v>
          </cell>
          <cell r="H1644">
            <v>1600</v>
          </cell>
          <cell r="I1644">
            <v>6037751</v>
          </cell>
        </row>
        <row r="1645">
          <cell r="B1645">
            <v>2002</v>
          </cell>
          <cell r="E1645" t="str">
            <v>NJ</v>
          </cell>
          <cell r="H1645">
            <v>7893</v>
          </cell>
          <cell r="I1645">
            <v>42781360</v>
          </cell>
        </row>
        <row r="1646">
          <cell r="B1646">
            <v>2002</v>
          </cell>
          <cell r="E1646" t="str">
            <v>NM</v>
          </cell>
          <cell r="H1646">
            <v>1952</v>
          </cell>
          <cell r="I1646">
            <v>6471025</v>
          </cell>
        </row>
        <row r="1647">
          <cell r="B1647">
            <v>2002</v>
          </cell>
          <cell r="E1647" t="str">
            <v>NY</v>
          </cell>
          <cell r="H1647">
            <v>23651</v>
          </cell>
          <cell r="I1647">
            <v>147010169</v>
          </cell>
        </row>
        <row r="1648">
          <cell r="B1648">
            <v>2002</v>
          </cell>
          <cell r="E1648" t="str">
            <v>NC</v>
          </cell>
          <cell r="H1648">
            <v>7223</v>
          </cell>
          <cell r="I1648">
            <v>22290459</v>
          </cell>
        </row>
        <row r="1649">
          <cell r="B1649">
            <v>2002</v>
          </cell>
          <cell r="E1649" t="str">
            <v>ND</v>
          </cell>
          <cell r="H1649">
            <v>320</v>
          </cell>
          <cell r="I1649">
            <v>1053894</v>
          </cell>
        </row>
        <row r="1650">
          <cell r="B1650">
            <v>2002</v>
          </cell>
          <cell r="E1650" t="str">
            <v>OH</v>
          </cell>
          <cell r="H1650">
            <v>15986</v>
          </cell>
          <cell r="I1650">
            <v>61755277</v>
          </cell>
        </row>
        <row r="1651">
          <cell r="B1651">
            <v>2002</v>
          </cell>
          <cell r="E1651" t="str">
            <v>OK</v>
          </cell>
          <cell r="H1651">
            <v>4149</v>
          </cell>
          <cell r="I1651">
            <v>15658917</v>
          </cell>
        </row>
        <row r="1652">
          <cell r="B1652">
            <v>2002</v>
          </cell>
          <cell r="E1652" t="str">
            <v>OR</v>
          </cell>
          <cell r="H1652">
            <v>3496</v>
          </cell>
          <cell r="I1652">
            <v>16448420</v>
          </cell>
        </row>
        <row r="1653">
          <cell r="B1653">
            <v>2002</v>
          </cell>
          <cell r="E1653" t="str">
            <v>PA</v>
          </cell>
          <cell r="H1653">
            <v>6289</v>
          </cell>
          <cell r="I1653">
            <v>25899686</v>
          </cell>
        </row>
        <row r="1654">
          <cell r="B1654">
            <v>2002</v>
          </cell>
          <cell r="E1654" t="str">
            <v>RI</v>
          </cell>
          <cell r="H1654">
            <v>2228</v>
          </cell>
          <cell r="I1654">
            <v>9390866</v>
          </cell>
        </row>
        <row r="1655">
          <cell r="B1655">
            <v>2002</v>
          </cell>
          <cell r="E1655" t="str">
            <v>SC</v>
          </cell>
          <cell r="H1655">
            <v>4282</v>
          </cell>
          <cell r="I1655">
            <v>11723672</v>
          </cell>
        </row>
        <row r="1656">
          <cell r="B1656">
            <v>2002</v>
          </cell>
          <cell r="E1656" t="str">
            <v>SD</v>
          </cell>
          <cell r="H1656">
            <v>394</v>
          </cell>
          <cell r="I1656">
            <v>1433320</v>
          </cell>
        </row>
        <row r="1657">
          <cell r="B1657">
            <v>2002</v>
          </cell>
          <cell r="E1657" t="str">
            <v>TN</v>
          </cell>
          <cell r="H1657">
            <v>6778</v>
          </cell>
          <cell r="I1657">
            <v>23140575</v>
          </cell>
        </row>
        <row r="1658">
          <cell r="B1658">
            <v>2002</v>
          </cell>
          <cell r="E1658" t="str">
            <v>TX</v>
          </cell>
          <cell r="H1658">
            <v>21392</v>
          </cell>
          <cell r="I1658">
            <v>85541144</v>
          </cell>
        </row>
        <row r="1659">
          <cell r="B1659">
            <v>2002</v>
          </cell>
          <cell r="E1659" t="str">
            <v>UT</v>
          </cell>
          <cell r="H1659">
            <v>1936</v>
          </cell>
          <cell r="I1659">
            <v>7623477</v>
          </cell>
        </row>
        <row r="1660">
          <cell r="B1660">
            <v>2002</v>
          </cell>
          <cell r="E1660" t="str">
            <v>VT</v>
          </cell>
          <cell r="H1660">
            <v>271</v>
          </cell>
          <cell r="I1660">
            <v>878191</v>
          </cell>
        </row>
        <row r="1661">
          <cell r="B1661">
            <v>2002</v>
          </cell>
          <cell r="E1661" t="str">
            <v>VA</v>
          </cell>
          <cell r="H1661">
            <v>7876</v>
          </cell>
          <cell r="I1661">
            <v>32654479</v>
          </cell>
        </row>
        <row r="1662">
          <cell r="B1662">
            <v>2002</v>
          </cell>
          <cell r="E1662" t="str">
            <v>WA</v>
          </cell>
          <cell r="H1662">
            <v>7837</v>
          </cell>
          <cell r="I1662">
            <v>39043530</v>
          </cell>
        </row>
        <row r="1663">
          <cell r="B1663">
            <v>2002</v>
          </cell>
          <cell r="E1663" t="str">
            <v>WV</v>
          </cell>
          <cell r="H1663">
            <v>875</v>
          </cell>
          <cell r="I1663">
            <v>2363795</v>
          </cell>
        </row>
        <row r="1664">
          <cell r="B1664">
            <v>2002</v>
          </cell>
          <cell r="E1664" t="str">
            <v>WI</v>
          </cell>
          <cell r="H1664">
            <v>4791</v>
          </cell>
          <cell r="I1664">
            <v>19905299</v>
          </cell>
        </row>
        <row r="1665">
          <cell r="B1665">
            <v>2002</v>
          </cell>
          <cell r="E1665" t="str">
            <v>WY</v>
          </cell>
          <cell r="H1665">
            <v>374</v>
          </cell>
          <cell r="I1665">
            <v>1268474</v>
          </cell>
        </row>
        <row r="1666">
          <cell r="B1666">
            <v>2003</v>
          </cell>
          <cell r="E1666" t="str">
            <v>US</v>
          </cell>
          <cell r="H1666">
            <v>311146</v>
          </cell>
          <cell r="I1666">
            <v>1442060071</v>
          </cell>
        </row>
        <row r="1667">
          <cell r="B1667">
            <v>2003</v>
          </cell>
          <cell r="E1667" t="str">
            <v>AL</v>
          </cell>
          <cell r="H1667">
            <v>5136</v>
          </cell>
          <cell r="I1667">
            <v>17342809</v>
          </cell>
        </row>
        <row r="1668">
          <cell r="B1668">
            <v>2003</v>
          </cell>
          <cell r="E1668" t="str">
            <v>AK</v>
          </cell>
          <cell r="H1668">
            <v>768</v>
          </cell>
          <cell r="I1668">
            <v>3923859</v>
          </cell>
        </row>
        <row r="1669">
          <cell r="B1669">
            <v>2003</v>
          </cell>
          <cell r="E1669" t="str">
            <v>AZ</v>
          </cell>
          <cell r="H1669">
            <v>5475</v>
          </cell>
          <cell r="I1669">
            <v>25390791</v>
          </cell>
        </row>
        <row r="1670">
          <cell r="B1670">
            <v>2003</v>
          </cell>
          <cell r="E1670" t="str">
            <v>AR</v>
          </cell>
          <cell r="H1670">
            <v>2450</v>
          </cell>
          <cell r="I1670">
            <v>7682200</v>
          </cell>
        </row>
        <row r="1671">
          <cell r="B1671">
            <v>2003</v>
          </cell>
          <cell r="E1671" t="str">
            <v>CA</v>
          </cell>
          <cell r="H1671">
            <v>32140</v>
          </cell>
          <cell r="I1671">
            <v>231013153</v>
          </cell>
        </row>
        <row r="1672">
          <cell r="B1672">
            <v>2003</v>
          </cell>
          <cell r="E1672" t="str">
            <v>CO</v>
          </cell>
          <cell r="H1672">
            <v>5001</v>
          </cell>
          <cell r="I1672">
            <v>22448705</v>
          </cell>
        </row>
        <row r="1673">
          <cell r="B1673">
            <v>2003</v>
          </cell>
          <cell r="E1673" t="str">
            <v>CT</v>
          </cell>
          <cell r="H1673">
            <v>4684</v>
          </cell>
          <cell r="I1673">
            <v>22316811</v>
          </cell>
        </row>
        <row r="1674">
          <cell r="B1674">
            <v>2003</v>
          </cell>
          <cell r="E1674" t="str">
            <v>DE</v>
          </cell>
          <cell r="H1674">
            <v>224</v>
          </cell>
          <cell r="I1674">
            <v>1073451</v>
          </cell>
        </row>
        <row r="1675">
          <cell r="B1675">
            <v>2003</v>
          </cell>
          <cell r="E1675" t="str">
            <v>DC</v>
          </cell>
          <cell r="H1675">
            <v>1786</v>
          </cell>
          <cell r="I1675">
            <v>8924621</v>
          </cell>
        </row>
        <row r="1676">
          <cell r="B1676">
            <v>2003</v>
          </cell>
          <cell r="E1676" t="str">
            <v>FL</v>
          </cell>
          <cell r="H1676">
            <v>24398</v>
          </cell>
          <cell r="I1676">
            <v>109393337</v>
          </cell>
        </row>
        <row r="1677">
          <cell r="B1677">
            <v>2003</v>
          </cell>
          <cell r="E1677" t="str">
            <v>GA</v>
          </cell>
          <cell r="H1677">
            <v>10520</v>
          </cell>
          <cell r="I1677">
            <v>34688680</v>
          </cell>
        </row>
        <row r="1678">
          <cell r="B1678">
            <v>2003</v>
          </cell>
          <cell r="E1678" t="str">
            <v>HI</v>
          </cell>
          <cell r="H1678">
            <v>1752</v>
          </cell>
          <cell r="I1678">
            <v>7009516</v>
          </cell>
        </row>
        <row r="1679">
          <cell r="B1679">
            <v>2003</v>
          </cell>
          <cell r="E1679" t="str">
            <v>ID</v>
          </cell>
          <cell r="H1679">
            <v>1169</v>
          </cell>
          <cell r="I1679">
            <v>4256094</v>
          </cell>
        </row>
        <row r="1680">
          <cell r="B1680">
            <v>2003</v>
          </cell>
          <cell r="E1680" t="str">
            <v>IL</v>
          </cell>
          <cell r="H1680">
            <v>16912</v>
          </cell>
          <cell r="I1680">
            <v>77095546</v>
          </cell>
        </row>
        <row r="1681">
          <cell r="B1681">
            <v>2003</v>
          </cell>
          <cell r="E1681" t="str">
            <v>IN</v>
          </cell>
          <cell r="H1681">
            <v>6457</v>
          </cell>
          <cell r="I1681">
            <v>24012033</v>
          </cell>
        </row>
        <row r="1682">
          <cell r="B1682">
            <v>2003</v>
          </cell>
          <cell r="E1682" t="str">
            <v>IA</v>
          </cell>
          <cell r="H1682">
            <v>1876</v>
          </cell>
          <cell r="I1682">
            <v>7082111</v>
          </cell>
        </row>
        <row r="1683">
          <cell r="B1683">
            <v>2003</v>
          </cell>
          <cell r="E1683" t="str">
            <v>KS</v>
          </cell>
          <cell r="H1683">
            <v>2835</v>
          </cell>
          <cell r="I1683">
            <v>10587039</v>
          </cell>
        </row>
        <row r="1684">
          <cell r="B1684">
            <v>2003</v>
          </cell>
          <cell r="E1684" t="str">
            <v>KY</v>
          </cell>
          <cell r="H1684">
            <v>3758</v>
          </cell>
          <cell r="I1684">
            <v>11935036</v>
          </cell>
        </row>
        <row r="1685">
          <cell r="B1685">
            <v>2003</v>
          </cell>
          <cell r="E1685" t="str">
            <v>LA</v>
          </cell>
          <cell r="H1685">
            <v>4759</v>
          </cell>
          <cell r="I1685">
            <v>14310803</v>
          </cell>
        </row>
        <row r="1686">
          <cell r="B1686">
            <v>2003</v>
          </cell>
          <cell r="E1686" t="str">
            <v>ME</v>
          </cell>
          <cell r="H1686">
            <v>1658</v>
          </cell>
          <cell r="I1686">
            <v>4912565</v>
          </cell>
        </row>
        <row r="1687">
          <cell r="B1687">
            <v>2003</v>
          </cell>
          <cell r="E1687" t="str">
            <v>MD</v>
          </cell>
          <cell r="H1687">
            <v>5761</v>
          </cell>
          <cell r="I1687">
            <v>27595229</v>
          </cell>
        </row>
        <row r="1688">
          <cell r="B1688">
            <v>2003</v>
          </cell>
          <cell r="E1688" t="str">
            <v>MA</v>
          </cell>
          <cell r="H1688">
            <v>12914</v>
          </cell>
          <cell r="I1688">
            <v>58675457</v>
          </cell>
        </row>
        <row r="1689">
          <cell r="B1689">
            <v>2003</v>
          </cell>
          <cell r="E1689" t="str">
            <v>MI</v>
          </cell>
          <cell r="H1689">
            <v>8336</v>
          </cell>
          <cell r="I1689">
            <v>34612714</v>
          </cell>
        </row>
        <row r="1690">
          <cell r="B1690">
            <v>2003</v>
          </cell>
          <cell r="E1690" t="str">
            <v>MN</v>
          </cell>
          <cell r="H1690">
            <v>2560</v>
          </cell>
          <cell r="I1690">
            <v>10608294</v>
          </cell>
        </row>
        <row r="1691">
          <cell r="B1691">
            <v>2003</v>
          </cell>
          <cell r="E1691" t="str">
            <v>MS</v>
          </cell>
          <cell r="H1691">
            <v>3417</v>
          </cell>
          <cell r="I1691">
            <v>8815476</v>
          </cell>
        </row>
        <row r="1692">
          <cell r="B1692">
            <v>2003</v>
          </cell>
          <cell r="E1692" t="str">
            <v>MO</v>
          </cell>
          <cell r="H1692">
            <v>6424</v>
          </cell>
          <cell r="I1692">
            <v>26379363</v>
          </cell>
        </row>
        <row r="1693">
          <cell r="B1693">
            <v>2003</v>
          </cell>
          <cell r="E1693" t="str">
            <v>MT</v>
          </cell>
          <cell r="H1693">
            <v>546</v>
          </cell>
          <cell r="I1693">
            <v>2014027</v>
          </cell>
        </row>
        <row r="1694">
          <cell r="B1694">
            <v>2003</v>
          </cell>
          <cell r="E1694" t="str">
            <v>NE</v>
          </cell>
          <cell r="H1694">
            <v>1252</v>
          </cell>
          <cell r="I1694">
            <v>5520022</v>
          </cell>
        </row>
        <row r="1695">
          <cell r="B1695">
            <v>2003</v>
          </cell>
          <cell r="E1695" t="str">
            <v>NV</v>
          </cell>
          <cell r="H1695">
            <v>2344</v>
          </cell>
          <cell r="I1695">
            <v>15819580</v>
          </cell>
        </row>
        <row r="1696">
          <cell r="B1696">
            <v>2003</v>
          </cell>
          <cell r="E1696" t="str">
            <v>NH</v>
          </cell>
          <cell r="H1696">
            <v>1723</v>
          </cell>
          <cell r="I1696">
            <v>6741230</v>
          </cell>
        </row>
        <row r="1697">
          <cell r="B1697">
            <v>2003</v>
          </cell>
          <cell r="E1697" t="str">
            <v>NJ</v>
          </cell>
          <cell r="H1697">
            <v>7967</v>
          </cell>
          <cell r="I1697">
            <v>44918157</v>
          </cell>
        </row>
        <row r="1698">
          <cell r="B1698">
            <v>2003</v>
          </cell>
          <cell r="E1698" t="str">
            <v>NM</v>
          </cell>
          <cell r="H1698">
            <v>2143</v>
          </cell>
          <cell r="I1698">
            <v>7298465</v>
          </cell>
        </row>
        <row r="1699">
          <cell r="B1699">
            <v>2003</v>
          </cell>
          <cell r="E1699" t="str">
            <v>NY</v>
          </cell>
          <cell r="H1699">
            <v>23005</v>
          </cell>
          <cell r="I1699">
            <v>151207244</v>
          </cell>
        </row>
        <row r="1700">
          <cell r="B1700">
            <v>2003</v>
          </cell>
          <cell r="E1700" t="str">
            <v>NC</v>
          </cell>
          <cell r="H1700">
            <v>7303</v>
          </cell>
          <cell r="I1700">
            <v>23550852</v>
          </cell>
        </row>
        <row r="1701">
          <cell r="B1701">
            <v>2003</v>
          </cell>
          <cell r="E1701" t="str">
            <v>ND</v>
          </cell>
          <cell r="H1701">
            <v>305</v>
          </cell>
          <cell r="I1701">
            <v>1051179</v>
          </cell>
        </row>
        <row r="1702">
          <cell r="B1702">
            <v>2003</v>
          </cell>
          <cell r="E1702" t="str">
            <v>OH</v>
          </cell>
          <cell r="H1702">
            <v>16282</v>
          </cell>
          <cell r="I1702">
            <v>62843104</v>
          </cell>
        </row>
        <row r="1703">
          <cell r="B1703">
            <v>2003</v>
          </cell>
          <cell r="E1703" t="str">
            <v>OK</v>
          </cell>
          <cell r="H1703">
            <v>3959</v>
          </cell>
          <cell r="I1703">
            <v>15020962</v>
          </cell>
        </row>
        <row r="1704">
          <cell r="B1704">
            <v>2003</v>
          </cell>
          <cell r="E1704" t="str">
            <v>OR</v>
          </cell>
          <cell r="H1704">
            <v>3541</v>
          </cell>
          <cell r="I1704">
            <v>17069962</v>
          </cell>
        </row>
        <row r="1705">
          <cell r="B1705">
            <v>2003</v>
          </cell>
          <cell r="E1705" t="str">
            <v>PA</v>
          </cell>
          <cell r="H1705">
            <v>6267</v>
          </cell>
          <cell r="I1705">
            <v>26325515</v>
          </cell>
        </row>
        <row r="1706">
          <cell r="B1706">
            <v>2003</v>
          </cell>
          <cell r="E1706" t="str">
            <v>RI</v>
          </cell>
          <cell r="H1706">
            <v>2922</v>
          </cell>
          <cell r="I1706">
            <v>12446277</v>
          </cell>
        </row>
        <row r="1707">
          <cell r="B1707">
            <v>2003</v>
          </cell>
          <cell r="E1707" t="str">
            <v>SC</v>
          </cell>
          <cell r="H1707">
            <v>4306</v>
          </cell>
          <cell r="I1707">
            <v>11824617</v>
          </cell>
        </row>
        <row r="1708">
          <cell r="B1708">
            <v>2003</v>
          </cell>
          <cell r="E1708" t="str">
            <v>SD</v>
          </cell>
          <cell r="H1708">
            <v>398</v>
          </cell>
          <cell r="I1708">
            <v>1501541</v>
          </cell>
        </row>
        <row r="1709">
          <cell r="B1709">
            <v>2003</v>
          </cell>
          <cell r="E1709" t="str">
            <v>TN</v>
          </cell>
          <cell r="H1709">
            <v>7224</v>
          </cell>
          <cell r="I1709">
            <v>25614358</v>
          </cell>
        </row>
        <row r="1710">
          <cell r="B1710">
            <v>2003</v>
          </cell>
          <cell r="E1710" t="str">
            <v>TX</v>
          </cell>
          <cell r="H1710">
            <v>22099</v>
          </cell>
          <cell r="I1710">
            <v>90772985</v>
          </cell>
        </row>
        <row r="1711">
          <cell r="B1711">
            <v>2003</v>
          </cell>
          <cell r="E1711" t="str">
            <v>UT</v>
          </cell>
          <cell r="H1711">
            <v>1938</v>
          </cell>
          <cell r="I1711">
            <v>7479920</v>
          </cell>
        </row>
        <row r="1712">
          <cell r="B1712">
            <v>2003</v>
          </cell>
          <cell r="E1712" t="str">
            <v>VT</v>
          </cell>
          <cell r="H1712">
            <v>392</v>
          </cell>
          <cell r="I1712">
            <v>1124666</v>
          </cell>
        </row>
        <row r="1713">
          <cell r="B1713">
            <v>2003</v>
          </cell>
          <cell r="E1713" t="str">
            <v>VA</v>
          </cell>
          <cell r="H1713">
            <v>8182</v>
          </cell>
          <cell r="I1713">
            <v>35066139</v>
          </cell>
        </row>
        <row r="1714">
          <cell r="B1714">
            <v>2003</v>
          </cell>
          <cell r="E1714" t="str">
            <v>WA</v>
          </cell>
          <cell r="H1714">
            <v>7652</v>
          </cell>
          <cell r="I1714">
            <v>39728668</v>
          </cell>
        </row>
        <row r="1715">
          <cell r="B1715">
            <v>2003</v>
          </cell>
          <cell r="E1715" t="str">
            <v>WV</v>
          </cell>
          <cell r="H1715">
            <v>941</v>
          </cell>
          <cell r="I1715">
            <v>2636852</v>
          </cell>
        </row>
        <row r="1716">
          <cell r="B1716">
            <v>2003</v>
          </cell>
          <cell r="E1716" t="str">
            <v>WI</v>
          </cell>
          <cell r="H1716">
            <v>4898</v>
          </cell>
          <cell r="I1716">
            <v>20976073</v>
          </cell>
        </row>
        <row r="1717">
          <cell r="B1717">
            <v>2003</v>
          </cell>
          <cell r="E1717" t="str">
            <v>WY</v>
          </cell>
          <cell r="H1717">
            <v>387</v>
          </cell>
          <cell r="I1717">
            <v>1421983</v>
          </cell>
        </row>
        <row r="1718">
          <cell r="B1718">
            <v>2004</v>
          </cell>
          <cell r="E1718" t="str">
            <v>US</v>
          </cell>
          <cell r="H1718">
            <v>319048</v>
          </cell>
          <cell r="I1718">
            <v>1484542632</v>
          </cell>
        </row>
        <row r="1719">
          <cell r="B1719">
            <v>2004</v>
          </cell>
          <cell r="E1719" t="str">
            <v>AL</v>
          </cell>
          <cell r="H1719">
            <v>4793</v>
          </cell>
          <cell r="I1719">
            <v>17260449</v>
          </cell>
        </row>
        <row r="1720">
          <cell r="B1720">
            <v>2004</v>
          </cell>
          <cell r="E1720" t="str">
            <v>AK</v>
          </cell>
          <cell r="H1720">
            <v>718</v>
          </cell>
          <cell r="I1720">
            <v>4200002</v>
          </cell>
        </row>
        <row r="1721">
          <cell r="B1721">
            <v>2004</v>
          </cell>
          <cell r="E1721" t="str">
            <v>AZ</v>
          </cell>
          <cell r="H1721">
            <v>7043</v>
          </cell>
          <cell r="I1721">
            <v>31628675</v>
          </cell>
        </row>
        <row r="1722">
          <cell r="B1722">
            <v>2004</v>
          </cell>
          <cell r="E1722" t="str">
            <v>AR</v>
          </cell>
          <cell r="H1722">
            <v>2503</v>
          </cell>
          <cell r="I1722">
            <v>8019456</v>
          </cell>
        </row>
        <row r="1723">
          <cell r="B1723">
            <v>2004</v>
          </cell>
          <cell r="E1723" t="str">
            <v>CA</v>
          </cell>
          <cell r="H1723">
            <v>32859</v>
          </cell>
          <cell r="I1723">
            <v>238482609</v>
          </cell>
        </row>
        <row r="1724">
          <cell r="B1724">
            <v>2004</v>
          </cell>
          <cell r="E1724" t="str">
            <v>CO</v>
          </cell>
          <cell r="H1724">
            <v>5171</v>
          </cell>
          <cell r="I1724">
            <v>26060772</v>
          </cell>
        </row>
        <row r="1725">
          <cell r="B1725">
            <v>2004</v>
          </cell>
          <cell r="E1725" t="str">
            <v>CT</v>
          </cell>
          <cell r="H1725">
            <v>4492</v>
          </cell>
          <cell r="I1725">
            <v>22008579</v>
          </cell>
        </row>
        <row r="1726">
          <cell r="B1726">
            <v>2004</v>
          </cell>
          <cell r="E1726" t="str">
            <v>DE</v>
          </cell>
          <cell r="H1726">
            <v>231</v>
          </cell>
          <cell r="I1726">
            <v>1146140</v>
          </cell>
        </row>
        <row r="1727">
          <cell r="B1727">
            <v>2004</v>
          </cell>
          <cell r="E1727" t="str">
            <v>DC</v>
          </cell>
          <cell r="H1727">
            <v>1866</v>
          </cell>
          <cell r="I1727">
            <v>9446709</v>
          </cell>
        </row>
        <row r="1728">
          <cell r="B1728">
            <v>2004</v>
          </cell>
          <cell r="E1728" t="str">
            <v>FL</v>
          </cell>
          <cell r="H1728">
            <v>25778</v>
          </cell>
          <cell r="I1728">
            <v>114224524</v>
          </cell>
        </row>
        <row r="1729">
          <cell r="B1729">
            <v>2004</v>
          </cell>
          <cell r="E1729" t="str">
            <v>GA</v>
          </cell>
          <cell r="H1729">
            <v>10918</v>
          </cell>
          <cell r="I1729">
            <v>37322862</v>
          </cell>
        </row>
        <row r="1730">
          <cell r="B1730">
            <v>2004</v>
          </cell>
          <cell r="E1730" t="str">
            <v>HI</v>
          </cell>
          <cell r="H1730">
            <v>1775</v>
          </cell>
          <cell r="I1730">
            <v>7417862</v>
          </cell>
        </row>
        <row r="1731">
          <cell r="B1731">
            <v>2004</v>
          </cell>
          <cell r="E1731" t="str">
            <v>ID</v>
          </cell>
          <cell r="H1731">
            <v>1181</v>
          </cell>
          <cell r="I1731">
            <v>4325452</v>
          </cell>
        </row>
        <row r="1732">
          <cell r="B1732">
            <v>2004</v>
          </cell>
          <cell r="E1732" t="str">
            <v>IL</v>
          </cell>
          <cell r="H1732">
            <v>17038</v>
          </cell>
          <cell r="I1732">
            <v>82533515</v>
          </cell>
        </row>
        <row r="1733">
          <cell r="B1733">
            <v>2004</v>
          </cell>
          <cell r="E1733" t="str">
            <v>IN</v>
          </cell>
          <cell r="H1733">
            <v>6716</v>
          </cell>
          <cell r="I1733">
            <v>24189161</v>
          </cell>
        </row>
        <row r="1734">
          <cell r="B1734">
            <v>2004</v>
          </cell>
          <cell r="E1734" t="str">
            <v>IA</v>
          </cell>
          <cell r="H1734">
            <v>1939</v>
          </cell>
          <cell r="I1734">
            <v>7526317</v>
          </cell>
        </row>
        <row r="1735">
          <cell r="B1735">
            <v>2004</v>
          </cell>
          <cell r="E1735" t="str">
            <v>KS</v>
          </cell>
          <cell r="H1735">
            <v>3085</v>
          </cell>
          <cell r="I1735">
            <v>11916916</v>
          </cell>
        </row>
        <row r="1736">
          <cell r="B1736">
            <v>2004</v>
          </cell>
          <cell r="E1736" t="str">
            <v>KY</v>
          </cell>
          <cell r="H1736">
            <v>3778</v>
          </cell>
          <cell r="I1736">
            <v>13110958</v>
          </cell>
        </row>
        <row r="1737">
          <cell r="B1737">
            <v>2004</v>
          </cell>
          <cell r="E1737" t="str">
            <v>LA</v>
          </cell>
          <cell r="H1737">
            <v>4809</v>
          </cell>
          <cell r="I1737">
            <v>14902006</v>
          </cell>
        </row>
        <row r="1738">
          <cell r="B1738">
            <v>2004</v>
          </cell>
          <cell r="E1738" t="str">
            <v>ME</v>
          </cell>
          <cell r="H1738">
            <v>2571</v>
          </cell>
          <cell r="I1738">
            <v>6159749</v>
          </cell>
        </row>
        <row r="1739">
          <cell r="B1739">
            <v>2004</v>
          </cell>
          <cell r="E1739" t="str">
            <v>MD</v>
          </cell>
          <cell r="H1739">
            <v>5935</v>
          </cell>
          <cell r="I1739">
            <v>28980777</v>
          </cell>
        </row>
        <row r="1740">
          <cell r="B1740">
            <v>2004</v>
          </cell>
          <cell r="E1740" t="str">
            <v>MA</v>
          </cell>
          <cell r="H1740">
            <v>12989</v>
          </cell>
          <cell r="I1740">
            <v>58058632</v>
          </cell>
        </row>
        <row r="1741">
          <cell r="B1741">
            <v>2004</v>
          </cell>
          <cell r="E1741" t="str">
            <v>MI</v>
          </cell>
          <cell r="H1741">
            <v>7682</v>
          </cell>
          <cell r="I1741">
            <v>33318927</v>
          </cell>
        </row>
        <row r="1742">
          <cell r="B1742">
            <v>2004</v>
          </cell>
          <cell r="E1742" t="str">
            <v>MN</v>
          </cell>
          <cell r="H1742">
            <v>2341</v>
          </cell>
          <cell r="I1742">
            <v>10325910</v>
          </cell>
        </row>
        <row r="1743">
          <cell r="B1743">
            <v>2004</v>
          </cell>
          <cell r="E1743" t="str">
            <v>MS</v>
          </cell>
          <cell r="H1743">
            <v>3565</v>
          </cell>
          <cell r="I1743">
            <v>9319505</v>
          </cell>
        </row>
        <row r="1744">
          <cell r="B1744">
            <v>2004</v>
          </cell>
          <cell r="E1744" t="str">
            <v>MO</v>
          </cell>
          <cell r="H1744">
            <v>6313</v>
          </cell>
          <cell r="I1744">
            <v>26266782</v>
          </cell>
        </row>
        <row r="1745">
          <cell r="B1745">
            <v>2004</v>
          </cell>
          <cell r="E1745" t="str">
            <v>MT</v>
          </cell>
          <cell r="H1745">
            <v>617</v>
          </cell>
          <cell r="I1745">
            <v>2251000</v>
          </cell>
        </row>
        <row r="1746">
          <cell r="B1746">
            <v>2004</v>
          </cell>
          <cell r="E1746" t="str">
            <v>NE</v>
          </cell>
          <cell r="H1746">
            <v>1354</v>
          </cell>
          <cell r="I1746">
            <v>5951987</v>
          </cell>
        </row>
        <row r="1747">
          <cell r="B1747">
            <v>2004</v>
          </cell>
          <cell r="E1747" t="str">
            <v>NV</v>
          </cell>
          <cell r="H1747">
            <v>2318</v>
          </cell>
          <cell r="I1747">
            <v>16135141</v>
          </cell>
        </row>
        <row r="1748">
          <cell r="B1748">
            <v>2004</v>
          </cell>
          <cell r="E1748" t="str">
            <v>NH</v>
          </cell>
          <cell r="H1748">
            <v>1688</v>
          </cell>
          <cell r="I1748">
            <v>7021578</v>
          </cell>
        </row>
        <row r="1749">
          <cell r="B1749">
            <v>2004</v>
          </cell>
          <cell r="E1749" t="str">
            <v>NJ</v>
          </cell>
          <cell r="H1749">
            <v>7949</v>
          </cell>
          <cell r="I1749">
            <v>46688748</v>
          </cell>
        </row>
        <row r="1750">
          <cell r="B1750">
            <v>2004</v>
          </cell>
          <cell r="E1750" t="str">
            <v>NM</v>
          </cell>
          <cell r="H1750">
            <v>2074</v>
          </cell>
          <cell r="I1750">
            <v>7099309</v>
          </cell>
        </row>
        <row r="1751">
          <cell r="B1751">
            <v>2004</v>
          </cell>
          <cell r="E1751" t="str">
            <v>NY</v>
          </cell>
          <cell r="H1751">
            <v>23443</v>
          </cell>
          <cell r="I1751">
            <v>129557024</v>
          </cell>
        </row>
        <row r="1752">
          <cell r="B1752">
            <v>2004</v>
          </cell>
          <cell r="E1752" t="str">
            <v>NC</v>
          </cell>
          <cell r="H1752">
            <v>6834</v>
          </cell>
          <cell r="I1752">
            <v>22218437</v>
          </cell>
        </row>
        <row r="1753">
          <cell r="B1753">
            <v>2004</v>
          </cell>
          <cell r="E1753" t="str">
            <v>ND</v>
          </cell>
          <cell r="H1753">
            <v>311</v>
          </cell>
          <cell r="I1753">
            <v>1146189</v>
          </cell>
        </row>
        <row r="1754">
          <cell r="B1754">
            <v>2004</v>
          </cell>
          <cell r="E1754" t="str">
            <v>OH</v>
          </cell>
          <cell r="H1754">
            <v>17488</v>
          </cell>
          <cell r="I1754">
            <v>70761977</v>
          </cell>
        </row>
        <row r="1755">
          <cell r="B1755">
            <v>2004</v>
          </cell>
          <cell r="E1755" t="str">
            <v>OK</v>
          </cell>
          <cell r="H1755">
            <v>4252</v>
          </cell>
          <cell r="I1755">
            <v>17071598</v>
          </cell>
        </row>
        <row r="1756">
          <cell r="B1756">
            <v>2004</v>
          </cell>
          <cell r="E1756" t="str">
            <v>OR</v>
          </cell>
          <cell r="H1756">
            <v>3573</v>
          </cell>
          <cell r="I1756">
            <v>18258745</v>
          </cell>
        </row>
        <row r="1757">
          <cell r="B1757">
            <v>2004</v>
          </cell>
          <cell r="E1757" t="str">
            <v>PA</v>
          </cell>
          <cell r="H1757">
            <v>6462</v>
          </cell>
          <cell r="I1757">
            <v>27820848</v>
          </cell>
        </row>
        <row r="1758">
          <cell r="B1758">
            <v>2004</v>
          </cell>
          <cell r="E1758" t="str">
            <v>RI</v>
          </cell>
          <cell r="H1758">
            <v>2091</v>
          </cell>
          <cell r="I1758">
            <v>9824153</v>
          </cell>
        </row>
        <row r="1759">
          <cell r="B1759">
            <v>2004</v>
          </cell>
          <cell r="E1759" t="str">
            <v>SC</v>
          </cell>
          <cell r="H1759">
            <v>4611</v>
          </cell>
          <cell r="I1759">
            <v>12782967</v>
          </cell>
        </row>
        <row r="1760">
          <cell r="B1760">
            <v>2004</v>
          </cell>
          <cell r="E1760" t="str">
            <v>SD</v>
          </cell>
          <cell r="H1760">
            <v>413</v>
          </cell>
          <cell r="I1760">
            <v>1678749</v>
          </cell>
        </row>
        <row r="1761">
          <cell r="B1761">
            <v>2004</v>
          </cell>
          <cell r="E1761" t="str">
            <v>TN</v>
          </cell>
          <cell r="H1761">
            <v>7045</v>
          </cell>
          <cell r="I1761">
            <v>25882321</v>
          </cell>
        </row>
        <row r="1762">
          <cell r="B1762">
            <v>2004</v>
          </cell>
          <cell r="E1762" t="str">
            <v>TX</v>
          </cell>
          <cell r="H1762">
            <v>23384</v>
          </cell>
          <cell r="I1762">
            <v>98432273</v>
          </cell>
        </row>
        <row r="1763">
          <cell r="B1763">
            <v>2004</v>
          </cell>
          <cell r="E1763" t="str">
            <v>UT</v>
          </cell>
          <cell r="H1763">
            <v>2050</v>
          </cell>
          <cell r="I1763">
            <v>7998786</v>
          </cell>
        </row>
        <row r="1764">
          <cell r="B1764">
            <v>2004</v>
          </cell>
          <cell r="E1764" t="str">
            <v>VT</v>
          </cell>
          <cell r="H1764">
            <v>379</v>
          </cell>
          <cell r="I1764">
            <v>1310336</v>
          </cell>
        </row>
        <row r="1765">
          <cell r="B1765">
            <v>2004</v>
          </cell>
          <cell r="E1765" t="str">
            <v>VA</v>
          </cell>
          <cell r="H1765">
            <v>8217</v>
          </cell>
          <cell r="I1765">
            <v>35950019</v>
          </cell>
        </row>
        <row r="1766">
          <cell r="B1766">
            <v>2004</v>
          </cell>
          <cell r="E1766" t="str">
            <v>WA</v>
          </cell>
          <cell r="H1766">
            <v>8334</v>
          </cell>
          <cell r="I1766">
            <v>46450713</v>
          </cell>
        </row>
        <row r="1767">
          <cell r="B1767">
            <v>2004</v>
          </cell>
          <cell r="E1767" t="str">
            <v>WV</v>
          </cell>
          <cell r="H1767">
            <v>983</v>
          </cell>
          <cell r="I1767">
            <v>2650051</v>
          </cell>
        </row>
        <row r="1768">
          <cell r="B1768">
            <v>2004</v>
          </cell>
          <cell r="E1768" t="str">
            <v>WI</v>
          </cell>
          <cell r="H1768">
            <v>4730</v>
          </cell>
          <cell r="I1768">
            <v>19999380</v>
          </cell>
        </row>
        <row r="1769">
          <cell r="B1769">
            <v>2004</v>
          </cell>
          <cell r="E1769" t="str">
            <v>WY</v>
          </cell>
          <cell r="H1769">
            <v>359</v>
          </cell>
          <cell r="I1769">
            <v>1447057</v>
          </cell>
        </row>
        <row r="1770">
          <cell r="B1770">
            <v>2005</v>
          </cell>
          <cell r="E1770" t="str">
            <v>US</v>
          </cell>
          <cell r="H1770">
            <v>322439</v>
          </cell>
          <cell r="I1770">
            <v>1571345891</v>
          </cell>
        </row>
        <row r="1771">
          <cell r="B1771">
            <v>2005</v>
          </cell>
          <cell r="E1771" t="str">
            <v>AL</v>
          </cell>
          <cell r="H1771">
            <v>4776</v>
          </cell>
          <cell r="I1771">
            <v>17040940</v>
          </cell>
        </row>
        <row r="1772">
          <cell r="B1772">
            <v>2005</v>
          </cell>
          <cell r="E1772" t="str">
            <v>AK</v>
          </cell>
          <cell r="H1772">
            <v>765</v>
          </cell>
          <cell r="I1772">
            <v>4542238</v>
          </cell>
        </row>
        <row r="1773">
          <cell r="B1773">
            <v>2005</v>
          </cell>
          <cell r="E1773" t="str">
            <v>AZ</v>
          </cell>
          <cell r="H1773">
            <v>7031</v>
          </cell>
          <cell r="I1773">
            <v>33138265</v>
          </cell>
        </row>
        <row r="1774">
          <cell r="B1774">
            <v>2005</v>
          </cell>
          <cell r="E1774" t="str">
            <v>AR</v>
          </cell>
          <cell r="H1774">
            <v>2828</v>
          </cell>
          <cell r="I1774">
            <v>9157296</v>
          </cell>
        </row>
        <row r="1775">
          <cell r="B1775">
            <v>2005</v>
          </cell>
          <cell r="E1775" t="str">
            <v>CA</v>
          </cell>
          <cell r="H1775">
            <v>33395</v>
          </cell>
          <cell r="I1775">
            <v>255782394</v>
          </cell>
        </row>
        <row r="1776">
          <cell r="B1776">
            <v>2005</v>
          </cell>
          <cell r="E1776" t="str">
            <v>CO</v>
          </cell>
          <cell r="H1776">
            <v>5170</v>
          </cell>
          <cell r="I1776">
            <v>27612849</v>
          </cell>
        </row>
        <row r="1777">
          <cell r="B1777">
            <v>2005</v>
          </cell>
          <cell r="E1777" t="str">
            <v>CT</v>
          </cell>
          <cell r="H1777">
            <v>4804</v>
          </cell>
          <cell r="I1777">
            <v>25130825</v>
          </cell>
        </row>
        <row r="1778">
          <cell r="B1778">
            <v>2005</v>
          </cell>
          <cell r="E1778" t="str">
            <v>DE</v>
          </cell>
          <cell r="H1778">
            <v>237</v>
          </cell>
          <cell r="I1778">
            <v>1192104</v>
          </cell>
        </row>
        <row r="1779">
          <cell r="B1779">
            <v>2005</v>
          </cell>
          <cell r="E1779" t="str">
            <v>DC</v>
          </cell>
          <cell r="H1779">
            <v>1886</v>
          </cell>
          <cell r="I1779">
            <v>9969827</v>
          </cell>
        </row>
        <row r="1780">
          <cell r="B1780">
            <v>2005</v>
          </cell>
          <cell r="E1780" t="str">
            <v>FL</v>
          </cell>
          <cell r="H1780">
            <v>26224</v>
          </cell>
          <cell r="I1780">
            <v>121764627</v>
          </cell>
        </row>
        <row r="1781">
          <cell r="B1781">
            <v>2005</v>
          </cell>
          <cell r="E1781" t="str">
            <v>GA</v>
          </cell>
          <cell r="H1781">
            <v>10723</v>
          </cell>
          <cell r="I1781">
            <v>38789482</v>
          </cell>
        </row>
        <row r="1782">
          <cell r="B1782">
            <v>2005</v>
          </cell>
          <cell r="E1782" t="str">
            <v>HI</v>
          </cell>
          <cell r="H1782">
            <v>1779</v>
          </cell>
          <cell r="I1782">
            <v>7980452</v>
          </cell>
        </row>
        <row r="1783">
          <cell r="B1783">
            <v>2005</v>
          </cell>
          <cell r="E1783" t="str">
            <v>ID</v>
          </cell>
          <cell r="H1783">
            <v>1193</v>
          </cell>
          <cell r="I1783">
            <v>4585804</v>
          </cell>
        </row>
        <row r="1784">
          <cell r="B1784">
            <v>2005</v>
          </cell>
          <cell r="E1784" t="str">
            <v>IL</v>
          </cell>
          <cell r="H1784">
            <v>16126</v>
          </cell>
          <cell r="I1784">
            <v>82352773</v>
          </cell>
        </row>
        <row r="1785">
          <cell r="B1785">
            <v>2005</v>
          </cell>
          <cell r="E1785" t="str">
            <v>IN</v>
          </cell>
          <cell r="H1785">
            <v>6982</v>
          </cell>
          <cell r="I1785">
            <v>26690465</v>
          </cell>
        </row>
        <row r="1786">
          <cell r="B1786">
            <v>2005</v>
          </cell>
          <cell r="E1786" t="str">
            <v>IA</v>
          </cell>
          <cell r="H1786">
            <v>1968</v>
          </cell>
          <cell r="I1786">
            <v>7852793</v>
          </cell>
        </row>
        <row r="1787">
          <cell r="B1787">
            <v>2005</v>
          </cell>
          <cell r="E1787" t="str">
            <v>KS</v>
          </cell>
          <cell r="H1787">
            <v>3291</v>
          </cell>
          <cell r="I1787">
            <v>13413078</v>
          </cell>
        </row>
        <row r="1788">
          <cell r="B1788">
            <v>2005</v>
          </cell>
          <cell r="E1788" t="str">
            <v>KY</v>
          </cell>
          <cell r="H1788">
            <v>4025</v>
          </cell>
          <cell r="I1788">
            <v>14670703</v>
          </cell>
        </row>
        <row r="1789">
          <cell r="B1789">
            <v>2005</v>
          </cell>
          <cell r="E1789" t="str">
            <v>LA</v>
          </cell>
          <cell r="H1789">
            <v>4926</v>
          </cell>
          <cell r="I1789">
            <v>15526408</v>
          </cell>
        </row>
        <row r="1790">
          <cell r="B1790">
            <v>2005</v>
          </cell>
          <cell r="E1790" t="str">
            <v>ME</v>
          </cell>
          <cell r="H1790">
            <v>2096</v>
          </cell>
          <cell r="I1790">
            <v>5885077</v>
          </cell>
        </row>
        <row r="1791">
          <cell r="B1791">
            <v>2005</v>
          </cell>
          <cell r="E1791" t="str">
            <v>MD</v>
          </cell>
          <cell r="H1791">
            <v>6049</v>
          </cell>
          <cell r="I1791">
            <v>31083238</v>
          </cell>
        </row>
        <row r="1792">
          <cell r="B1792">
            <v>2005</v>
          </cell>
          <cell r="E1792" t="str">
            <v>MA</v>
          </cell>
          <cell r="H1792">
            <v>12966</v>
          </cell>
          <cell r="I1792">
            <v>61442144</v>
          </cell>
        </row>
        <row r="1793">
          <cell r="B1793">
            <v>2005</v>
          </cell>
          <cell r="E1793" t="str">
            <v>MI</v>
          </cell>
          <cell r="H1793">
            <v>8060</v>
          </cell>
          <cell r="I1793">
            <v>35236517</v>
          </cell>
        </row>
        <row r="1794">
          <cell r="B1794">
            <v>2005</v>
          </cell>
          <cell r="E1794" t="str">
            <v>MN</v>
          </cell>
          <cell r="H1794">
            <v>2317</v>
          </cell>
          <cell r="I1794">
            <v>10249566</v>
          </cell>
        </row>
        <row r="1795">
          <cell r="B1795">
            <v>2005</v>
          </cell>
          <cell r="E1795" t="str">
            <v>MS</v>
          </cell>
          <cell r="H1795">
            <v>3483</v>
          </cell>
          <cell r="I1795">
            <v>9593552</v>
          </cell>
        </row>
        <row r="1796">
          <cell r="B1796">
            <v>2005</v>
          </cell>
          <cell r="E1796" t="str">
            <v>MO</v>
          </cell>
          <cell r="H1796">
            <v>6349</v>
          </cell>
          <cell r="I1796">
            <v>27143581</v>
          </cell>
        </row>
        <row r="1797">
          <cell r="B1797">
            <v>2005</v>
          </cell>
          <cell r="E1797" t="str">
            <v>MT</v>
          </cell>
          <cell r="H1797">
            <v>632</v>
          </cell>
          <cell r="I1797">
            <v>2437182</v>
          </cell>
        </row>
        <row r="1798">
          <cell r="B1798">
            <v>2005</v>
          </cell>
          <cell r="E1798" t="str">
            <v>NE</v>
          </cell>
          <cell r="H1798">
            <v>1341</v>
          </cell>
          <cell r="I1798">
            <v>6619723</v>
          </cell>
        </row>
        <row r="1799">
          <cell r="B1799">
            <v>2005</v>
          </cell>
          <cell r="E1799" t="str">
            <v>NV</v>
          </cell>
          <cell r="H1799">
            <v>2401</v>
          </cell>
          <cell r="I1799">
            <v>17609592</v>
          </cell>
        </row>
        <row r="1800">
          <cell r="B1800">
            <v>2005</v>
          </cell>
          <cell r="E1800" t="str">
            <v>NH</v>
          </cell>
          <cell r="H1800">
            <v>1748</v>
          </cell>
          <cell r="I1800">
            <v>7352120</v>
          </cell>
        </row>
        <row r="1801">
          <cell r="B1801">
            <v>2005</v>
          </cell>
          <cell r="E1801" t="str">
            <v>NJ</v>
          </cell>
          <cell r="H1801">
            <v>8310</v>
          </cell>
          <cell r="I1801">
            <v>48267740</v>
          </cell>
        </row>
        <row r="1802">
          <cell r="B1802">
            <v>2005</v>
          </cell>
          <cell r="E1802" t="str">
            <v>NM</v>
          </cell>
          <cell r="H1802">
            <v>2129</v>
          </cell>
          <cell r="I1802">
            <v>7909330</v>
          </cell>
        </row>
        <row r="1803">
          <cell r="B1803">
            <v>2005</v>
          </cell>
          <cell r="E1803" t="str">
            <v>NY</v>
          </cell>
          <cell r="H1803">
            <v>23797</v>
          </cell>
          <cell r="I1803">
            <v>135360549</v>
          </cell>
        </row>
        <row r="1804">
          <cell r="B1804">
            <v>2005</v>
          </cell>
          <cell r="E1804" t="str">
            <v>NC</v>
          </cell>
          <cell r="H1804">
            <v>7730</v>
          </cell>
          <cell r="I1804">
            <v>25776184</v>
          </cell>
        </row>
        <row r="1805">
          <cell r="B1805">
            <v>2005</v>
          </cell>
          <cell r="E1805" t="str">
            <v>ND</v>
          </cell>
          <cell r="H1805">
            <v>310</v>
          </cell>
          <cell r="I1805">
            <v>1195124</v>
          </cell>
        </row>
        <row r="1806">
          <cell r="B1806">
            <v>2005</v>
          </cell>
          <cell r="E1806" t="str">
            <v>OH</v>
          </cell>
          <cell r="H1806">
            <v>17960</v>
          </cell>
          <cell r="I1806">
            <v>74866581</v>
          </cell>
        </row>
        <row r="1807">
          <cell r="B1807">
            <v>2005</v>
          </cell>
          <cell r="E1807" t="str">
            <v>OK</v>
          </cell>
          <cell r="H1807">
            <v>4147</v>
          </cell>
          <cell r="I1807">
            <v>17836909</v>
          </cell>
        </row>
        <row r="1808">
          <cell r="B1808">
            <v>2005</v>
          </cell>
          <cell r="E1808" t="str">
            <v>OR</v>
          </cell>
          <cell r="H1808">
            <v>3653</v>
          </cell>
          <cell r="I1808">
            <v>19724789</v>
          </cell>
        </row>
        <row r="1809">
          <cell r="B1809">
            <v>2005</v>
          </cell>
          <cell r="E1809" t="str">
            <v>PA</v>
          </cell>
          <cell r="H1809">
            <v>6319</v>
          </cell>
          <cell r="I1809">
            <v>29304520</v>
          </cell>
        </row>
        <row r="1810">
          <cell r="B1810">
            <v>2005</v>
          </cell>
          <cell r="E1810" t="str">
            <v>RI</v>
          </cell>
          <cell r="H1810">
            <v>2040</v>
          </cell>
          <cell r="I1810">
            <v>10338481</v>
          </cell>
        </row>
        <row r="1811">
          <cell r="B1811">
            <v>2005</v>
          </cell>
          <cell r="E1811" t="str">
            <v>SC</v>
          </cell>
          <cell r="H1811">
            <v>4660</v>
          </cell>
          <cell r="I1811">
            <v>13996003</v>
          </cell>
        </row>
        <row r="1812">
          <cell r="B1812">
            <v>2005</v>
          </cell>
          <cell r="E1812" t="str">
            <v>SD</v>
          </cell>
          <cell r="H1812">
            <v>425</v>
          </cell>
          <cell r="I1812">
            <v>1537105</v>
          </cell>
        </row>
        <row r="1813">
          <cell r="B1813">
            <v>2005</v>
          </cell>
          <cell r="E1813" t="str">
            <v>TN</v>
          </cell>
          <cell r="H1813">
            <v>6731</v>
          </cell>
          <cell r="I1813">
            <v>26502112</v>
          </cell>
        </row>
        <row r="1814">
          <cell r="B1814">
            <v>2005</v>
          </cell>
          <cell r="E1814" t="str">
            <v>TX</v>
          </cell>
          <cell r="H1814">
            <v>23924</v>
          </cell>
          <cell r="I1814">
            <v>104639452</v>
          </cell>
        </row>
        <row r="1815">
          <cell r="B1815">
            <v>2005</v>
          </cell>
          <cell r="E1815" t="str">
            <v>UT</v>
          </cell>
          <cell r="H1815">
            <v>1752</v>
          </cell>
          <cell r="I1815">
            <v>6614551</v>
          </cell>
        </row>
        <row r="1816">
          <cell r="B1816">
            <v>2005</v>
          </cell>
          <cell r="E1816" t="str">
            <v>VT</v>
          </cell>
          <cell r="H1816">
            <v>380</v>
          </cell>
          <cell r="I1816">
            <v>1358206</v>
          </cell>
        </row>
        <row r="1817">
          <cell r="B1817">
            <v>2005</v>
          </cell>
          <cell r="E1817" t="str">
            <v>VA</v>
          </cell>
          <cell r="H1817">
            <v>8522</v>
          </cell>
          <cell r="I1817">
            <v>39480437</v>
          </cell>
        </row>
        <row r="1818">
          <cell r="B1818">
            <v>2005</v>
          </cell>
          <cell r="E1818" t="str">
            <v>WA</v>
          </cell>
          <cell r="H1818">
            <v>8032</v>
          </cell>
          <cell r="I1818">
            <v>49823630</v>
          </cell>
        </row>
        <row r="1819">
          <cell r="B1819">
            <v>2005</v>
          </cell>
          <cell r="E1819" t="str">
            <v>WV</v>
          </cell>
          <cell r="H1819">
            <v>1006</v>
          </cell>
          <cell r="I1819">
            <v>2786488</v>
          </cell>
        </row>
        <row r="1820">
          <cell r="B1820">
            <v>2005</v>
          </cell>
          <cell r="E1820" t="str">
            <v>WI</v>
          </cell>
          <cell r="H1820">
            <v>4674</v>
          </cell>
          <cell r="I1820">
            <v>20603817</v>
          </cell>
        </row>
        <row r="1821">
          <cell r="B1821">
            <v>2005</v>
          </cell>
          <cell r="E1821" t="str">
            <v>WY</v>
          </cell>
          <cell r="H1821">
            <v>367</v>
          </cell>
          <cell r="I1821">
            <v>1578268</v>
          </cell>
        </row>
        <row r="1822">
          <cell r="B1822">
            <v>2006</v>
          </cell>
          <cell r="E1822" t="str">
            <v>US</v>
          </cell>
          <cell r="H1822">
            <v>327712</v>
          </cell>
          <cell r="I1822">
            <v>1648260058</v>
          </cell>
        </row>
        <row r="1823">
          <cell r="B1823">
            <v>2006</v>
          </cell>
          <cell r="E1823" t="str">
            <v>AL</v>
          </cell>
          <cell r="H1823">
            <v>4934</v>
          </cell>
          <cell r="I1823">
            <v>18994143</v>
          </cell>
        </row>
        <row r="1824">
          <cell r="B1824">
            <v>2006</v>
          </cell>
          <cell r="E1824" t="str">
            <v>AK</v>
          </cell>
          <cell r="H1824">
            <v>803</v>
          </cell>
          <cell r="I1824">
            <v>4757650</v>
          </cell>
        </row>
        <row r="1825">
          <cell r="B1825">
            <v>2006</v>
          </cell>
          <cell r="E1825" t="str">
            <v>AZ</v>
          </cell>
          <cell r="H1825">
            <v>7545</v>
          </cell>
          <cell r="I1825">
            <v>36415806</v>
          </cell>
        </row>
        <row r="1826">
          <cell r="B1826">
            <v>2006</v>
          </cell>
          <cell r="E1826" t="str">
            <v>AR</v>
          </cell>
          <cell r="H1826">
            <v>2718</v>
          </cell>
          <cell r="I1826">
            <v>9341332</v>
          </cell>
        </row>
        <row r="1827">
          <cell r="B1827">
            <v>2006</v>
          </cell>
          <cell r="E1827" t="str">
            <v>CA</v>
          </cell>
          <cell r="H1827">
            <v>33421</v>
          </cell>
          <cell r="I1827">
            <v>263345320</v>
          </cell>
        </row>
        <row r="1828">
          <cell r="B1828">
            <v>2006</v>
          </cell>
          <cell r="E1828" t="str">
            <v>CO</v>
          </cell>
          <cell r="H1828">
            <v>5616</v>
          </cell>
          <cell r="I1828">
            <v>28451667</v>
          </cell>
        </row>
        <row r="1829">
          <cell r="B1829">
            <v>2006</v>
          </cell>
          <cell r="E1829" t="str">
            <v>CT</v>
          </cell>
          <cell r="H1829">
            <v>4747</v>
          </cell>
          <cell r="I1829">
            <v>24955729</v>
          </cell>
        </row>
        <row r="1830">
          <cell r="B1830">
            <v>2006</v>
          </cell>
          <cell r="E1830" t="str">
            <v>DE</v>
          </cell>
          <cell r="H1830">
            <v>238</v>
          </cell>
          <cell r="I1830">
            <v>1222974</v>
          </cell>
        </row>
        <row r="1831">
          <cell r="B1831">
            <v>2006</v>
          </cell>
          <cell r="E1831" t="str">
            <v>DC</v>
          </cell>
          <cell r="H1831">
            <v>1857</v>
          </cell>
          <cell r="I1831">
            <v>10479994</v>
          </cell>
        </row>
        <row r="1832">
          <cell r="B1832">
            <v>2006</v>
          </cell>
          <cell r="E1832" t="str">
            <v>FL</v>
          </cell>
          <cell r="H1832">
            <v>27345</v>
          </cell>
          <cell r="I1832">
            <v>134219746</v>
          </cell>
        </row>
        <row r="1833">
          <cell r="B1833">
            <v>2006</v>
          </cell>
          <cell r="E1833" t="str">
            <v>GA</v>
          </cell>
          <cell r="H1833">
            <v>10803</v>
          </cell>
          <cell r="I1833">
            <v>38696099</v>
          </cell>
        </row>
        <row r="1834">
          <cell r="B1834">
            <v>2006</v>
          </cell>
          <cell r="E1834" t="str">
            <v>HI</v>
          </cell>
          <cell r="H1834">
            <v>1822</v>
          </cell>
          <cell r="I1834">
            <v>8709228</v>
          </cell>
        </row>
        <row r="1835">
          <cell r="B1835">
            <v>2006</v>
          </cell>
          <cell r="E1835" t="str">
            <v>ID</v>
          </cell>
          <cell r="H1835">
            <v>1260</v>
          </cell>
          <cell r="I1835">
            <v>4907420</v>
          </cell>
        </row>
        <row r="1836">
          <cell r="B1836">
            <v>2006</v>
          </cell>
          <cell r="E1836" t="str">
            <v>IL</v>
          </cell>
          <cell r="H1836">
            <v>16430</v>
          </cell>
          <cell r="I1836">
            <v>86531567</v>
          </cell>
        </row>
        <row r="1837">
          <cell r="B1837">
            <v>2006</v>
          </cell>
          <cell r="E1837" t="str">
            <v>IN</v>
          </cell>
          <cell r="H1837">
            <v>7312</v>
          </cell>
          <cell r="I1837">
            <v>29110732</v>
          </cell>
        </row>
        <row r="1838">
          <cell r="B1838">
            <v>2006</v>
          </cell>
          <cell r="E1838" t="str">
            <v>IA</v>
          </cell>
          <cell r="H1838">
            <v>1934</v>
          </cell>
          <cell r="I1838">
            <v>8278636</v>
          </cell>
        </row>
        <row r="1839">
          <cell r="B1839">
            <v>2006</v>
          </cell>
          <cell r="E1839" t="str">
            <v>KS</v>
          </cell>
          <cell r="H1839">
            <v>3179</v>
          </cell>
          <cell r="I1839">
            <v>13133273</v>
          </cell>
        </row>
        <row r="1840">
          <cell r="B1840">
            <v>2006</v>
          </cell>
          <cell r="E1840" t="str">
            <v>KY</v>
          </cell>
          <cell r="H1840">
            <v>4277</v>
          </cell>
          <cell r="I1840">
            <v>15422956</v>
          </cell>
        </row>
        <row r="1841">
          <cell r="B1841">
            <v>2006</v>
          </cell>
          <cell r="E1841" t="str">
            <v>LA</v>
          </cell>
          <cell r="H1841">
            <v>4747</v>
          </cell>
          <cell r="I1841">
            <v>15836936</v>
          </cell>
        </row>
        <row r="1842">
          <cell r="B1842">
            <v>2006</v>
          </cell>
          <cell r="E1842" t="str">
            <v>ME</v>
          </cell>
          <cell r="H1842">
            <v>2119</v>
          </cell>
          <cell r="I1842">
            <v>6190051</v>
          </cell>
        </row>
        <row r="1843">
          <cell r="B1843">
            <v>2006</v>
          </cell>
          <cell r="E1843" t="str">
            <v>MD</v>
          </cell>
          <cell r="H1843">
            <v>6312</v>
          </cell>
          <cell r="I1843">
            <v>33644329</v>
          </cell>
        </row>
        <row r="1844">
          <cell r="B1844">
            <v>2006</v>
          </cell>
          <cell r="E1844" t="str">
            <v>MA</v>
          </cell>
          <cell r="H1844">
            <v>13147</v>
          </cell>
          <cell r="I1844">
            <v>63250503</v>
          </cell>
        </row>
        <row r="1845">
          <cell r="B1845">
            <v>2006</v>
          </cell>
          <cell r="E1845" t="str">
            <v>MI</v>
          </cell>
          <cell r="H1845">
            <v>7588</v>
          </cell>
          <cell r="I1845">
            <v>33940716</v>
          </cell>
        </row>
        <row r="1846">
          <cell r="B1846">
            <v>2006</v>
          </cell>
          <cell r="E1846" t="str">
            <v>MN</v>
          </cell>
          <cell r="H1846">
            <v>2517</v>
          </cell>
          <cell r="I1846">
            <v>12212889</v>
          </cell>
        </row>
        <row r="1847">
          <cell r="B1847">
            <v>2006</v>
          </cell>
          <cell r="E1847" t="str">
            <v>MS</v>
          </cell>
          <cell r="H1847">
            <v>3378</v>
          </cell>
          <cell r="I1847">
            <v>9847958</v>
          </cell>
        </row>
        <row r="1848">
          <cell r="B1848">
            <v>2006</v>
          </cell>
          <cell r="E1848" t="str">
            <v>MO</v>
          </cell>
          <cell r="H1848">
            <v>6648</v>
          </cell>
          <cell r="I1848">
            <v>29192774</v>
          </cell>
        </row>
        <row r="1849">
          <cell r="B1849">
            <v>2006</v>
          </cell>
          <cell r="E1849" t="str">
            <v>MT</v>
          </cell>
          <cell r="H1849">
            <v>619</v>
          </cell>
          <cell r="I1849">
            <v>2520219</v>
          </cell>
        </row>
        <row r="1850">
          <cell r="B1850">
            <v>2006</v>
          </cell>
          <cell r="E1850" t="str">
            <v>NE</v>
          </cell>
          <cell r="H1850">
            <v>1364</v>
          </cell>
          <cell r="I1850">
            <v>6550262</v>
          </cell>
        </row>
        <row r="1851">
          <cell r="B1851">
            <v>2006</v>
          </cell>
          <cell r="E1851" t="str">
            <v>NV</v>
          </cell>
          <cell r="H1851">
            <v>2467</v>
          </cell>
          <cell r="I1851">
            <v>19224977</v>
          </cell>
        </row>
        <row r="1852">
          <cell r="B1852">
            <v>2006</v>
          </cell>
          <cell r="E1852" t="str">
            <v>NH</v>
          </cell>
          <cell r="H1852">
            <v>1855</v>
          </cell>
          <cell r="I1852">
            <v>7915070</v>
          </cell>
        </row>
        <row r="1853">
          <cell r="B1853">
            <v>2006</v>
          </cell>
          <cell r="E1853" t="str">
            <v>NJ</v>
          </cell>
          <cell r="H1853">
            <v>8779</v>
          </cell>
          <cell r="I1853">
            <v>53161730</v>
          </cell>
        </row>
        <row r="1854">
          <cell r="B1854">
            <v>2006</v>
          </cell>
          <cell r="E1854" t="str">
            <v>NM</v>
          </cell>
          <cell r="H1854">
            <v>2234</v>
          </cell>
          <cell r="I1854">
            <v>8275942</v>
          </cell>
        </row>
        <row r="1855">
          <cell r="B1855">
            <v>2006</v>
          </cell>
          <cell r="E1855" t="str">
            <v>NY</v>
          </cell>
          <cell r="H1855">
            <v>24117</v>
          </cell>
          <cell r="I1855">
            <v>137189414</v>
          </cell>
        </row>
        <row r="1856">
          <cell r="B1856">
            <v>2006</v>
          </cell>
          <cell r="E1856" t="str">
            <v>NC</v>
          </cell>
          <cell r="H1856">
            <v>8132</v>
          </cell>
          <cell r="I1856">
            <v>27781365</v>
          </cell>
        </row>
        <row r="1857">
          <cell r="B1857">
            <v>2006</v>
          </cell>
          <cell r="E1857" t="str">
            <v>ND</v>
          </cell>
          <cell r="H1857">
            <v>316</v>
          </cell>
          <cell r="I1857">
            <v>1236329</v>
          </cell>
        </row>
        <row r="1858">
          <cell r="B1858">
            <v>2006</v>
          </cell>
          <cell r="E1858" t="str">
            <v>OH</v>
          </cell>
          <cell r="H1858">
            <v>17711</v>
          </cell>
          <cell r="I1858">
            <v>78042917</v>
          </cell>
        </row>
        <row r="1859">
          <cell r="B1859">
            <v>2006</v>
          </cell>
          <cell r="E1859" t="str">
            <v>OK</v>
          </cell>
          <cell r="H1859">
            <v>4478</v>
          </cell>
          <cell r="I1859">
            <v>19154789</v>
          </cell>
        </row>
        <row r="1860">
          <cell r="B1860">
            <v>2006</v>
          </cell>
          <cell r="E1860" t="str">
            <v>OR</v>
          </cell>
          <cell r="H1860">
            <v>3810</v>
          </cell>
          <cell r="I1860">
            <v>21582409</v>
          </cell>
        </row>
        <row r="1861">
          <cell r="B1861">
            <v>2006</v>
          </cell>
          <cell r="E1861" t="str">
            <v>PA</v>
          </cell>
          <cell r="H1861">
            <v>6206</v>
          </cell>
          <cell r="I1861">
            <v>29297538</v>
          </cell>
        </row>
        <row r="1862">
          <cell r="B1862">
            <v>2006</v>
          </cell>
          <cell r="E1862" t="str">
            <v>RI</v>
          </cell>
          <cell r="H1862">
            <v>2053</v>
          </cell>
          <cell r="I1862">
            <v>10263439</v>
          </cell>
        </row>
        <row r="1863">
          <cell r="B1863">
            <v>2006</v>
          </cell>
          <cell r="E1863" t="str">
            <v>SC</v>
          </cell>
          <cell r="H1863">
            <v>5140</v>
          </cell>
          <cell r="I1863">
            <v>15765512</v>
          </cell>
        </row>
        <row r="1864">
          <cell r="B1864">
            <v>2006</v>
          </cell>
          <cell r="E1864" t="str">
            <v>SD</v>
          </cell>
          <cell r="H1864">
            <v>442</v>
          </cell>
          <cell r="I1864">
            <v>1598708</v>
          </cell>
        </row>
        <row r="1865">
          <cell r="B1865">
            <v>2006</v>
          </cell>
          <cell r="E1865" t="str">
            <v>TN</v>
          </cell>
          <cell r="H1865">
            <v>6791</v>
          </cell>
          <cell r="I1865">
            <v>26913906</v>
          </cell>
        </row>
        <row r="1866">
          <cell r="B1866">
            <v>2006</v>
          </cell>
          <cell r="E1866" t="str">
            <v>TX</v>
          </cell>
          <cell r="H1866">
            <v>23729</v>
          </cell>
          <cell r="I1866">
            <v>110198308</v>
          </cell>
        </row>
        <row r="1867">
          <cell r="B1867">
            <v>2006</v>
          </cell>
          <cell r="E1867" t="str">
            <v>UT</v>
          </cell>
          <cell r="H1867">
            <v>1747</v>
          </cell>
          <cell r="I1867">
            <v>7095443</v>
          </cell>
        </row>
        <row r="1868">
          <cell r="B1868">
            <v>2006</v>
          </cell>
          <cell r="E1868" t="str">
            <v>VT</v>
          </cell>
          <cell r="H1868">
            <v>394</v>
          </cell>
          <cell r="I1868">
            <v>1434613</v>
          </cell>
        </row>
        <row r="1869">
          <cell r="B1869">
            <v>2006</v>
          </cell>
          <cell r="E1869" t="str">
            <v>VA</v>
          </cell>
          <cell r="H1869">
            <v>8788</v>
          </cell>
          <cell r="I1869">
            <v>42230797</v>
          </cell>
        </row>
        <row r="1870">
          <cell r="B1870">
            <v>2006</v>
          </cell>
          <cell r="E1870" t="str">
            <v>WA</v>
          </cell>
          <cell r="H1870">
            <v>7886</v>
          </cell>
          <cell r="I1870">
            <v>54445101</v>
          </cell>
        </row>
        <row r="1871">
          <cell r="B1871">
            <v>2006</v>
          </cell>
          <cell r="E1871" t="str">
            <v>WV</v>
          </cell>
          <cell r="H1871">
            <v>964</v>
          </cell>
          <cell r="I1871">
            <v>2742668</v>
          </cell>
        </row>
        <row r="1872">
          <cell r="B1872">
            <v>2006</v>
          </cell>
          <cell r="E1872" t="str">
            <v>WI</v>
          </cell>
          <cell r="H1872">
            <v>4589</v>
          </cell>
          <cell r="I1872">
            <v>20921841</v>
          </cell>
        </row>
        <row r="1873">
          <cell r="B1873">
            <v>2006</v>
          </cell>
          <cell r="E1873" t="str">
            <v>WY</v>
          </cell>
          <cell r="H1873">
            <v>404</v>
          </cell>
          <cell r="I1873">
            <v>1626333</v>
          </cell>
        </row>
        <row r="1874">
          <cell r="B1874">
            <v>2007</v>
          </cell>
          <cell r="E1874" t="str">
            <v>US</v>
          </cell>
          <cell r="H1874">
            <v>336693</v>
          </cell>
          <cell r="I1874">
            <v>1748644037</v>
          </cell>
        </row>
        <row r="1875">
          <cell r="B1875">
            <v>2007</v>
          </cell>
          <cell r="E1875" t="str">
            <v>AL</v>
          </cell>
          <cell r="H1875">
            <v>5602</v>
          </cell>
          <cell r="I1875">
            <v>20519907</v>
          </cell>
        </row>
        <row r="1876">
          <cell r="B1876">
            <v>2007</v>
          </cell>
          <cell r="E1876" t="str">
            <v>AK</v>
          </cell>
          <cell r="H1876">
            <v>760</v>
          </cell>
          <cell r="I1876">
            <v>4910027</v>
          </cell>
        </row>
        <row r="1877">
          <cell r="B1877">
            <v>2007</v>
          </cell>
          <cell r="E1877" t="str">
            <v>AZ</v>
          </cell>
          <cell r="H1877">
            <v>8187</v>
          </cell>
          <cell r="I1877">
            <v>46879722</v>
          </cell>
        </row>
        <row r="1878">
          <cell r="B1878">
            <v>2007</v>
          </cell>
          <cell r="E1878" t="str">
            <v>AR</v>
          </cell>
          <cell r="H1878">
            <v>2665</v>
          </cell>
          <cell r="I1878">
            <v>9047983</v>
          </cell>
        </row>
        <row r="1879">
          <cell r="B1879">
            <v>2007</v>
          </cell>
          <cell r="E1879" t="str">
            <v>CA</v>
          </cell>
          <cell r="H1879">
            <v>35050</v>
          </cell>
          <cell r="I1879">
            <v>299924267</v>
          </cell>
        </row>
        <row r="1880">
          <cell r="B1880">
            <v>2007</v>
          </cell>
          <cell r="E1880" t="str">
            <v>CO</v>
          </cell>
          <cell r="H1880">
            <v>5793</v>
          </cell>
          <cell r="I1880">
            <v>31111262</v>
          </cell>
        </row>
        <row r="1881">
          <cell r="B1881">
            <v>2007</v>
          </cell>
          <cell r="E1881" t="str">
            <v>CT</v>
          </cell>
          <cell r="H1881">
            <v>4546</v>
          </cell>
          <cell r="I1881">
            <v>25738912</v>
          </cell>
        </row>
        <row r="1882">
          <cell r="B1882">
            <v>2007</v>
          </cell>
          <cell r="E1882" t="str">
            <v>DE</v>
          </cell>
          <cell r="H1882">
            <v>11</v>
          </cell>
          <cell r="I1882">
            <v>32023</v>
          </cell>
        </row>
        <row r="1883">
          <cell r="B1883">
            <v>2007</v>
          </cell>
          <cell r="E1883" t="str">
            <v>DC</v>
          </cell>
          <cell r="H1883">
            <v>1885</v>
          </cell>
          <cell r="I1883">
            <v>11334564</v>
          </cell>
        </row>
        <row r="1884">
          <cell r="B1884">
            <v>2007</v>
          </cell>
          <cell r="E1884" t="str">
            <v>FL</v>
          </cell>
          <cell r="H1884">
            <v>28004</v>
          </cell>
          <cell r="I1884">
            <v>145797101</v>
          </cell>
        </row>
        <row r="1885">
          <cell r="B1885">
            <v>2007</v>
          </cell>
          <cell r="E1885" t="str">
            <v>GA</v>
          </cell>
          <cell r="H1885">
            <v>12444</v>
          </cell>
          <cell r="I1885">
            <v>46132073</v>
          </cell>
        </row>
        <row r="1886">
          <cell r="B1886">
            <v>2007</v>
          </cell>
          <cell r="E1886" t="str">
            <v>HI</v>
          </cell>
          <cell r="H1886">
            <v>1866</v>
          </cell>
          <cell r="I1886">
            <v>9514401</v>
          </cell>
        </row>
        <row r="1887">
          <cell r="B1887">
            <v>2007</v>
          </cell>
          <cell r="E1887" t="str">
            <v>ID</v>
          </cell>
          <cell r="H1887">
            <v>1302</v>
          </cell>
          <cell r="I1887">
            <v>5597873</v>
          </cell>
        </row>
        <row r="1888">
          <cell r="B1888">
            <v>2007</v>
          </cell>
          <cell r="E1888" t="str">
            <v>IL</v>
          </cell>
          <cell r="H1888">
            <v>16871</v>
          </cell>
          <cell r="I1888">
            <v>87948205</v>
          </cell>
        </row>
        <row r="1889">
          <cell r="B1889">
            <v>2007</v>
          </cell>
          <cell r="E1889" t="str">
            <v>IN</v>
          </cell>
          <cell r="H1889">
            <v>7413</v>
          </cell>
          <cell r="I1889">
            <v>30085659</v>
          </cell>
        </row>
        <row r="1890">
          <cell r="B1890">
            <v>2007</v>
          </cell>
          <cell r="E1890" t="str">
            <v>IA</v>
          </cell>
          <cell r="H1890">
            <v>2034</v>
          </cell>
          <cell r="I1890">
            <v>8630292</v>
          </cell>
        </row>
        <row r="1891">
          <cell r="B1891">
            <v>2007</v>
          </cell>
          <cell r="E1891" t="str">
            <v>KS</v>
          </cell>
          <cell r="H1891">
            <v>3271</v>
          </cell>
          <cell r="I1891">
            <v>14176412</v>
          </cell>
        </row>
        <row r="1892">
          <cell r="B1892">
            <v>2007</v>
          </cell>
          <cell r="E1892" t="str">
            <v>KY</v>
          </cell>
          <cell r="H1892">
            <v>4003</v>
          </cell>
          <cell r="I1892">
            <v>15351375</v>
          </cell>
        </row>
        <row r="1893">
          <cell r="B1893">
            <v>2007</v>
          </cell>
          <cell r="E1893" t="str">
            <v>LA</v>
          </cell>
          <cell r="H1893">
            <v>5559</v>
          </cell>
          <cell r="I1893">
            <v>19291109</v>
          </cell>
        </row>
        <row r="1894">
          <cell r="B1894">
            <v>2007</v>
          </cell>
          <cell r="E1894" t="str">
            <v>ME</v>
          </cell>
          <cell r="H1894">
            <v>1798</v>
          </cell>
          <cell r="I1894">
            <v>5727570</v>
          </cell>
        </row>
        <row r="1895">
          <cell r="B1895">
            <v>2007</v>
          </cell>
          <cell r="E1895" t="str">
            <v>MD</v>
          </cell>
          <cell r="H1895">
            <v>6853</v>
          </cell>
          <cell r="I1895">
            <v>38154588</v>
          </cell>
        </row>
        <row r="1896">
          <cell r="B1896">
            <v>2007</v>
          </cell>
          <cell r="E1896" t="str">
            <v>MA</v>
          </cell>
          <cell r="H1896">
            <v>12921</v>
          </cell>
          <cell r="I1896">
            <v>67970812</v>
          </cell>
        </row>
        <row r="1897">
          <cell r="B1897">
            <v>2007</v>
          </cell>
          <cell r="E1897" t="str">
            <v>MI</v>
          </cell>
          <cell r="H1897">
            <v>7854</v>
          </cell>
          <cell r="I1897">
            <v>34062348</v>
          </cell>
        </row>
        <row r="1898">
          <cell r="B1898">
            <v>2007</v>
          </cell>
          <cell r="E1898" t="str">
            <v>MN</v>
          </cell>
          <cell r="H1898">
            <v>2479</v>
          </cell>
          <cell r="I1898">
            <v>11485613</v>
          </cell>
        </row>
        <row r="1899">
          <cell r="B1899">
            <v>2007</v>
          </cell>
          <cell r="E1899" t="str">
            <v>MS</v>
          </cell>
          <cell r="H1899">
            <v>3286</v>
          </cell>
          <cell r="I1899">
            <v>9757694</v>
          </cell>
        </row>
        <row r="1900">
          <cell r="B1900">
            <v>2007</v>
          </cell>
          <cell r="E1900" t="str">
            <v>MO</v>
          </cell>
          <cell r="H1900">
            <v>6776</v>
          </cell>
          <cell r="I1900">
            <v>30014609</v>
          </cell>
        </row>
        <row r="1901">
          <cell r="B1901">
            <v>2007</v>
          </cell>
          <cell r="E1901" t="str">
            <v>MT</v>
          </cell>
          <cell r="H1901">
            <v>676</v>
          </cell>
          <cell r="I1901">
            <v>2795742</v>
          </cell>
        </row>
        <row r="1902">
          <cell r="B1902">
            <v>2007</v>
          </cell>
          <cell r="E1902" t="str">
            <v>NE</v>
          </cell>
          <cell r="H1902">
            <v>1330</v>
          </cell>
          <cell r="I1902">
            <v>6745817</v>
          </cell>
        </row>
        <row r="1903">
          <cell r="B1903">
            <v>2007</v>
          </cell>
          <cell r="E1903" t="str">
            <v>NV</v>
          </cell>
          <cell r="H1903">
            <v>2847</v>
          </cell>
          <cell r="I1903">
            <v>22179405</v>
          </cell>
        </row>
        <row r="1904">
          <cell r="B1904">
            <v>2007</v>
          </cell>
          <cell r="E1904" t="str">
            <v>NH</v>
          </cell>
          <cell r="H1904">
            <v>1876</v>
          </cell>
          <cell r="I1904">
            <v>8237474</v>
          </cell>
        </row>
        <row r="1905">
          <cell r="B1905">
            <v>2007</v>
          </cell>
          <cell r="E1905" t="str">
            <v>NJ</v>
          </cell>
          <cell r="H1905">
            <v>8738</v>
          </cell>
          <cell r="I1905">
            <v>53651092</v>
          </cell>
        </row>
        <row r="1906">
          <cell r="B1906">
            <v>2007</v>
          </cell>
          <cell r="E1906" t="str">
            <v>NM</v>
          </cell>
          <cell r="H1906">
            <v>2329</v>
          </cell>
          <cell r="I1906">
            <v>8159330</v>
          </cell>
        </row>
        <row r="1907">
          <cell r="B1907">
            <v>2007</v>
          </cell>
          <cell r="E1907" t="str">
            <v>NY</v>
          </cell>
          <cell r="H1907">
            <v>24372</v>
          </cell>
          <cell r="I1907">
            <v>131768364</v>
          </cell>
        </row>
        <row r="1908">
          <cell r="B1908">
            <v>2007</v>
          </cell>
          <cell r="E1908" t="str">
            <v>NC</v>
          </cell>
          <cell r="H1908">
            <v>8185</v>
          </cell>
          <cell r="I1908">
            <v>29076625</v>
          </cell>
        </row>
        <row r="1909">
          <cell r="B1909">
            <v>2007</v>
          </cell>
          <cell r="E1909" t="str">
            <v>ND</v>
          </cell>
          <cell r="H1909">
            <v>333</v>
          </cell>
          <cell r="I1909">
            <v>1308893</v>
          </cell>
        </row>
        <row r="1910">
          <cell r="B1910">
            <v>2007</v>
          </cell>
          <cell r="E1910" t="str">
            <v>OH</v>
          </cell>
          <cell r="H1910">
            <v>16775</v>
          </cell>
          <cell r="I1910">
            <v>76222184</v>
          </cell>
        </row>
        <row r="1911">
          <cell r="B1911">
            <v>2007</v>
          </cell>
          <cell r="E1911" t="str">
            <v>OK</v>
          </cell>
          <cell r="H1911">
            <v>4229</v>
          </cell>
          <cell r="I1911">
            <v>18969692</v>
          </cell>
        </row>
        <row r="1912">
          <cell r="B1912">
            <v>2007</v>
          </cell>
          <cell r="E1912" t="str">
            <v>OR</v>
          </cell>
          <cell r="H1912">
            <v>3683</v>
          </cell>
          <cell r="I1912">
            <v>21688526</v>
          </cell>
        </row>
        <row r="1913">
          <cell r="B1913">
            <v>2007</v>
          </cell>
          <cell r="E1913" t="str">
            <v>PA</v>
          </cell>
          <cell r="H1913">
            <v>6167</v>
          </cell>
          <cell r="I1913">
            <v>31168952</v>
          </cell>
        </row>
        <row r="1914">
          <cell r="B1914">
            <v>2007</v>
          </cell>
          <cell r="E1914" t="str">
            <v>RI</v>
          </cell>
          <cell r="H1914">
            <v>2315</v>
          </cell>
          <cell r="I1914">
            <v>10822173</v>
          </cell>
        </row>
        <row r="1915">
          <cell r="B1915">
            <v>2007</v>
          </cell>
          <cell r="E1915" t="str">
            <v>SC</v>
          </cell>
          <cell r="H1915">
            <v>4843</v>
          </cell>
          <cell r="I1915">
            <v>14699762</v>
          </cell>
        </row>
        <row r="1916">
          <cell r="B1916">
            <v>2007</v>
          </cell>
          <cell r="E1916" t="str">
            <v>SD</v>
          </cell>
          <cell r="H1916">
            <v>418</v>
          </cell>
          <cell r="I1916">
            <v>1702424</v>
          </cell>
        </row>
        <row r="1917">
          <cell r="B1917">
            <v>2007</v>
          </cell>
          <cell r="E1917" t="str">
            <v>TN</v>
          </cell>
          <cell r="H1917">
            <v>7287</v>
          </cell>
          <cell r="I1917">
            <v>27528298</v>
          </cell>
        </row>
        <row r="1918">
          <cell r="B1918">
            <v>2007</v>
          </cell>
          <cell r="E1918" t="str">
            <v>TX</v>
          </cell>
          <cell r="H1918">
            <v>23791</v>
          </cell>
          <cell r="I1918">
            <v>111024128</v>
          </cell>
        </row>
        <row r="1919">
          <cell r="B1919">
            <v>2007</v>
          </cell>
          <cell r="E1919" t="str">
            <v>UT</v>
          </cell>
          <cell r="H1919">
            <v>2204</v>
          </cell>
          <cell r="I1919">
            <v>9871081</v>
          </cell>
        </row>
        <row r="1920">
          <cell r="B1920">
            <v>2007</v>
          </cell>
          <cell r="E1920" t="str">
            <v>VT</v>
          </cell>
          <cell r="H1920">
            <v>354</v>
          </cell>
          <cell r="I1920">
            <v>1252243</v>
          </cell>
        </row>
        <row r="1921">
          <cell r="B1921">
            <v>2007</v>
          </cell>
          <cell r="E1921" t="str">
            <v>VA</v>
          </cell>
          <cell r="H1921">
            <v>10035</v>
          </cell>
          <cell r="I1921">
            <v>50166630</v>
          </cell>
        </row>
        <row r="1922">
          <cell r="B1922">
            <v>2007</v>
          </cell>
          <cell r="E1922" t="str">
            <v>WA</v>
          </cell>
          <cell r="H1922">
            <v>8325</v>
          </cell>
          <cell r="I1922">
            <v>51726597</v>
          </cell>
        </row>
        <row r="1923">
          <cell r="B1923">
            <v>2007</v>
          </cell>
          <cell r="E1923" t="str">
            <v>WV</v>
          </cell>
          <cell r="H1923">
            <v>1035</v>
          </cell>
          <cell r="I1923">
            <v>3202047</v>
          </cell>
        </row>
        <row r="1924">
          <cell r="B1924">
            <v>2007</v>
          </cell>
          <cell r="E1924" t="str">
            <v>WI</v>
          </cell>
          <cell r="H1924">
            <v>4873</v>
          </cell>
          <cell r="I1924">
            <v>23591828</v>
          </cell>
        </row>
        <row r="1925">
          <cell r="B1925">
            <v>2007</v>
          </cell>
          <cell r="E1925" t="str">
            <v>WY</v>
          </cell>
          <cell r="H1925">
            <v>440</v>
          </cell>
          <cell r="I1925">
            <v>1888329</v>
          </cell>
        </row>
        <row r="1926">
          <cell r="B1926">
            <v>2008</v>
          </cell>
          <cell r="E1926" t="str">
            <v>US</v>
          </cell>
          <cell r="H1926">
            <v>349599</v>
          </cell>
          <cell r="I1926">
            <v>1894636545</v>
          </cell>
        </row>
        <row r="1927">
          <cell r="B1927">
            <v>2008</v>
          </cell>
          <cell r="E1927" t="str">
            <v>AL</v>
          </cell>
          <cell r="H1927">
            <v>5808</v>
          </cell>
          <cell r="I1927">
            <v>21651749</v>
          </cell>
        </row>
        <row r="1928">
          <cell r="B1928">
            <v>2008</v>
          </cell>
          <cell r="E1928" t="str">
            <v>AK</v>
          </cell>
          <cell r="H1928">
            <v>762</v>
          </cell>
          <cell r="I1928">
            <v>4826091</v>
          </cell>
        </row>
        <row r="1929">
          <cell r="B1929">
            <v>2008</v>
          </cell>
          <cell r="E1929" t="str">
            <v>AZ</v>
          </cell>
          <cell r="H1929">
            <v>10564</v>
          </cell>
          <cell r="I1929">
            <v>61370439</v>
          </cell>
        </row>
        <row r="1930">
          <cell r="B1930">
            <v>2008</v>
          </cell>
          <cell r="E1930" t="str">
            <v>AR</v>
          </cell>
          <cell r="H1930">
            <v>2618</v>
          </cell>
          <cell r="I1930">
            <v>9810828</v>
          </cell>
        </row>
        <row r="1931">
          <cell r="B1931">
            <v>2008</v>
          </cell>
          <cell r="E1931" t="str">
            <v>CA</v>
          </cell>
          <cell r="H1931">
            <v>36385</v>
          </cell>
          <cell r="I1931">
            <v>322331557</v>
          </cell>
        </row>
        <row r="1932">
          <cell r="B1932">
            <v>2008</v>
          </cell>
          <cell r="E1932" t="str">
            <v>CO</v>
          </cell>
          <cell r="H1932">
            <v>6309</v>
          </cell>
          <cell r="I1932">
            <v>36360094</v>
          </cell>
        </row>
        <row r="1933">
          <cell r="B1933">
            <v>2008</v>
          </cell>
          <cell r="E1933" t="str">
            <v>CT</v>
          </cell>
          <cell r="H1933">
            <v>4448</v>
          </cell>
          <cell r="I1933">
            <v>27303905</v>
          </cell>
        </row>
        <row r="1934">
          <cell r="B1934">
            <v>2008</v>
          </cell>
          <cell r="E1934" t="str">
            <v>DE</v>
          </cell>
          <cell r="H1934">
            <v>190</v>
          </cell>
          <cell r="I1934">
            <v>1005823</v>
          </cell>
        </row>
        <row r="1935">
          <cell r="B1935">
            <v>2008</v>
          </cell>
          <cell r="E1935" t="str">
            <v>DC</v>
          </cell>
          <cell r="H1935">
            <v>2092</v>
          </cell>
          <cell r="I1935">
            <v>11873303</v>
          </cell>
        </row>
        <row r="1936">
          <cell r="B1936">
            <v>2008</v>
          </cell>
          <cell r="E1936" t="str">
            <v>FL</v>
          </cell>
          <cell r="H1936">
            <v>27257</v>
          </cell>
          <cell r="I1936">
            <v>150992395</v>
          </cell>
        </row>
        <row r="1937">
          <cell r="B1937">
            <v>2008</v>
          </cell>
          <cell r="E1937" t="str">
            <v>GA</v>
          </cell>
          <cell r="H1937">
            <v>12236</v>
          </cell>
          <cell r="I1937">
            <v>47010274</v>
          </cell>
        </row>
        <row r="1938">
          <cell r="B1938">
            <v>2008</v>
          </cell>
          <cell r="E1938" t="str">
            <v>HI</v>
          </cell>
          <cell r="H1938">
            <v>1926</v>
          </cell>
          <cell r="I1938">
            <v>10306876</v>
          </cell>
        </row>
        <row r="1939">
          <cell r="B1939">
            <v>2008</v>
          </cell>
          <cell r="E1939" t="str">
            <v>ID</v>
          </cell>
          <cell r="H1939">
            <v>1614</v>
          </cell>
          <cell r="I1939">
            <v>7031908</v>
          </cell>
        </row>
        <row r="1940">
          <cell r="B1940">
            <v>2008</v>
          </cell>
          <cell r="E1940" t="str">
            <v>IL</v>
          </cell>
          <cell r="H1940">
            <v>17748</v>
          </cell>
          <cell r="I1940">
            <v>104318487</v>
          </cell>
        </row>
        <row r="1941">
          <cell r="B1941">
            <v>2008</v>
          </cell>
          <cell r="E1941" t="str">
            <v>IN</v>
          </cell>
          <cell r="H1941">
            <v>7893</v>
          </cell>
          <cell r="I1941">
            <v>32523604</v>
          </cell>
        </row>
        <row r="1942">
          <cell r="B1942">
            <v>2008</v>
          </cell>
          <cell r="E1942" t="str">
            <v>IA</v>
          </cell>
          <cell r="H1942">
            <v>1927</v>
          </cell>
          <cell r="I1942">
            <v>8893484</v>
          </cell>
        </row>
        <row r="1943">
          <cell r="B1943">
            <v>2008</v>
          </cell>
          <cell r="E1943" t="str">
            <v>KS</v>
          </cell>
          <cell r="H1943">
            <v>3341</v>
          </cell>
          <cell r="I1943">
            <v>14326899</v>
          </cell>
        </row>
        <row r="1944">
          <cell r="B1944">
            <v>2008</v>
          </cell>
          <cell r="E1944" t="str">
            <v>KY</v>
          </cell>
          <cell r="H1944">
            <v>4545</v>
          </cell>
          <cell r="I1944">
            <v>16713130</v>
          </cell>
        </row>
        <row r="1945">
          <cell r="B1945">
            <v>2008</v>
          </cell>
          <cell r="E1945" t="str">
            <v>LA</v>
          </cell>
          <cell r="H1945">
            <v>5854</v>
          </cell>
          <cell r="I1945">
            <v>20588312</v>
          </cell>
        </row>
        <row r="1946">
          <cell r="B1946">
            <v>2008</v>
          </cell>
          <cell r="E1946" t="str">
            <v>ME</v>
          </cell>
          <cell r="H1946">
            <v>2038</v>
          </cell>
          <cell r="I1946">
            <v>6607959</v>
          </cell>
        </row>
        <row r="1947">
          <cell r="B1947">
            <v>2008</v>
          </cell>
          <cell r="E1947" t="str">
            <v>MD</v>
          </cell>
          <cell r="H1947">
            <v>6736</v>
          </cell>
          <cell r="I1947">
            <v>38264058</v>
          </cell>
        </row>
        <row r="1948">
          <cell r="B1948">
            <v>2008</v>
          </cell>
          <cell r="E1948" t="str">
            <v>MA</v>
          </cell>
          <cell r="H1948">
            <v>14874</v>
          </cell>
          <cell r="I1948">
            <v>79831340</v>
          </cell>
        </row>
        <row r="1949">
          <cell r="B1949">
            <v>2008</v>
          </cell>
          <cell r="E1949" t="str">
            <v>MI</v>
          </cell>
          <cell r="H1949">
            <v>8157</v>
          </cell>
          <cell r="I1949">
            <v>36766259</v>
          </cell>
        </row>
        <row r="1950">
          <cell r="B1950">
            <v>2008</v>
          </cell>
          <cell r="E1950" t="str">
            <v>MN</v>
          </cell>
          <cell r="H1950">
            <v>2689</v>
          </cell>
          <cell r="I1950">
            <v>12414061</v>
          </cell>
        </row>
        <row r="1951">
          <cell r="B1951">
            <v>2008</v>
          </cell>
          <cell r="E1951" t="str">
            <v>MS</v>
          </cell>
          <cell r="H1951">
            <v>3336</v>
          </cell>
          <cell r="I1951">
            <v>10485854</v>
          </cell>
        </row>
        <row r="1952">
          <cell r="B1952">
            <v>2008</v>
          </cell>
          <cell r="E1952" t="str">
            <v>MO</v>
          </cell>
          <cell r="H1952">
            <v>6769</v>
          </cell>
          <cell r="I1952">
            <v>31137837</v>
          </cell>
        </row>
        <row r="1953">
          <cell r="B1953">
            <v>2008</v>
          </cell>
          <cell r="E1953" t="str">
            <v>MT</v>
          </cell>
          <cell r="H1953">
            <v>707</v>
          </cell>
          <cell r="I1953">
            <v>3058554</v>
          </cell>
        </row>
        <row r="1954">
          <cell r="B1954">
            <v>2008</v>
          </cell>
          <cell r="E1954" t="str">
            <v>NE</v>
          </cell>
          <cell r="H1954">
            <v>1352</v>
          </cell>
          <cell r="I1954">
            <v>7036730</v>
          </cell>
        </row>
        <row r="1955">
          <cell r="B1955">
            <v>2008</v>
          </cell>
          <cell r="E1955" t="str">
            <v>NV</v>
          </cell>
          <cell r="H1955">
            <v>2779</v>
          </cell>
          <cell r="I1955">
            <v>22597956</v>
          </cell>
        </row>
        <row r="1956">
          <cell r="B1956">
            <v>2008</v>
          </cell>
          <cell r="E1956" t="str">
            <v>NH</v>
          </cell>
          <cell r="H1956">
            <v>1901</v>
          </cell>
          <cell r="I1956">
            <v>8480568</v>
          </cell>
        </row>
        <row r="1957">
          <cell r="B1957">
            <v>2008</v>
          </cell>
          <cell r="E1957" t="str">
            <v>NJ</v>
          </cell>
          <cell r="H1957">
            <v>8789</v>
          </cell>
          <cell r="I1957">
            <v>57318880</v>
          </cell>
        </row>
        <row r="1958">
          <cell r="B1958">
            <v>2008</v>
          </cell>
          <cell r="E1958" t="str">
            <v>NM</v>
          </cell>
          <cell r="H1958">
            <v>2201</v>
          </cell>
          <cell r="I1958">
            <v>9252464</v>
          </cell>
        </row>
        <row r="1959">
          <cell r="B1959">
            <v>2008</v>
          </cell>
          <cell r="E1959" t="str">
            <v>NY</v>
          </cell>
          <cell r="H1959">
            <v>25214</v>
          </cell>
          <cell r="I1959">
            <v>140866776</v>
          </cell>
        </row>
        <row r="1960">
          <cell r="B1960">
            <v>2008</v>
          </cell>
          <cell r="E1960" t="str">
            <v>NC</v>
          </cell>
          <cell r="H1960">
            <v>8750</v>
          </cell>
          <cell r="I1960">
            <v>33069281</v>
          </cell>
        </row>
        <row r="1961">
          <cell r="B1961">
            <v>2008</v>
          </cell>
          <cell r="E1961" t="str">
            <v>ND</v>
          </cell>
          <cell r="H1961">
            <v>332</v>
          </cell>
          <cell r="I1961">
            <v>1366082</v>
          </cell>
        </row>
        <row r="1962">
          <cell r="B1962">
            <v>2008</v>
          </cell>
          <cell r="E1962" t="str">
            <v>OH</v>
          </cell>
          <cell r="H1962">
            <v>17427</v>
          </cell>
          <cell r="I1962">
            <v>81417346</v>
          </cell>
        </row>
        <row r="1963">
          <cell r="B1963">
            <v>2008</v>
          </cell>
          <cell r="E1963" t="str">
            <v>OK</v>
          </cell>
          <cell r="H1963">
            <v>4066</v>
          </cell>
          <cell r="I1963">
            <v>19669141</v>
          </cell>
        </row>
        <row r="1964">
          <cell r="B1964">
            <v>2008</v>
          </cell>
          <cell r="E1964" t="str">
            <v>OR</v>
          </cell>
          <cell r="H1964">
            <v>3931</v>
          </cell>
          <cell r="I1964">
            <v>22804599</v>
          </cell>
        </row>
        <row r="1965">
          <cell r="B1965">
            <v>2008</v>
          </cell>
          <cell r="E1965" t="str">
            <v>PA</v>
          </cell>
          <cell r="H1965">
            <v>6062</v>
          </cell>
          <cell r="I1965">
            <v>30242928</v>
          </cell>
        </row>
        <row r="1966">
          <cell r="B1966">
            <v>2008</v>
          </cell>
          <cell r="E1966" t="str">
            <v>RI</v>
          </cell>
          <cell r="H1966">
            <v>2336</v>
          </cell>
          <cell r="I1966">
            <v>11628555</v>
          </cell>
        </row>
        <row r="1967">
          <cell r="B1967">
            <v>2008</v>
          </cell>
          <cell r="E1967" t="str">
            <v>SC</v>
          </cell>
          <cell r="H1967">
            <v>5064</v>
          </cell>
          <cell r="I1967">
            <v>16855456</v>
          </cell>
        </row>
        <row r="1968">
          <cell r="B1968">
            <v>2008</v>
          </cell>
          <cell r="E1968" t="str">
            <v>SD</v>
          </cell>
          <cell r="H1968">
            <v>469</v>
          </cell>
          <cell r="I1968">
            <v>1780774</v>
          </cell>
        </row>
        <row r="1969">
          <cell r="B1969">
            <v>2008</v>
          </cell>
          <cell r="E1969" t="str">
            <v>TN</v>
          </cell>
          <cell r="H1969">
            <v>7734</v>
          </cell>
          <cell r="I1969">
            <v>30686114</v>
          </cell>
        </row>
        <row r="1970">
          <cell r="B1970">
            <v>2008</v>
          </cell>
          <cell r="E1970" t="str">
            <v>TX</v>
          </cell>
          <cell r="H1970">
            <v>24078</v>
          </cell>
          <cell r="I1970">
            <v>119844414</v>
          </cell>
        </row>
        <row r="1971">
          <cell r="B1971">
            <v>2008</v>
          </cell>
          <cell r="E1971" t="str">
            <v>UT</v>
          </cell>
          <cell r="H1971">
            <v>2168</v>
          </cell>
          <cell r="I1971">
            <v>10286212</v>
          </cell>
        </row>
        <row r="1972">
          <cell r="B1972">
            <v>2008</v>
          </cell>
          <cell r="E1972" t="str">
            <v>VT</v>
          </cell>
          <cell r="H1972">
            <v>356</v>
          </cell>
          <cell r="I1972">
            <v>1569068</v>
          </cell>
        </row>
        <row r="1973">
          <cell r="B1973">
            <v>2008</v>
          </cell>
          <cell r="E1973" t="str">
            <v>VA</v>
          </cell>
          <cell r="H1973">
            <v>10429</v>
          </cell>
          <cell r="I1973">
            <v>53081563</v>
          </cell>
        </row>
        <row r="1974">
          <cell r="B1974">
            <v>2008</v>
          </cell>
          <cell r="E1974" t="str">
            <v>WA</v>
          </cell>
          <cell r="H1974">
            <v>8811</v>
          </cell>
          <cell r="I1974">
            <v>56685085</v>
          </cell>
        </row>
        <row r="1975">
          <cell r="B1975">
            <v>2008</v>
          </cell>
          <cell r="E1975" t="str">
            <v>WV</v>
          </cell>
          <cell r="H1975">
            <v>1024</v>
          </cell>
          <cell r="I1975">
            <v>3284068</v>
          </cell>
        </row>
        <row r="1976">
          <cell r="B1976">
            <v>2008</v>
          </cell>
          <cell r="E1976" t="str">
            <v>WI</v>
          </cell>
          <cell r="H1976">
            <v>5013</v>
          </cell>
          <cell r="I1976">
            <v>24908510</v>
          </cell>
        </row>
        <row r="1977">
          <cell r="B1977">
            <v>2008</v>
          </cell>
          <cell r="E1977" t="str">
            <v>WY</v>
          </cell>
          <cell r="H1977">
            <v>490</v>
          </cell>
          <cell r="I1977">
            <v>2098895</v>
          </cell>
        </row>
        <row r="1978">
          <cell r="B1978">
            <v>2009</v>
          </cell>
          <cell r="E1978" t="str">
            <v>US</v>
          </cell>
          <cell r="H1978">
            <v>347872</v>
          </cell>
          <cell r="I1978">
            <v>1941706192</v>
          </cell>
        </row>
        <row r="1979">
          <cell r="B1979">
            <v>2009</v>
          </cell>
          <cell r="E1979" t="str">
            <v>AL</v>
          </cell>
          <cell r="H1979">
            <v>5823</v>
          </cell>
          <cell r="I1979">
            <v>22538925</v>
          </cell>
        </row>
        <row r="1980">
          <cell r="B1980">
            <v>2009</v>
          </cell>
          <cell r="E1980" t="str">
            <v>AK</v>
          </cell>
          <cell r="H1980">
            <v>818</v>
          </cell>
          <cell r="I1980">
            <v>5425525</v>
          </cell>
        </row>
        <row r="1981">
          <cell r="B1981">
            <v>2009</v>
          </cell>
          <cell r="E1981" t="str">
            <v>AZ</v>
          </cell>
          <cell r="H1981">
            <v>8356</v>
          </cell>
          <cell r="I1981">
            <v>49424661</v>
          </cell>
        </row>
        <row r="1982">
          <cell r="B1982">
            <v>2009</v>
          </cell>
          <cell r="E1982" t="str">
            <v>AR</v>
          </cell>
          <cell r="H1982">
            <v>2929</v>
          </cell>
          <cell r="I1982">
            <v>10675246</v>
          </cell>
        </row>
        <row r="1983">
          <cell r="B1983">
            <v>2009</v>
          </cell>
          <cell r="E1983" t="str">
            <v>CA</v>
          </cell>
          <cell r="H1983">
            <v>34225</v>
          </cell>
          <cell r="I1983">
            <v>314673586</v>
          </cell>
        </row>
        <row r="1984">
          <cell r="B1984">
            <v>2009</v>
          </cell>
          <cell r="E1984" t="str">
            <v>CO</v>
          </cell>
          <cell r="H1984">
            <v>6044</v>
          </cell>
          <cell r="I1984">
            <v>34194881</v>
          </cell>
        </row>
        <row r="1985">
          <cell r="B1985">
            <v>2009</v>
          </cell>
          <cell r="E1985" t="str">
            <v>CT</v>
          </cell>
          <cell r="H1985">
            <v>4721</v>
          </cell>
          <cell r="I1985">
            <v>28001979</v>
          </cell>
        </row>
        <row r="1986">
          <cell r="B1986">
            <v>2009</v>
          </cell>
          <cell r="E1986" t="str">
            <v>DE</v>
          </cell>
          <cell r="H1986">
            <v>190</v>
          </cell>
          <cell r="I1986">
            <v>997236</v>
          </cell>
        </row>
        <row r="1987">
          <cell r="B1987">
            <v>2009</v>
          </cell>
          <cell r="E1987" t="str">
            <v>DC</v>
          </cell>
          <cell r="H1987">
            <v>1896</v>
          </cell>
          <cell r="I1987">
            <v>9303846</v>
          </cell>
        </row>
        <row r="1988">
          <cell r="B1988">
            <v>2009</v>
          </cell>
          <cell r="E1988" t="str">
            <v>FL</v>
          </cell>
          <cell r="H1988">
            <v>29844</v>
          </cell>
          <cell r="I1988">
            <v>177777361</v>
          </cell>
        </row>
        <row r="1989">
          <cell r="B1989">
            <v>2009</v>
          </cell>
          <cell r="E1989" t="str">
            <v>GA</v>
          </cell>
          <cell r="H1989">
            <v>12785</v>
          </cell>
          <cell r="I1989">
            <v>49820964</v>
          </cell>
        </row>
        <row r="1990">
          <cell r="B1990">
            <v>2009</v>
          </cell>
          <cell r="E1990" t="str">
            <v>HI</v>
          </cell>
          <cell r="H1990">
            <v>1862</v>
          </cell>
          <cell r="I1990">
            <v>10781112</v>
          </cell>
        </row>
        <row r="1991">
          <cell r="B1991">
            <v>2009</v>
          </cell>
          <cell r="E1991" t="str">
            <v>ID</v>
          </cell>
          <cell r="H1991">
            <v>1339</v>
          </cell>
          <cell r="I1991">
            <v>6215468</v>
          </cell>
        </row>
        <row r="1992">
          <cell r="B1992">
            <v>2009</v>
          </cell>
          <cell r="E1992" t="str">
            <v>IL</v>
          </cell>
          <cell r="H1992">
            <v>17143</v>
          </cell>
          <cell r="I1992">
            <v>99346294</v>
          </cell>
        </row>
        <row r="1993">
          <cell r="B1993">
            <v>2009</v>
          </cell>
          <cell r="E1993" t="str">
            <v>IN</v>
          </cell>
          <cell r="H1993">
            <v>8139</v>
          </cell>
          <cell r="I1993">
            <v>33625579</v>
          </cell>
        </row>
        <row r="1994">
          <cell r="B1994">
            <v>2009</v>
          </cell>
          <cell r="E1994" t="str">
            <v>IA</v>
          </cell>
          <cell r="H1994">
            <v>2062</v>
          </cell>
          <cell r="I1994">
            <v>9596856</v>
          </cell>
        </row>
        <row r="1995">
          <cell r="B1995">
            <v>2009</v>
          </cell>
          <cell r="E1995" t="str">
            <v>KS</v>
          </cell>
          <cell r="H1995">
            <v>3464</v>
          </cell>
          <cell r="I1995">
            <v>15530173</v>
          </cell>
        </row>
        <row r="1996">
          <cell r="B1996">
            <v>2009</v>
          </cell>
          <cell r="E1996" t="str">
            <v>KY</v>
          </cell>
          <cell r="H1996">
            <v>4073</v>
          </cell>
          <cell r="I1996">
            <v>17141409</v>
          </cell>
        </row>
        <row r="1997">
          <cell r="B1997">
            <v>2009</v>
          </cell>
          <cell r="E1997" t="str">
            <v>LA</v>
          </cell>
          <cell r="H1997">
            <v>5257</v>
          </cell>
          <cell r="I1997">
            <v>21026605</v>
          </cell>
        </row>
        <row r="1998">
          <cell r="B1998">
            <v>2009</v>
          </cell>
          <cell r="E1998" t="str">
            <v>ME</v>
          </cell>
          <cell r="H1998">
            <v>1600</v>
          </cell>
          <cell r="I1998">
            <v>5746604</v>
          </cell>
        </row>
        <row r="1999">
          <cell r="B1999">
            <v>2009</v>
          </cell>
          <cell r="E1999" t="str">
            <v>MD</v>
          </cell>
          <cell r="H1999">
            <v>6714</v>
          </cell>
          <cell r="I1999">
            <v>40321339</v>
          </cell>
        </row>
        <row r="2000">
          <cell r="B2000">
            <v>2009</v>
          </cell>
          <cell r="E2000" t="str">
            <v>MA</v>
          </cell>
          <cell r="H2000">
            <v>13724</v>
          </cell>
          <cell r="I2000">
            <v>75742658</v>
          </cell>
        </row>
        <row r="2001">
          <cell r="B2001">
            <v>2009</v>
          </cell>
          <cell r="E2001" t="str">
            <v>MI</v>
          </cell>
          <cell r="H2001">
            <v>7436</v>
          </cell>
          <cell r="I2001">
            <v>37322137</v>
          </cell>
        </row>
        <row r="2002">
          <cell r="B2002">
            <v>2009</v>
          </cell>
          <cell r="E2002" t="str">
            <v>MN</v>
          </cell>
          <cell r="H2002">
            <v>2641</v>
          </cell>
          <cell r="I2002">
            <v>12745998</v>
          </cell>
        </row>
        <row r="2003">
          <cell r="B2003">
            <v>2009</v>
          </cell>
          <cell r="E2003" t="str">
            <v>MS</v>
          </cell>
          <cell r="H2003">
            <v>3402</v>
          </cell>
          <cell r="I2003">
            <v>10903211</v>
          </cell>
        </row>
        <row r="2004">
          <cell r="B2004">
            <v>2009</v>
          </cell>
          <cell r="E2004" t="str">
            <v>MO</v>
          </cell>
          <cell r="H2004">
            <v>7143</v>
          </cell>
          <cell r="I2004">
            <v>33931549</v>
          </cell>
        </row>
        <row r="2005">
          <cell r="B2005">
            <v>2009</v>
          </cell>
          <cell r="E2005" t="str">
            <v>MT</v>
          </cell>
          <cell r="H2005">
            <v>855</v>
          </cell>
          <cell r="I2005">
            <v>3901584</v>
          </cell>
        </row>
        <row r="2006">
          <cell r="B2006">
            <v>2009</v>
          </cell>
          <cell r="E2006" t="str">
            <v>NE</v>
          </cell>
          <cell r="H2006">
            <v>1733</v>
          </cell>
          <cell r="I2006">
            <v>9129401</v>
          </cell>
        </row>
        <row r="2007">
          <cell r="B2007">
            <v>2009</v>
          </cell>
          <cell r="E2007" t="str">
            <v>NV</v>
          </cell>
          <cell r="H2007">
            <v>2902</v>
          </cell>
          <cell r="I2007">
            <v>24205121</v>
          </cell>
        </row>
        <row r="2008">
          <cell r="B2008">
            <v>2009</v>
          </cell>
          <cell r="E2008" t="str">
            <v>NH</v>
          </cell>
          <cell r="H2008">
            <v>1968</v>
          </cell>
          <cell r="I2008">
            <v>9142836</v>
          </cell>
        </row>
        <row r="2009">
          <cell r="B2009">
            <v>2009</v>
          </cell>
          <cell r="E2009" t="str">
            <v>NJ</v>
          </cell>
          <cell r="H2009">
            <v>8270</v>
          </cell>
          <cell r="I2009">
            <v>53560015</v>
          </cell>
        </row>
        <row r="2010">
          <cell r="B2010">
            <v>2009</v>
          </cell>
          <cell r="E2010" t="str">
            <v>NM</v>
          </cell>
          <cell r="H2010">
            <v>2322</v>
          </cell>
          <cell r="I2010">
            <v>9847230</v>
          </cell>
        </row>
        <row r="2011">
          <cell r="B2011">
            <v>2009</v>
          </cell>
          <cell r="E2011" t="str">
            <v>NY</v>
          </cell>
          <cell r="H2011">
            <v>24976</v>
          </cell>
          <cell r="I2011">
            <v>147898492</v>
          </cell>
        </row>
        <row r="2012">
          <cell r="B2012">
            <v>2009</v>
          </cell>
          <cell r="E2012" t="str">
            <v>NC</v>
          </cell>
          <cell r="H2012">
            <v>8665</v>
          </cell>
          <cell r="I2012">
            <v>33471230</v>
          </cell>
        </row>
        <row r="2013">
          <cell r="B2013">
            <v>2009</v>
          </cell>
          <cell r="E2013" t="str">
            <v>ND</v>
          </cell>
          <cell r="H2013">
            <v>551</v>
          </cell>
          <cell r="I2013">
            <v>2346537</v>
          </cell>
        </row>
        <row r="2014">
          <cell r="B2014">
            <v>2009</v>
          </cell>
          <cell r="E2014" t="str">
            <v>OH</v>
          </cell>
          <cell r="H2014">
            <v>16958</v>
          </cell>
          <cell r="I2014">
            <v>81258858</v>
          </cell>
        </row>
        <row r="2015">
          <cell r="B2015">
            <v>2009</v>
          </cell>
          <cell r="E2015" t="str">
            <v>OK</v>
          </cell>
          <cell r="H2015">
            <v>4289</v>
          </cell>
          <cell r="I2015">
            <v>20714584</v>
          </cell>
        </row>
        <row r="2016">
          <cell r="B2016">
            <v>2009</v>
          </cell>
          <cell r="E2016" t="str">
            <v>OR</v>
          </cell>
          <cell r="H2016">
            <v>3962</v>
          </cell>
          <cell r="I2016">
            <v>24430260</v>
          </cell>
        </row>
        <row r="2017">
          <cell r="B2017">
            <v>2009</v>
          </cell>
          <cell r="E2017" t="str">
            <v>PA</v>
          </cell>
          <cell r="H2017">
            <v>6054</v>
          </cell>
          <cell r="I2017">
            <v>31337185</v>
          </cell>
        </row>
        <row r="2018">
          <cell r="B2018">
            <v>2009</v>
          </cell>
          <cell r="E2018" t="str">
            <v>RI</v>
          </cell>
          <cell r="H2018">
            <v>2459</v>
          </cell>
          <cell r="I2018">
            <v>12231750</v>
          </cell>
        </row>
        <row r="2019">
          <cell r="B2019">
            <v>2009</v>
          </cell>
          <cell r="E2019" t="str">
            <v>SC</v>
          </cell>
          <cell r="H2019">
            <v>4793</v>
          </cell>
          <cell r="I2019">
            <v>16496236</v>
          </cell>
        </row>
        <row r="2020">
          <cell r="B2020">
            <v>2009</v>
          </cell>
          <cell r="E2020" t="str">
            <v>SD</v>
          </cell>
          <cell r="H2020">
            <v>539</v>
          </cell>
          <cell r="I2020">
            <v>2216999</v>
          </cell>
        </row>
        <row r="2021">
          <cell r="B2021">
            <v>2009</v>
          </cell>
          <cell r="E2021" t="str">
            <v>TN</v>
          </cell>
          <cell r="H2021">
            <v>7756</v>
          </cell>
          <cell r="I2021">
            <v>31891874</v>
          </cell>
        </row>
        <row r="2022">
          <cell r="B2022">
            <v>2009</v>
          </cell>
          <cell r="E2022" t="str">
            <v>TX</v>
          </cell>
          <cell r="H2022">
            <v>25513</v>
          </cell>
          <cell r="I2022">
            <v>126876476</v>
          </cell>
        </row>
        <row r="2023">
          <cell r="B2023">
            <v>2009</v>
          </cell>
          <cell r="E2023" t="str">
            <v>UT</v>
          </cell>
          <cell r="H2023">
            <v>2410</v>
          </cell>
          <cell r="I2023">
            <v>11179407</v>
          </cell>
        </row>
        <row r="2024">
          <cell r="B2024">
            <v>2009</v>
          </cell>
          <cell r="E2024" t="str">
            <v>VT</v>
          </cell>
          <cell r="H2024">
            <v>378</v>
          </cell>
          <cell r="I2024">
            <v>1499896</v>
          </cell>
        </row>
        <row r="2025">
          <cell r="B2025">
            <v>2009</v>
          </cell>
          <cell r="E2025" t="str">
            <v>VA</v>
          </cell>
          <cell r="H2025">
            <v>10594</v>
          </cell>
          <cell r="I2025">
            <v>54862460</v>
          </cell>
        </row>
        <row r="2026">
          <cell r="B2026">
            <v>2009</v>
          </cell>
          <cell r="E2026" t="str">
            <v>WA</v>
          </cell>
          <cell r="H2026">
            <v>9891</v>
          </cell>
          <cell r="I2026">
            <v>69202793</v>
          </cell>
        </row>
        <row r="2027">
          <cell r="B2027">
            <v>2009</v>
          </cell>
          <cell r="E2027" t="str">
            <v>WV</v>
          </cell>
          <cell r="H2027">
            <v>1023</v>
          </cell>
          <cell r="I2027">
            <v>3357281</v>
          </cell>
        </row>
        <row r="2028">
          <cell r="B2028">
            <v>2009</v>
          </cell>
          <cell r="E2028" t="str">
            <v>WI</v>
          </cell>
          <cell r="H2028">
            <v>4861</v>
          </cell>
          <cell r="I2028">
            <v>25338224</v>
          </cell>
        </row>
        <row r="2029">
          <cell r="B2029">
            <v>2009</v>
          </cell>
          <cell r="E2029" t="str">
            <v>WY</v>
          </cell>
          <cell r="H2029">
            <v>520</v>
          </cell>
          <cell r="I2029">
            <v>2498261</v>
          </cell>
        </row>
        <row r="2030">
          <cell r="B2030">
            <v>2010</v>
          </cell>
          <cell r="E2030" t="str">
            <v>US</v>
          </cell>
          <cell r="H2030">
            <v>342679</v>
          </cell>
          <cell r="I2030">
            <v>1946789987</v>
          </cell>
        </row>
        <row r="2031">
          <cell r="B2031">
            <v>2010</v>
          </cell>
          <cell r="E2031" t="str">
            <v>AL</v>
          </cell>
          <cell r="H2031">
            <v>5795</v>
          </cell>
          <cell r="I2031">
            <v>23303589</v>
          </cell>
        </row>
        <row r="2032">
          <cell r="B2032">
            <v>2010</v>
          </cell>
          <cell r="E2032" t="str">
            <v>AK</v>
          </cell>
          <cell r="H2032">
            <v>821</v>
          </cell>
          <cell r="I2032">
            <v>5761423</v>
          </cell>
        </row>
        <row r="2033">
          <cell r="B2033">
            <v>2010</v>
          </cell>
          <cell r="E2033" t="str">
            <v>AZ</v>
          </cell>
          <cell r="H2033">
            <v>8143</v>
          </cell>
          <cell r="I2033">
            <v>46937296</v>
          </cell>
        </row>
        <row r="2034">
          <cell r="B2034">
            <v>2010</v>
          </cell>
          <cell r="E2034" t="str">
            <v>AR</v>
          </cell>
          <cell r="H2034">
            <v>2968</v>
          </cell>
          <cell r="I2034">
            <v>10956998</v>
          </cell>
        </row>
        <row r="2035">
          <cell r="B2035">
            <v>2010</v>
          </cell>
          <cell r="E2035" t="str">
            <v>CA</v>
          </cell>
          <cell r="H2035">
            <v>33277</v>
          </cell>
          <cell r="I2035">
            <v>308626262</v>
          </cell>
        </row>
        <row r="2036">
          <cell r="B2036">
            <v>2010</v>
          </cell>
          <cell r="E2036" t="str">
            <v>CO</v>
          </cell>
          <cell r="H2036">
            <v>5861</v>
          </cell>
          <cell r="I2036">
            <v>34377501</v>
          </cell>
        </row>
        <row r="2037">
          <cell r="B2037">
            <v>2010</v>
          </cell>
          <cell r="E2037" t="str">
            <v>CT</v>
          </cell>
          <cell r="H2037">
            <v>4590</v>
          </cell>
          <cell r="I2037">
            <v>28617714</v>
          </cell>
        </row>
        <row r="2038">
          <cell r="B2038">
            <v>2010</v>
          </cell>
          <cell r="E2038" t="str">
            <v>DE</v>
          </cell>
          <cell r="H2038">
            <v>183</v>
          </cell>
          <cell r="I2038">
            <v>1004737</v>
          </cell>
        </row>
        <row r="2039">
          <cell r="B2039">
            <v>2010</v>
          </cell>
          <cell r="E2039" t="str">
            <v>DC</v>
          </cell>
          <cell r="H2039">
            <v>1888</v>
          </cell>
          <cell r="I2039">
            <v>11677509</v>
          </cell>
        </row>
        <row r="2040">
          <cell r="B2040">
            <v>2010</v>
          </cell>
          <cell r="E2040" t="str">
            <v>FL</v>
          </cell>
          <cell r="H2040">
            <v>31111</v>
          </cell>
          <cell r="I2040">
            <v>175838468</v>
          </cell>
        </row>
        <row r="2041">
          <cell r="B2041">
            <v>2010</v>
          </cell>
          <cell r="E2041" t="str">
            <v>GA</v>
          </cell>
          <cell r="H2041">
            <v>12357</v>
          </cell>
          <cell r="I2041">
            <v>48087347</v>
          </cell>
        </row>
        <row r="2042">
          <cell r="B2042">
            <v>2010</v>
          </cell>
          <cell r="E2042" t="str">
            <v>HI</v>
          </cell>
          <cell r="H2042">
            <v>1932</v>
          </cell>
          <cell r="I2042">
            <v>11208560</v>
          </cell>
        </row>
        <row r="2043">
          <cell r="B2043">
            <v>2010</v>
          </cell>
          <cell r="E2043" t="str">
            <v>ID</v>
          </cell>
          <cell r="H2043">
            <v>1301</v>
          </cell>
          <cell r="I2043">
            <v>6283468</v>
          </cell>
        </row>
        <row r="2044">
          <cell r="B2044">
            <v>2010</v>
          </cell>
          <cell r="E2044" t="str">
            <v>IL</v>
          </cell>
          <cell r="H2044">
            <v>16922</v>
          </cell>
          <cell r="I2044">
            <v>102580759</v>
          </cell>
        </row>
        <row r="2045">
          <cell r="B2045">
            <v>2010</v>
          </cell>
          <cell r="E2045" t="str">
            <v>IN</v>
          </cell>
          <cell r="H2045">
            <v>7972</v>
          </cell>
          <cell r="I2045">
            <v>33350082</v>
          </cell>
        </row>
        <row r="2046">
          <cell r="B2046">
            <v>2010</v>
          </cell>
          <cell r="E2046" t="str">
            <v>IA</v>
          </cell>
          <cell r="H2046">
            <v>1961</v>
          </cell>
          <cell r="I2046">
            <v>9469177</v>
          </cell>
        </row>
        <row r="2047">
          <cell r="B2047">
            <v>2010</v>
          </cell>
          <cell r="E2047" t="str">
            <v>KS</v>
          </cell>
          <cell r="H2047">
            <v>3463</v>
          </cell>
          <cell r="I2047">
            <v>15887606</v>
          </cell>
        </row>
        <row r="2048">
          <cell r="B2048">
            <v>2010</v>
          </cell>
          <cell r="E2048" t="str">
            <v>KY</v>
          </cell>
          <cell r="H2048">
            <v>4153</v>
          </cell>
          <cell r="I2048">
            <v>17637824</v>
          </cell>
        </row>
        <row r="2049">
          <cell r="B2049">
            <v>2010</v>
          </cell>
          <cell r="E2049" t="str">
            <v>LA</v>
          </cell>
          <cell r="H2049">
            <v>5336</v>
          </cell>
          <cell r="I2049">
            <v>21610104</v>
          </cell>
        </row>
        <row r="2050">
          <cell r="B2050">
            <v>2010</v>
          </cell>
          <cell r="E2050" t="str">
            <v>ME</v>
          </cell>
          <cell r="H2050">
            <v>1555</v>
          </cell>
          <cell r="I2050">
            <v>5787704</v>
          </cell>
        </row>
        <row r="2051">
          <cell r="B2051">
            <v>2010</v>
          </cell>
          <cell r="E2051" t="str">
            <v>MD</v>
          </cell>
          <cell r="H2051">
            <v>6845</v>
          </cell>
          <cell r="I2051">
            <v>40310955</v>
          </cell>
        </row>
        <row r="2052">
          <cell r="B2052">
            <v>2010</v>
          </cell>
          <cell r="E2052" t="str">
            <v>MA</v>
          </cell>
          <cell r="H2052">
            <v>12796</v>
          </cell>
          <cell r="I2052">
            <v>73089056</v>
          </cell>
        </row>
        <row r="2053">
          <cell r="B2053">
            <v>2010</v>
          </cell>
          <cell r="E2053" t="str">
            <v>MI</v>
          </cell>
          <cell r="H2053">
            <v>7291</v>
          </cell>
          <cell r="I2053">
            <v>36761708</v>
          </cell>
        </row>
        <row r="2054">
          <cell r="B2054">
            <v>2010</v>
          </cell>
          <cell r="E2054" t="str">
            <v>MN</v>
          </cell>
          <cell r="H2054">
            <v>2604</v>
          </cell>
          <cell r="I2054">
            <v>12791504</v>
          </cell>
        </row>
        <row r="2055">
          <cell r="B2055">
            <v>2010</v>
          </cell>
          <cell r="E2055" t="str">
            <v>MS</v>
          </cell>
          <cell r="H2055">
            <v>3386</v>
          </cell>
          <cell r="I2055">
            <v>10670822</v>
          </cell>
        </row>
        <row r="2056">
          <cell r="B2056">
            <v>2010</v>
          </cell>
          <cell r="E2056" t="str">
            <v>MO</v>
          </cell>
          <cell r="H2056">
            <v>6839</v>
          </cell>
          <cell r="I2056">
            <v>33372701</v>
          </cell>
        </row>
        <row r="2057">
          <cell r="B2057">
            <v>2010</v>
          </cell>
          <cell r="E2057" t="str">
            <v>MT</v>
          </cell>
          <cell r="H2057">
            <v>787</v>
          </cell>
          <cell r="I2057">
            <v>3645920</v>
          </cell>
        </row>
        <row r="2058">
          <cell r="B2058">
            <v>2010</v>
          </cell>
          <cell r="E2058" t="str">
            <v>NE</v>
          </cell>
          <cell r="H2058">
            <v>1537</v>
          </cell>
          <cell r="I2058">
            <v>8188709</v>
          </cell>
        </row>
        <row r="2059">
          <cell r="B2059">
            <v>2010</v>
          </cell>
          <cell r="E2059" t="str">
            <v>NV</v>
          </cell>
          <cell r="H2059">
            <v>2890</v>
          </cell>
          <cell r="I2059">
            <v>24683633</v>
          </cell>
        </row>
        <row r="2060">
          <cell r="B2060">
            <v>2010</v>
          </cell>
          <cell r="E2060" t="str">
            <v>NH</v>
          </cell>
          <cell r="H2060">
            <v>1967</v>
          </cell>
          <cell r="I2060">
            <v>9233803</v>
          </cell>
        </row>
        <row r="2061">
          <cell r="B2061">
            <v>2010</v>
          </cell>
          <cell r="E2061" t="str">
            <v>NJ</v>
          </cell>
          <cell r="H2061">
            <v>8058</v>
          </cell>
          <cell r="I2061">
            <v>55326583</v>
          </cell>
        </row>
        <row r="2062">
          <cell r="B2062">
            <v>2010</v>
          </cell>
          <cell r="E2062" t="str">
            <v>NM</v>
          </cell>
          <cell r="H2062">
            <v>2285</v>
          </cell>
          <cell r="I2062">
            <v>9588299</v>
          </cell>
        </row>
        <row r="2063">
          <cell r="B2063">
            <v>2010</v>
          </cell>
          <cell r="E2063" t="str">
            <v>NY</v>
          </cell>
          <cell r="H2063">
            <v>24437</v>
          </cell>
          <cell r="I2063">
            <v>159057730</v>
          </cell>
        </row>
        <row r="2064">
          <cell r="B2064">
            <v>2010</v>
          </cell>
          <cell r="E2064" t="str">
            <v>NC</v>
          </cell>
          <cell r="H2064">
            <v>8815</v>
          </cell>
          <cell r="I2064">
            <v>34064465</v>
          </cell>
        </row>
        <row r="2065">
          <cell r="B2065">
            <v>2010</v>
          </cell>
          <cell r="E2065" t="str">
            <v>ND</v>
          </cell>
          <cell r="H2065">
            <v>441</v>
          </cell>
          <cell r="I2065">
            <v>1850112</v>
          </cell>
        </row>
        <row r="2066">
          <cell r="B2066">
            <v>2010</v>
          </cell>
          <cell r="E2066" t="str">
            <v>OH</v>
          </cell>
          <cell r="H2066">
            <v>16602</v>
          </cell>
          <cell r="I2066">
            <v>81901946</v>
          </cell>
        </row>
        <row r="2067">
          <cell r="B2067">
            <v>2010</v>
          </cell>
          <cell r="E2067" t="str">
            <v>OK</v>
          </cell>
          <cell r="H2067">
            <v>4191</v>
          </cell>
          <cell r="I2067">
            <v>20601898</v>
          </cell>
        </row>
        <row r="2068">
          <cell r="B2068">
            <v>2010</v>
          </cell>
          <cell r="E2068" t="str">
            <v>OR</v>
          </cell>
          <cell r="H2068">
            <v>3745</v>
          </cell>
          <cell r="I2068">
            <v>24536230</v>
          </cell>
        </row>
        <row r="2069">
          <cell r="B2069">
            <v>2010</v>
          </cell>
          <cell r="E2069" t="str">
            <v>PA</v>
          </cell>
          <cell r="H2069">
            <v>5740</v>
          </cell>
          <cell r="I2069">
            <v>30998820</v>
          </cell>
        </row>
        <row r="2070">
          <cell r="B2070">
            <v>2010</v>
          </cell>
          <cell r="E2070" t="str">
            <v>RI</v>
          </cell>
          <cell r="H2070">
            <v>2208</v>
          </cell>
          <cell r="I2070">
            <v>11522807</v>
          </cell>
        </row>
        <row r="2071">
          <cell r="B2071">
            <v>2010</v>
          </cell>
          <cell r="E2071" t="str">
            <v>SC</v>
          </cell>
          <cell r="H2071">
            <v>4569</v>
          </cell>
          <cell r="I2071">
            <v>15718259</v>
          </cell>
        </row>
        <row r="2072">
          <cell r="B2072">
            <v>2010</v>
          </cell>
          <cell r="E2072" t="str">
            <v>SD</v>
          </cell>
          <cell r="H2072">
            <v>520</v>
          </cell>
          <cell r="I2072">
            <v>2079685</v>
          </cell>
        </row>
        <row r="2073">
          <cell r="B2073">
            <v>2010</v>
          </cell>
          <cell r="E2073" t="str">
            <v>TN</v>
          </cell>
          <cell r="H2073">
            <v>7823</v>
          </cell>
          <cell r="I2073">
            <v>32233507</v>
          </cell>
        </row>
        <row r="2074">
          <cell r="B2074">
            <v>2010</v>
          </cell>
          <cell r="E2074" t="str">
            <v>TX</v>
          </cell>
          <cell r="H2074">
            <v>25571</v>
          </cell>
          <cell r="I2074">
            <v>129649544</v>
          </cell>
        </row>
        <row r="2075">
          <cell r="B2075">
            <v>2010</v>
          </cell>
          <cell r="E2075" t="str">
            <v>UT</v>
          </cell>
          <cell r="H2075">
            <v>2428</v>
          </cell>
          <cell r="I2075">
            <v>11017646</v>
          </cell>
        </row>
        <row r="2076">
          <cell r="B2076">
            <v>2010</v>
          </cell>
          <cell r="E2076" t="str">
            <v>VT</v>
          </cell>
          <cell r="H2076">
            <v>375</v>
          </cell>
          <cell r="I2076">
            <v>1459918</v>
          </cell>
        </row>
        <row r="2077">
          <cell r="B2077">
            <v>2010</v>
          </cell>
          <cell r="E2077" t="str">
            <v>VA</v>
          </cell>
          <cell r="H2077">
            <v>10542</v>
          </cell>
          <cell r="I2077">
            <v>55132459</v>
          </cell>
        </row>
        <row r="2078">
          <cell r="B2078">
            <v>2010</v>
          </cell>
          <cell r="E2078" t="str">
            <v>WA</v>
          </cell>
          <cell r="H2078">
            <v>9523</v>
          </cell>
          <cell r="I2078">
            <v>67642535</v>
          </cell>
        </row>
        <row r="2079">
          <cell r="B2079">
            <v>2010</v>
          </cell>
          <cell r="E2079" t="str">
            <v>WV</v>
          </cell>
          <cell r="H2079">
            <v>1023</v>
          </cell>
          <cell r="I2079">
            <v>3476369</v>
          </cell>
        </row>
        <row r="2080">
          <cell r="B2080">
            <v>2010</v>
          </cell>
          <cell r="E2080" t="str">
            <v>WI</v>
          </cell>
          <cell r="H2080">
            <v>4781</v>
          </cell>
          <cell r="I2080">
            <v>24868376</v>
          </cell>
        </row>
        <row r="2081">
          <cell r="B2081">
            <v>2010</v>
          </cell>
          <cell r="E2081" t="str">
            <v>WY</v>
          </cell>
          <cell r="H2081">
            <v>471</v>
          </cell>
          <cell r="I2081">
            <v>2309860</v>
          </cell>
        </row>
        <row r="2082">
          <cell r="B2082">
            <v>2011</v>
          </cell>
          <cell r="E2082" t="str">
            <v>US</v>
          </cell>
          <cell r="H2082">
            <v>339216</v>
          </cell>
          <cell r="I2082">
            <v>1981795469</v>
          </cell>
        </row>
        <row r="2083">
          <cell r="B2083">
            <v>2011</v>
          </cell>
          <cell r="E2083" t="str">
            <v>AL</v>
          </cell>
          <cell r="H2083">
            <v>5940</v>
          </cell>
          <cell r="I2083">
            <v>23773332</v>
          </cell>
        </row>
        <row r="2084">
          <cell r="B2084">
            <v>2011</v>
          </cell>
          <cell r="E2084" t="str">
            <v>AK</v>
          </cell>
          <cell r="H2084">
            <v>746</v>
          </cell>
          <cell r="I2084">
            <v>5346749</v>
          </cell>
        </row>
        <row r="2085">
          <cell r="B2085">
            <v>2011</v>
          </cell>
          <cell r="E2085" t="str">
            <v>AZ</v>
          </cell>
          <cell r="H2085">
            <v>8100</v>
          </cell>
          <cell r="I2085">
            <v>47191254</v>
          </cell>
        </row>
        <row r="2086">
          <cell r="B2086">
            <v>2011</v>
          </cell>
          <cell r="E2086" t="str">
            <v>AR</v>
          </cell>
          <cell r="H2086">
            <v>3187</v>
          </cell>
          <cell r="I2086">
            <v>11400662</v>
          </cell>
        </row>
        <row r="2087">
          <cell r="B2087">
            <v>2011</v>
          </cell>
          <cell r="E2087" t="str">
            <v>CA</v>
          </cell>
          <cell r="H2087">
            <v>33072</v>
          </cell>
          <cell r="I2087">
            <v>315408437</v>
          </cell>
        </row>
        <row r="2088">
          <cell r="B2088">
            <v>2011</v>
          </cell>
          <cell r="E2088" t="str">
            <v>CO</v>
          </cell>
          <cell r="H2088">
            <v>5884</v>
          </cell>
          <cell r="I2088">
            <v>36097382</v>
          </cell>
        </row>
        <row r="2089">
          <cell r="B2089">
            <v>2011</v>
          </cell>
          <cell r="E2089" t="str">
            <v>CT</v>
          </cell>
          <cell r="H2089">
            <v>4650</v>
          </cell>
          <cell r="I2089">
            <v>28346047</v>
          </cell>
        </row>
        <row r="2090">
          <cell r="B2090">
            <v>2011</v>
          </cell>
          <cell r="E2090" t="str">
            <v>DE</v>
          </cell>
          <cell r="H2090">
            <v>179</v>
          </cell>
          <cell r="I2090">
            <v>918120</v>
          </cell>
        </row>
        <row r="2091">
          <cell r="B2091">
            <v>2011</v>
          </cell>
          <cell r="E2091" t="str">
            <v>DC</v>
          </cell>
          <cell r="H2091">
            <v>1891</v>
          </cell>
          <cell r="I2091">
            <v>11228409</v>
          </cell>
        </row>
        <row r="2092">
          <cell r="B2092">
            <v>2011</v>
          </cell>
          <cell r="E2092" t="str">
            <v>FL</v>
          </cell>
          <cell r="H2092">
            <v>30438</v>
          </cell>
          <cell r="I2092">
            <v>178165573</v>
          </cell>
        </row>
        <row r="2093">
          <cell r="B2093">
            <v>2011</v>
          </cell>
          <cell r="E2093" t="str">
            <v>GA</v>
          </cell>
          <cell r="H2093">
            <v>12675</v>
          </cell>
          <cell r="I2093">
            <v>48052494</v>
          </cell>
        </row>
        <row r="2094">
          <cell r="B2094">
            <v>2011</v>
          </cell>
          <cell r="E2094" t="str">
            <v>HI</v>
          </cell>
          <cell r="H2094">
            <v>1908</v>
          </cell>
          <cell r="I2094">
            <v>11991328</v>
          </cell>
        </row>
        <row r="2095">
          <cell r="B2095">
            <v>2011</v>
          </cell>
          <cell r="E2095" t="str">
            <v>ID</v>
          </cell>
          <cell r="H2095">
            <v>1227</v>
          </cell>
          <cell r="I2095">
            <v>6472062</v>
          </cell>
        </row>
        <row r="2096">
          <cell r="B2096">
            <v>2011</v>
          </cell>
          <cell r="E2096" t="str">
            <v>IL</v>
          </cell>
          <cell r="H2096">
            <v>17399</v>
          </cell>
          <cell r="I2096">
            <v>108471203</v>
          </cell>
        </row>
        <row r="2097">
          <cell r="B2097">
            <v>2011</v>
          </cell>
          <cell r="E2097" t="str">
            <v>IN</v>
          </cell>
          <cell r="H2097">
            <v>7609</v>
          </cell>
          <cell r="I2097">
            <v>32009253</v>
          </cell>
        </row>
        <row r="2098">
          <cell r="B2098">
            <v>2011</v>
          </cell>
          <cell r="E2098" t="str">
            <v>IA</v>
          </cell>
          <cell r="H2098">
            <v>1863</v>
          </cell>
          <cell r="I2098">
            <v>9211364</v>
          </cell>
        </row>
        <row r="2099">
          <cell r="B2099">
            <v>2011</v>
          </cell>
          <cell r="E2099" t="str">
            <v>KS</v>
          </cell>
          <cell r="H2099">
            <v>3297</v>
          </cell>
          <cell r="I2099">
            <v>15699945</v>
          </cell>
        </row>
        <row r="2100">
          <cell r="B2100">
            <v>2011</v>
          </cell>
          <cell r="E2100" t="str">
            <v>KY</v>
          </cell>
          <cell r="H2100">
            <v>4071</v>
          </cell>
          <cell r="I2100">
            <v>17798508</v>
          </cell>
        </row>
        <row r="2101">
          <cell r="B2101">
            <v>2011</v>
          </cell>
          <cell r="E2101" t="str">
            <v>LA</v>
          </cell>
          <cell r="H2101">
            <v>4959</v>
          </cell>
          <cell r="I2101">
            <v>19884175</v>
          </cell>
        </row>
        <row r="2102">
          <cell r="B2102">
            <v>2011</v>
          </cell>
          <cell r="E2102" t="str">
            <v>ME</v>
          </cell>
          <cell r="H2102">
            <v>1670</v>
          </cell>
          <cell r="I2102">
            <v>6889246</v>
          </cell>
        </row>
        <row r="2103">
          <cell r="B2103">
            <v>2011</v>
          </cell>
          <cell r="E2103" t="str">
            <v>MD</v>
          </cell>
          <cell r="H2103">
            <v>6808</v>
          </cell>
          <cell r="I2103">
            <v>40575499</v>
          </cell>
        </row>
        <row r="2104">
          <cell r="B2104">
            <v>2011</v>
          </cell>
          <cell r="E2104" t="str">
            <v>MA</v>
          </cell>
          <cell r="H2104">
            <v>12667</v>
          </cell>
          <cell r="I2104">
            <v>75696760</v>
          </cell>
        </row>
        <row r="2105">
          <cell r="B2105">
            <v>2011</v>
          </cell>
          <cell r="E2105" t="str">
            <v>MI</v>
          </cell>
          <cell r="H2105">
            <v>7009</v>
          </cell>
          <cell r="I2105">
            <v>36640695</v>
          </cell>
        </row>
        <row r="2106">
          <cell r="B2106">
            <v>2011</v>
          </cell>
          <cell r="E2106" t="str">
            <v>MN</v>
          </cell>
          <cell r="H2106">
            <v>2717</v>
          </cell>
          <cell r="I2106">
            <v>13426663</v>
          </cell>
        </row>
        <row r="2107">
          <cell r="B2107">
            <v>2011</v>
          </cell>
          <cell r="E2107" t="str">
            <v>MS</v>
          </cell>
          <cell r="H2107">
            <v>3411</v>
          </cell>
          <cell r="I2107">
            <v>10768853</v>
          </cell>
        </row>
        <row r="2108">
          <cell r="B2108">
            <v>2011</v>
          </cell>
          <cell r="E2108" t="str">
            <v>MO</v>
          </cell>
          <cell r="H2108">
            <v>7402</v>
          </cell>
          <cell r="I2108">
            <v>35597359</v>
          </cell>
        </row>
        <row r="2109">
          <cell r="B2109">
            <v>2011</v>
          </cell>
          <cell r="E2109" t="str">
            <v>MT</v>
          </cell>
          <cell r="H2109">
            <v>723</v>
          </cell>
          <cell r="I2109">
            <v>3436409</v>
          </cell>
        </row>
        <row r="2110">
          <cell r="B2110">
            <v>2011</v>
          </cell>
          <cell r="E2110" t="str">
            <v>NE</v>
          </cell>
          <cell r="H2110">
            <v>1359</v>
          </cell>
          <cell r="I2110">
            <v>7479410</v>
          </cell>
        </row>
        <row r="2111">
          <cell r="B2111">
            <v>2011</v>
          </cell>
          <cell r="E2111" t="str">
            <v>NV</v>
          </cell>
          <cell r="H2111">
            <v>3005</v>
          </cell>
          <cell r="I2111">
            <v>24912386</v>
          </cell>
        </row>
        <row r="2112">
          <cell r="B2112">
            <v>2011</v>
          </cell>
          <cell r="E2112" t="str">
            <v>NH</v>
          </cell>
          <cell r="H2112">
            <v>1931</v>
          </cell>
          <cell r="I2112">
            <v>9577700</v>
          </cell>
        </row>
        <row r="2113">
          <cell r="B2113">
            <v>2011</v>
          </cell>
          <cell r="E2113" t="str">
            <v>NJ</v>
          </cell>
          <cell r="H2113">
            <v>7182</v>
          </cell>
          <cell r="I2113">
            <v>50110497</v>
          </cell>
        </row>
        <row r="2114">
          <cell r="B2114">
            <v>2011</v>
          </cell>
          <cell r="E2114" t="str">
            <v>NM</v>
          </cell>
          <cell r="H2114">
            <v>2316</v>
          </cell>
          <cell r="I2114">
            <v>11673262</v>
          </cell>
        </row>
        <row r="2115">
          <cell r="B2115">
            <v>2011</v>
          </cell>
          <cell r="E2115" t="str">
            <v>NY</v>
          </cell>
          <cell r="H2115">
            <v>23986</v>
          </cell>
          <cell r="I2115">
            <v>175015480</v>
          </cell>
        </row>
        <row r="2116">
          <cell r="B2116">
            <v>2011</v>
          </cell>
          <cell r="E2116" t="str">
            <v>NC</v>
          </cell>
          <cell r="H2116">
            <v>8910</v>
          </cell>
          <cell r="I2116">
            <v>34080912</v>
          </cell>
        </row>
        <row r="2117">
          <cell r="B2117">
            <v>2011</v>
          </cell>
          <cell r="E2117" t="str">
            <v>ND</v>
          </cell>
          <cell r="H2117">
            <v>337</v>
          </cell>
          <cell r="I2117">
            <v>1572126</v>
          </cell>
        </row>
        <row r="2118">
          <cell r="B2118">
            <v>2011</v>
          </cell>
          <cell r="E2118" t="str">
            <v>OH</v>
          </cell>
          <cell r="H2118">
            <v>15354</v>
          </cell>
          <cell r="I2118">
            <v>79280790</v>
          </cell>
        </row>
        <row r="2119">
          <cell r="B2119">
            <v>2011</v>
          </cell>
          <cell r="E2119" t="str">
            <v>OK</v>
          </cell>
          <cell r="H2119">
            <v>4092</v>
          </cell>
          <cell r="I2119">
            <v>20265783</v>
          </cell>
        </row>
        <row r="2120">
          <cell r="B2120">
            <v>2011</v>
          </cell>
          <cell r="E2120" t="str">
            <v>OR</v>
          </cell>
          <cell r="H2120">
            <v>3779</v>
          </cell>
          <cell r="I2120">
            <v>26598056</v>
          </cell>
        </row>
        <row r="2121">
          <cell r="B2121">
            <v>2011</v>
          </cell>
          <cell r="E2121" t="str">
            <v>PA</v>
          </cell>
          <cell r="H2121">
            <v>5092</v>
          </cell>
          <cell r="I2121">
            <v>28574406</v>
          </cell>
        </row>
        <row r="2122">
          <cell r="B2122">
            <v>2011</v>
          </cell>
          <cell r="E2122" t="str">
            <v>RI</v>
          </cell>
          <cell r="H2122">
            <v>2384</v>
          </cell>
          <cell r="I2122">
            <v>13156201</v>
          </cell>
        </row>
        <row r="2123">
          <cell r="B2123">
            <v>2011</v>
          </cell>
          <cell r="E2123" t="str">
            <v>SC</v>
          </cell>
          <cell r="H2123">
            <v>4683</v>
          </cell>
          <cell r="I2123">
            <v>15700846</v>
          </cell>
        </row>
        <row r="2124">
          <cell r="B2124">
            <v>2011</v>
          </cell>
          <cell r="E2124" t="str">
            <v>SD</v>
          </cell>
          <cell r="H2124">
            <v>483</v>
          </cell>
          <cell r="I2124">
            <v>1819551</v>
          </cell>
        </row>
        <row r="2125">
          <cell r="B2125">
            <v>2011</v>
          </cell>
          <cell r="E2125" t="str">
            <v>TN</v>
          </cell>
          <cell r="H2125">
            <v>8147</v>
          </cell>
          <cell r="I2125">
            <v>33864940</v>
          </cell>
        </row>
        <row r="2126">
          <cell r="B2126">
            <v>2011</v>
          </cell>
          <cell r="E2126" t="str">
            <v>TX</v>
          </cell>
          <cell r="H2126">
            <v>25225</v>
          </cell>
          <cell r="I2126">
            <v>130302890</v>
          </cell>
        </row>
        <row r="2127">
          <cell r="B2127">
            <v>2011</v>
          </cell>
          <cell r="E2127" t="str">
            <v>UT</v>
          </cell>
          <cell r="H2127">
            <v>2457</v>
          </cell>
          <cell r="I2127">
            <v>11531937</v>
          </cell>
        </row>
        <row r="2128">
          <cell r="B2128">
            <v>2011</v>
          </cell>
          <cell r="E2128" t="str">
            <v>VT</v>
          </cell>
          <cell r="H2128">
            <v>365</v>
          </cell>
          <cell r="I2128">
            <v>1628525</v>
          </cell>
        </row>
        <row r="2129">
          <cell r="B2129">
            <v>2011</v>
          </cell>
          <cell r="E2129" t="str">
            <v>VA</v>
          </cell>
          <cell r="H2129">
            <v>10889</v>
          </cell>
          <cell r="I2129">
            <v>54988986</v>
          </cell>
        </row>
        <row r="2130">
          <cell r="B2130">
            <v>2011</v>
          </cell>
          <cell r="E2130" t="str">
            <v>WA</v>
          </cell>
          <cell r="H2130">
            <v>9568</v>
          </cell>
          <cell r="I2130">
            <v>69125742</v>
          </cell>
        </row>
        <row r="2131">
          <cell r="B2131">
            <v>2011</v>
          </cell>
          <cell r="E2131" t="str">
            <v>WV</v>
          </cell>
          <cell r="H2131">
            <v>992</v>
          </cell>
          <cell r="I2131">
            <v>3480580</v>
          </cell>
        </row>
        <row r="2132">
          <cell r="B2132">
            <v>2011</v>
          </cell>
          <cell r="E2132" t="str">
            <v>WI</v>
          </cell>
          <cell r="H2132">
            <v>4685</v>
          </cell>
          <cell r="I2132">
            <v>24333299</v>
          </cell>
        </row>
        <row r="2133">
          <cell r="B2133">
            <v>2011</v>
          </cell>
          <cell r="E2133" t="str">
            <v>WY</v>
          </cell>
          <cell r="H2133">
            <v>493</v>
          </cell>
          <cell r="I2133">
            <v>2223383</v>
          </cell>
        </row>
        <row r="2134">
          <cell r="B2134">
            <v>2012</v>
          </cell>
          <cell r="E2134" t="str">
            <v>US</v>
          </cell>
          <cell r="H2134">
            <v>344192</v>
          </cell>
          <cell r="I2134">
            <v>2016164782</v>
          </cell>
        </row>
        <row r="2135">
          <cell r="B2135">
            <v>2012</v>
          </cell>
          <cell r="E2135" t="str">
            <v>AL</v>
          </cell>
          <cell r="H2135">
            <v>6168</v>
          </cell>
          <cell r="I2135">
            <v>24599078</v>
          </cell>
        </row>
        <row r="2136">
          <cell r="B2136">
            <v>2012</v>
          </cell>
          <cell r="E2136" t="str">
            <v>AK</v>
          </cell>
          <cell r="H2136">
            <v>839</v>
          </cell>
          <cell r="I2136">
            <v>5901184</v>
          </cell>
        </row>
        <row r="2137">
          <cell r="B2137">
            <v>2012</v>
          </cell>
          <cell r="E2137" t="str">
            <v>AZ</v>
          </cell>
          <cell r="H2137">
            <v>8704</v>
          </cell>
          <cell r="I2137">
            <v>48901125</v>
          </cell>
        </row>
        <row r="2138">
          <cell r="B2138">
            <v>2012</v>
          </cell>
          <cell r="E2138" t="str">
            <v>AR</v>
          </cell>
          <cell r="H2138">
            <v>2872</v>
          </cell>
          <cell r="I2138">
            <v>11025316</v>
          </cell>
        </row>
        <row r="2139">
          <cell r="B2139">
            <v>2012</v>
          </cell>
          <cell r="E2139" t="str">
            <v>CA</v>
          </cell>
          <cell r="H2139">
            <v>33381</v>
          </cell>
          <cell r="I2139">
            <v>321239800</v>
          </cell>
        </row>
        <row r="2140">
          <cell r="B2140">
            <v>2012</v>
          </cell>
          <cell r="E2140" t="str">
            <v>CO</v>
          </cell>
          <cell r="H2140">
            <v>6545</v>
          </cell>
          <cell r="I2140">
            <v>39861686</v>
          </cell>
        </row>
        <row r="2141">
          <cell r="B2141">
            <v>2012</v>
          </cell>
          <cell r="E2141" t="str">
            <v>CT</v>
          </cell>
          <cell r="H2141">
            <v>4543</v>
          </cell>
          <cell r="I2141">
            <v>28009527</v>
          </cell>
        </row>
        <row r="2142">
          <cell r="B2142">
            <v>2012</v>
          </cell>
          <cell r="E2142" t="str">
            <v>DE</v>
          </cell>
          <cell r="H2142">
            <v>186</v>
          </cell>
          <cell r="I2142">
            <v>896583</v>
          </cell>
        </row>
        <row r="2143">
          <cell r="B2143">
            <v>2012</v>
          </cell>
          <cell r="E2143" t="str">
            <v>DC</v>
          </cell>
          <cell r="H2143">
            <v>1853</v>
          </cell>
          <cell r="I2143">
            <v>11324842</v>
          </cell>
        </row>
        <row r="2144">
          <cell r="B2144">
            <v>2012</v>
          </cell>
          <cell r="E2144" t="str">
            <v>FL</v>
          </cell>
          <cell r="H2144">
            <v>28757</v>
          </cell>
          <cell r="I2144">
            <v>167491836</v>
          </cell>
        </row>
        <row r="2145">
          <cell r="B2145">
            <v>2012</v>
          </cell>
          <cell r="E2145" t="str">
            <v>GA</v>
          </cell>
          <cell r="H2145">
            <v>12367</v>
          </cell>
          <cell r="I2145">
            <v>47433521</v>
          </cell>
        </row>
        <row r="2146">
          <cell r="B2146">
            <v>2012</v>
          </cell>
          <cell r="E2146" t="str">
            <v>HI</v>
          </cell>
          <cell r="H2146">
            <v>1921</v>
          </cell>
          <cell r="I2146">
            <v>12104682</v>
          </cell>
        </row>
        <row r="2147">
          <cell r="B2147">
            <v>2012</v>
          </cell>
          <cell r="E2147" t="str">
            <v>ID</v>
          </cell>
          <cell r="H2147">
            <v>1397</v>
          </cell>
          <cell r="I2147">
            <v>7143664</v>
          </cell>
        </row>
        <row r="2148">
          <cell r="B2148">
            <v>2012</v>
          </cell>
          <cell r="E2148" t="str">
            <v>IL</v>
          </cell>
          <cell r="H2148">
            <v>14348</v>
          </cell>
          <cell r="I2148">
            <v>87492850</v>
          </cell>
        </row>
        <row r="2149">
          <cell r="B2149">
            <v>2012</v>
          </cell>
          <cell r="E2149" t="str">
            <v>IN</v>
          </cell>
          <cell r="H2149">
            <v>7805</v>
          </cell>
          <cell r="I2149">
            <v>33815670</v>
          </cell>
        </row>
        <row r="2150">
          <cell r="B2150">
            <v>2012</v>
          </cell>
          <cell r="E2150" t="str">
            <v>IA</v>
          </cell>
          <cell r="H2150">
            <v>1993</v>
          </cell>
          <cell r="I2150">
            <v>9826510</v>
          </cell>
        </row>
        <row r="2151">
          <cell r="B2151">
            <v>2012</v>
          </cell>
          <cell r="E2151" t="str">
            <v>KS</v>
          </cell>
          <cell r="H2151">
            <v>3253</v>
          </cell>
          <cell r="I2151">
            <v>15524104</v>
          </cell>
        </row>
        <row r="2152">
          <cell r="B2152">
            <v>2012</v>
          </cell>
          <cell r="E2152" t="str">
            <v>KY</v>
          </cell>
          <cell r="H2152">
            <v>4378</v>
          </cell>
          <cell r="I2152">
            <v>18354288</v>
          </cell>
        </row>
        <row r="2153">
          <cell r="B2153">
            <v>2012</v>
          </cell>
          <cell r="E2153" t="str">
            <v>LA</v>
          </cell>
          <cell r="H2153">
            <v>5018</v>
          </cell>
          <cell r="I2153">
            <v>20913883</v>
          </cell>
        </row>
        <row r="2154">
          <cell r="B2154">
            <v>2012</v>
          </cell>
          <cell r="E2154" t="str">
            <v>ME</v>
          </cell>
          <cell r="H2154">
            <v>1709</v>
          </cell>
          <cell r="I2154">
            <v>6522612</v>
          </cell>
        </row>
        <row r="2155">
          <cell r="B2155">
            <v>2012</v>
          </cell>
          <cell r="E2155" t="str">
            <v>MD</v>
          </cell>
          <cell r="H2155">
            <v>6842</v>
          </cell>
          <cell r="I2155">
            <v>40067995</v>
          </cell>
        </row>
        <row r="2156">
          <cell r="B2156">
            <v>2012</v>
          </cell>
          <cell r="E2156" t="str">
            <v>MA</v>
          </cell>
          <cell r="H2156">
            <v>12689</v>
          </cell>
          <cell r="I2156">
            <v>77574110</v>
          </cell>
        </row>
        <row r="2157">
          <cell r="B2157">
            <v>2012</v>
          </cell>
          <cell r="E2157" t="str">
            <v>MI</v>
          </cell>
          <cell r="H2157">
            <v>7851</v>
          </cell>
          <cell r="I2157">
            <v>45551173</v>
          </cell>
        </row>
        <row r="2158">
          <cell r="B2158">
            <v>2012</v>
          </cell>
          <cell r="E2158" t="str">
            <v>MN</v>
          </cell>
          <cell r="H2158">
            <v>2977</v>
          </cell>
          <cell r="I2158">
            <v>13569116</v>
          </cell>
        </row>
        <row r="2159">
          <cell r="B2159">
            <v>2012</v>
          </cell>
          <cell r="E2159" t="str">
            <v>MS</v>
          </cell>
          <cell r="H2159">
            <v>3609</v>
          </cell>
          <cell r="I2159">
            <v>11881430</v>
          </cell>
        </row>
        <row r="2160">
          <cell r="B2160">
            <v>2012</v>
          </cell>
          <cell r="E2160" t="str">
            <v>MO</v>
          </cell>
          <cell r="H2160">
            <v>7381</v>
          </cell>
          <cell r="I2160">
            <v>35940614</v>
          </cell>
        </row>
        <row r="2161">
          <cell r="B2161">
            <v>2012</v>
          </cell>
          <cell r="E2161" t="str">
            <v>MT</v>
          </cell>
          <cell r="H2161">
            <v>748</v>
          </cell>
          <cell r="I2161">
            <v>3687620</v>
          </cell>
        </row>
        <row r="2162">
          <cell r="B2162">
            <v>2012</v>
          </cell>
          <cell r="E2162" t="str">
            <v>NE</v>
          </cell>
          <cell r="H2162">
            <v>1379</v>
          </cell>
          <cell r="I2162">
            <v>7723025</v>
          </cell>
        </row>
        <row r="2163">
          <cell r="B2163">
            <v>2012</v>
          </cell>
          <cell r="E2163" t="str">
            <v>NV</v>
          </cell>
          <cell r="H2163">
            <v>2597</v>
          </cell>
          <cell r="I2163">
            <v>22877866</v>
          </cell>
        </row>
        <row r="2164">
          <cell r="B2164">
            <v>2012</v>
          </cell>
          <cell r="E2164" t="str">
            <v>NH</v>
          </cell>
          <cell r="H2164">
            <v>1976</v>
          </cell>
          <cell r="I2164">
            <v>9630548</v>
          </cell>
        </row>
        <row r="2165">
          <cell r="B2165">
            <v>2012</v>
          </cell>
          <cell r="E2165" t="str">
            <v>NJ</v>
          </cell>
          <cell r="H2165">
            <v>8039</v>
          </cell>
          <cell r="I2165">
            <v>57441291</v>
          </cell>
        </row>
        <row r="2166">
          <cell r="B2166">
            <v>2012</v>
          </cell>
          <cell r="E2166" t="str">
            <v>NM</v>
          </cell>
          <cell r="H2166">
            <v>2403</v>
          </cell>
          <cell r="I2166">
            <v>12260894</v>
          </cell>
        </row>
        <row r="2167">
          <cell r="B2167">
            <v>2012</v>
          </cell>
          <cell r="E2167" t="str">
            <v>NY</v>
          </cell>
          <cell r="H2167">
            <v>23968</v>
          </cell>
          <cell r="I2167">
            <v>180456535</v>
          </cell>
        </row>
        <row r="2168">
          <cell r="B2168">
            <v>2012</v>
          </cell>
          <cell r="E2168" t="str">
            <v>NC</v>
          </cell>
          <cell r="H2168">
            <v>8922</v>
          </cell>
          <cell r="I2168">
            <v>33300945</v>
          </cell>
        </row>
        <row r="2169">
          <cell r="B2169">
            <v>2012</v>
          </cell>
          <cell r="E2169" t="str">
            <v>ND</v>
          </cell>
          <cell r="H2169">
            <v>364</v>
          </cell>
          <cell r="I2169">
            <v>1661681</v>
          </cell>
        </row>
        <row r="2170">
          <cell r="B2170">
            <v>2012</v>
          </cell>
          <cell r="E2170" t="str">
            <v>OH</v>
          </cell>
          <cell r="H2170">
            <v>19000</v>
          </cell>
          <cell r="I2170">
            <v>90707904</v>
          </cell>
        </row>
        <row r="2171">
          <cell r="B2171">
            <v>2012</v>
          </cell>
          <cell r="E2171" t="str">
            <v>OK</v>
          </cell>
          <cell r="H2171">
            <v>4453</v>
          </cell>
          <cell r="I2171">
            <v>22778885</v>
          </cell>
        </row>
        <row r="2172">
          <cell r="B2172">
            <v>2012</v>
          </cell>
          <cell r="E2172" t="str">
            <v>OR</v>
          </cell>
          <cell r="H2172">
            <v>3924</v>
          </cell>
          <cell r="I2172">
            <v>26192140</v>
          </cell>
        </row>
        <row r="2173">
          <cell r="B2173">
            <v>2012</v>
          </cell>
          <cell r="E2173" t="str">
            <v>PA</v>
          </cell>
          <cell r="H2173">
            <v>5533</v>
          </cell>
          <cell r="I2173">
            <v>34190626</v>
          </cell>
        </row>
        <row r="2174">
          <cell r="B2174">
            <v>2012</v>
          </cell>
          <cell r="E2174" t="str">
            <v>RI</v>
          </cell>
          <cell r="H2174">
            <v>2245</v>
          </cell>
          <cell r="I2174">
            <v>12881593</v>
          </cell>
        </row>
        <row r="2175">
          <cell r="B2175">
            <v>2012</v>
          </cell>
          <cell r="E2175" t="str">
            <v>SC</v>
          </cell>
          <cell r="H2175">
            <v>5476</v>
          </cell>
          <cell r="I2175">
            <v>18794501</v>
          </cell>
        </row>
        <row r="2176">
          <cell r="B2176">
            <v>2012</v>
          </cell>
          <cell r="E2176" t="str">
            <v>SD</v>
          </cell>
          <cell r="H2176">
            <v>438</v>
          </cell>
          <cell r="I2176">
            <v>1726903</v>
          </cell>
        </row>
        <row r="2177">
          <cell r="B2177">
            <v>2012</v>
          </cell>
          <cell r="E2177" t="str">
            <v>TN</v>
          </cell>
          <cell r="H2177">
            <v>7839</v>
          </cell>
          <cell r="I2177">
            <v>31830744</v>
          </cell>
        </row>
        <row r="2178">
          <cell r="B2178">
            <v>2012</v>
          </cell>
          <cell r="E2178" t="str">
            <v>TX</v>
          </cell>
          <cell r="H2178">
            <v>26161</v>
          </cell>
          <cell r="I2178">
            <v>140610661</v>
          </cell>
        </row>
        <row r="2179">
          <cell r="B2179">
            <v>2012</v>
          </cell>
          <cell r="E2179" t="str">
            <v>UT</v>
          </cell>
          <cell r="H2179">
            <v>2463</v>
          </cell>
          <cell r="I2179">
            <v>11409680</v>
          </cell>
        </row>
        <row r="2180">
          <cell r="B2180">
            <v>2012</v>
          </cell>
          <cell r="E2180" t="str">
            <v>VT</v>
          </cell>
          <cell r="H2180">
            <v>351</v>
          </cell>
          <cell r="I2180">
            <v>1510913</v>
          </cell>
        </row>
        <row r="2181">
          <cell r="B2181">
            <v>2012</v>
          </cell>
          <cell r="E2181" t="str">
            <v>VA</v>
          </cell>
          <cell r="H2181">
            <v>10427</v>
          </cell>
          <cell r="I2181">
            <v>52838725</v>
          </cell>
        </row>
        <row r="2182">
          <cell r="B2182">
            <v>2012</v>
          </cell>
          <cell r="E2182" t="str">
            <v>WA</v>
          </cell>
          <cell r="H2182">
            <v>9181</v>
          </cell>
          <cell r="I2182">
            <v>66519594</v>
          </cell>
        </row>
        <row r="2183">
          <cell r="B2183">
            <v>2012</v>
          </cell>
          <cell r="E2183" t="str">
            <v>WV</v>
          </cell>
          <cell r="H2183">
            <v>1038</v>
          </cell>
          <cell r="I2183">
            <v>3543879</v>
          </cell>
        </row>
        <row r="2184">
          <cell r="B2184">
            <v>2012</v>
          </cell>
          <cell r="E2184" t="str">
            <v>WI</v>
          </cell>
          <cell r="H2184">
            <v>5425</v>
          </cell>
          <cell r="I2184">
            <v>26395697</v>
          </cell>
        </row>
        <row r="2185">
          <cell r="B2185">
            <v>2012</v>
          </cell>
          <cell r="E2185" t="str">
            <v>WY</v>
          </cell>
          <cell r="H2185">
            <v>456</v>
          </cell>
          <cell r="I2185">
            <v>2224733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D16" sqref="D16"/>
    </sheetView>
  </sheetViews>
  <sheetFormatPr defaultRowHeight="15" x14ac:dyDescent="0.25"/>
  <cols>
    <col min="2" max="2" width="19.140625" bestFit="1" customWidth="1"/>
    <col min="3" max="3" width="18" bestFit="1" customWidth="1"/>
    <col min="4" max="4" width="16.85546875" bestFit="1" customWidth="1"/>
    <col min="5" max="5" width="19" bestFit="1" customWidth="1"/>
    <col min="6" max="6" width="42.42578125" bestFit="1" customWidth="1"/>
    <col min="7" max="7" width="23.42578125" bestFit="1" customWidth="1"/>
    <col min="8" max="8" width="16" bestFit="1" customWidth="1"/>
  </cols>
  <sheetData>
    <row r="1" spans="1:8" x14ac:dyDescent="0.25">
      <c r="A1" s="1" t="s">
        <v>0</v>
      </c>
      <c r="B1" s="1" t="s">
        <v>1</v>
      </c>
      <c r="C1" t="s">
        <v>148</v>
      </c>
    </row>
    <row r="2" spans="1:8" x14ac:dyDescent="0.25">
      <c r="A2" s="1" t="s">
        <v>2</v>
      </c>
      <c r="B2" s="1" t="s">
        <v>3</v>
      </c>
      <c r="C2" s="2">
        <f t="array" ref="C2">INDEX([1]Sheet1!$U$2:$U$1823,MATCH(2012,IF([1]Sheet1!$C$2:$C$1823=$A2,[1]Sheet1!$A$2:$A$1823,0),0))</f>
        <v>42404753408</v>
      </c>
      <c r="D2" s="2"/>
      <c r="E2" s="9"/>
      <c r="F2" s="2"/>
      <c r="G2" s="2"/>
      <c r="H2" s="2"/>
    </row>
    <row r="3" spans="1:8" x14ac:dyDescent="0.25">
      <c r="A3" s="1" t="s">
        <v>4</v>
      </c>
      <c r="B3" s="1" t="s">
        <v>5</v>
      </c>
      <c r="C3" s="2">
        <f t="array" ref="C3">INDEX([1]Sheet1!$U$2:$U$1823,MATCH(2012,IF([1]Sheet1!$C$2:$C$1823=$A3,[1]Sheet1!$A$2:$A$1823,0),0))</f>
        <v>431852992</v>
      </c>
      <c r="D3" s="2"/>
      <c r="E3" s="9"/>
      <c r="F3" s="2"/>
      <c r="G3" s="2"/>
      <c r="H3" s="2"/>
    </row>
    <row r="4" spans="1:8" x14ac:dyDescent="0.25">
      <c r="A4" s="1" t="s">
        <v>6</v>
      </c>
      <c r="B4" s="1" t="s">
        <v>7</v>
      </c>
      <c r="C4" s="2">
        <f t="array" ref="C4">INDEX([1]Sheet1!$U$2:$U$1823,MATCH(2012,IF([1]Sheet1!$C$2:$C$1823=$A4,[1]Sheet1!$A$2:$A$1823,0),0))</f>
        <v>168518000</v>
      </c>
      <c r="D4" s="2"/>
      <c r="E4" s="9"/>
      <c r="F4" s="2"/>
      <c r="G4" s="2"/>
      <c r="H4" s="2"/>
    </row>
    <row r="5" spans="1:8" x14ac:dyDescent="0.25">
      <c r="A5" s="1" t="s">
        <v>8</v>
      </c>
      <c r="B5" s="1" t="s">
        <v>9</v>
      </c>
      <c r="C5" s="2">
        <f t="array" ref="C5">INDEX([1]Sheet1!$U$2:$U$1823,MATCH(2012,IF([1]Sheet1!$C$2:$C$1823=$A5,[1]Sheet1!$A$2:$A$1823,0),0))</f>
        <v>1021854976</v>
      </c>
      <c r="D5" s="2"/>
      <c r="E5" s="9"/>
      <c r="F5" s="2"/>
      <c r="G5" s="2"/>
      <c r="H5" s="2"/>
    </row>
    <row r="6" spans="1:8" x14ac:dyDescent="0.25">
      <c r="A6" s="1" t="s">
        <v>10</v>
      </c>
      <c r="B6" s="1" t="s">
        <v>11</v>
      </c>
      <c r="C6" s="2">
        <f t="array" ref="C6">INDEX([1]Sheet1!$U$2:$U$1823,MATCH(2012,IF([1]Sheet1!$C$2:$C$1823=$A6,[1]Sheet1!$A$2:$A$1823,0),0))</f>
        <v>248272000</v>
      </c>
      <c r="D6" s="2"/>
      <c r="E6" s="9"/>
      <c r="F6" s="2"/>
      <c r="G6" s="2"/>
      <c r="H6" s="2"/>
    </row>
    <row r="7" spans="1:8" x14ac:dyDescent="0.25">
      <c r="A7" s="1" t="s">
        <v>12</v>
      </c>
      <c r="B7" s="1" t="s">
        <v>13</v>
      </c>
      <c r="C7" s="2">
        <f t="array" ref="C7">INDEX([1]Sheet1!$U$2:$U$1823,MATCH(2012,IF([1]Sheet1!$C$2:$C$1823=$A7,[1]Sheet1!$A$2:$A$1823,0),0))</f>
        <v>6772039168</v>
      </c>
      <c r="D7" s="2"/>
      <c r="E7" s="9"/>
      <c r="F7" s="2"/>
      <c r="G7" s="2"/>
      <c r="H7" s="2"/>
    </row>
    <row r="8" spans="1:8" x14ac:dyDescent="0.25">
      <c r="A8" s="1" t="s">
        <v>14</v>
      </c>
      <c r="B8" s="1" t="s">
        <v>15</v>
      </c>
      <c r="C8" s="2">
        <f t="array" ref="C8">INDEX([1]Sheet1!$U$2:$U$1823,MATCH(2012,IF([1]Sheet1!$C$2:$C$1823=$A8,[1]Sheet1!$A$2:$A$1823,0),0))</f>
        <v>842200000</v>
      </c>
      <c r="D8" s="2"/>
      <c r="E8" s="9"/>
      <c r="F8" s="2"/>
      <c r="G8" s="2"/>
      <c r="H8" s="2"/>
    </row>
    <row r="9" spans="1:8" x14ac:dyDescent="0.25">
      <c r="A9" s="1" t="s">
        <v>16</v>
      </c>
      <c r="B9" s="1" t="s">
        <v>17</v>
      </c>
      <c r="C9" s="2">
        <f t="array" ref="C9">INDEX([1]Sheet1!$U$2:$U$1823,MATCH(2012,IF([1]Sheet1!$C$2:$C$1823=$A9,[1]Sheet1!$A$2:$A$1823,0),0))</f>
        <v>568862976</v>
      </c>
      <c r="D9" s="2"/>
      <c r="E9" s="9"/>
      <c r="F9" s="2"/>
      <c r="G9" s="2"/>
      <c r="H9" s="2"/>
    </row>
    <row r="10" spans="1:8" x14ac:dyDescent="0.25">
      <c r="A10" s="1" t="s">
        <v>18</v>
      </c>
      <c r="B10" s="1" t="s">
        <v>19</v>
      </c>
      <c r="C10" s="2">
        <f t="array" ref="C10">INDEX([1]Sheet1!$U$2:$U$1823,MATCH(2012,IF([1]Sheet1!$C$2:$C$1823=$A10,[1]Sheet1!$A$2:$A$1823,0),0))</f>
        <v>31195000</v>
      </c>
      <c r="D10" s="2"/>
      <c r="E10" s="9"/>
      <c r="F10" s="2"/>
      <c r="G10" s="2"/>
      <c r="H10" s="2"/>
    </row>
    <row r="11" spans="1:8" x14ac:dyDescent="0.25">
      <c r="A11" s="1" t="s">
        <v>20</v>
      </c>
      <c r="B11" s="1" t="s">
        <v>21</v>
      </c>
      <c r="C11" s="2">
        <f t="array" ref="C11">INDEX([1]Sheet1!$U$2:$U$1823,MATCH(2012,IF([1]Sheet1!$C$2:$C$1823=$A11,[1]Sheet1!$A$2:$A$1823,0),0))</f>
        <v>211472000</v>
      </c>
      <c r="D11" s="2"/>
      <c r="E11" s="9"/>
      <c r="F11" s="2"/>
      <c r="G11" s="2"/>
      <c r="H11" s="2"/>
    </row>
    <row r="12" spans="1:8" x14ac:dyDescent="0.25">
      <c r="A12" s="1" t="s">
        <v>22</v>
      </c>
      <c r="B12" s="1" t="s">
        <v>23</v>
      </c>
      <c r="C12" s="2">
        <f t="array" ref="C12">INDEX([1]Sheet1!$U$2:$U$1823,MATCH(2012,IF([1]Sheet1!$C$2:$C$1823=$A12,[1]Sheet1!$A$2:$A$1823,0),0))</f>
        <v>3539685888</v>
      </c>
      <c r="D12" s="2"/>
      <c r="E12" s="9"/>
      <c r="F12" s="2"/>
      <c r="G12" s="2"/>
      <c r="H12" s="2"/>
    </row>
    <row r="13" spans="1:8" x14ac:dyDescent="0.25">
      <c r="A13" s="1" t="s">
        <v>24</v>
      </c>
      <c r="B13" s="1" t="s">
        <v>25</v>
      </c>
      <c r="C13" s="2">
        <f t="array" ref="C13">INDEX([1]Sheet1!$U$2:$U$1823,MATCH(2012,IF([1]Sheet1!$C$2:$C$1823=$A13,[1]Sheet1!$A$2:$A$1823,0),0))</f>
        <v>1023580032</v>
      </c>
      <c r="D13" s="2"/>
      <c r="E13" s="9"/>
      <c r="F13" s="2"/>
      <c r="G13" s="2"/>
      <c r="H13" s="2"/>
    </row>
    <row r="14" spans="1:8" x14ac:dyDescent="0.25">
      <c r="A14" s="1" t="s">
        <v>26</v>
      </c>
      <c r="B14" s="1" t="s">
        <v>27</v>
      </c>
      <c r="C14" s="2">
        <f t="array" ref="C14">INDEX([1]Sheet1!$U$2:$U$1823,MATCH(2012,IF([1]Sheet1!$C$2:$C$1823=$A14,[1]Sheet1!$A$2:$A$1823,0),0))</f>
        <v>194866000</v>
      </c>
      <c r="D14" s="2"/>
      <c r="E14" s="9"/>
      <c r="F14" s="2"/>
      <c r="G14" s="2"/>
      <c r="H14" s="2"/>
    </row>
    <row r="15" spans="1:8" x14ac:dyDescent="0.25">
      <c r="A15" s="1" t="s">
        <v>28</v>
      </c>
      <c r="B15" s="1" t="s">
        <v>29</v>
      </c>
      <c r="C15" s="2">
        <f t="array" ref="C15">INDEX([1]Sheet1!$U$2:$U$1823,MATCH(2012,IF([1]Sheet1!$C$2:$C$1823=$A15,[1]Sheet1!$A$2:$A$1823,0),0))</f>
        <v>169100000</v>
      </c>
      <c r="D15" s="2"/>
      <c r="E15" s="9"/>
      <c r="F15" s="2"/>
      <c r="G15" s="2"/>
      <c r="H15" s="2"/>
    </row>
    <row r="16" spans="1:8" x14ac:dyDescent="0.25">
      <c r="A16" s="1" t="s">
        <v>30</v>
      </c>
      <c r="B16" s="1" t="s">
        <v>31</v>
      </c>
      <c r="C16" s="2">
        <f t="array" ref="C16">INDEX([1]Sheet1!$U$2:$U$1823,MATCH(2012,IF([1]Sheet1!$C$2:$C$1823=$A16,[1]Sheet1!$A$2:$A$1823,0),0))</f>
        <v>2265447936</v>
      </c>
      <c r="D16" s="2"/>
      <c r="E16" s="9"/>
      <c r="F16" s="2"/>
      <c r="G16" s="2"/>
      <c r="H16" s="2"/>
    </row>
    <row r="17" spans="1:8" x14ac:dyDescent="0.25">
      <c r="A17" s="1" t="s">
        <v>32</v>
      </c>
      <c r="B17" s="1" t="s">
        <v>33</v>
      </c>
      <c r="C17" s="2">
        <f t="array" ref="C17">INDEX([1]Sheet1!$U$2:$U$1823,MATCH(2012,IF([1]Sheet1!$C$2:$C$1823=$A17,[1]Sheet1!$A$2:$A$1823,0),0))</f>
        <v>673022016</v>
      </c>
      <c r="D17" s="2"/>
      <c r="E17" s="9"/>
      <c r="F17" s="2"/>
      <c r="G17" s="2"/>
      <c r="H17" s="2"/>
    </row>
    <row r="18" spans="1:8" x14ac:dyDescent="0.25">
      <c r="A18" s="1" t="s">
        <v>34</v>
      </c>
      <c r="B18" s="1" t="s">
        <v>35</v>
      </c>
      <c r="C18" s="2">
        <f t="array" ref="C18">INDEX([1]Sheet1!$U$2:$U$1823,MATCH(2012,IF([1]Sheet1!$C$2:$C$1823=$A18,[1]Sheet1!$A$2:$A$1823,0),0))</f>
        <v>236974000</v>
      </c>
      <c r="D18" s="2"/>
      <c r="E18" s="9"/>
      <c r="F18" s="2"/>
      <c r="G18" s="2"/>
      <c r="H18" s="2"/>
    </row>
    <row r="19" spans="1:8" x14ac:dyDescent="0.25">
      <c r="A19" s="1" t="s">
        <v>36</v>
      </c>
      <c r="B19" s="1" t="s">
        <v>37</v>
      </c>
      <c r="C19" s="2">
        <f t="array" ref="C19">INDEX([1]Sheet1!$U$2:$U$1823,MATCH(2012,IF([1]Sheet1!$C$2:$C$1823=$A19,[1]Sheet1!$A$2:$A$1823,0),0))</f>
        <v>294484992</v>
      </c>
      <c r="D19" s="2"/>
      <c r="E19" s="9"/>
      <c r="F19" s="2"/>
      <c r="G19" s="2"/>
      <c r="H19" s="2"/>
    </row>
    <row r="20" spans="1:8" x14ac:dyDescent="0.25">
      <c r="A20" s="1" t="s">
        <v>38</v>
      </c>
      <c r="B20" s="1" t="s">
        <v>39</v>
      </c>
      <c r="C20" s="2">
        <f t="array" ref="C20">INDEX([1]Sheet1!$U$2:$U$1823,MATCH(2012,IF([1]Sheet1!$C$2:$C$1823=$A20,[1]Sheet1!$A$2:$A$1823,0),0))</f>
        <v>414942016</v>
      </c>
      <c r="D20" s="2"/>
      <c r="E20" s="9"/>
      <c r="F20" s="2"/>
      <c r="G20" s="2"/>
      <c r="H20" s="2"/>
    </row>
    <row r="21" spans="1:8" x14ac:dyDescent="0.25">
      <c r="A21" s="1" t="s">
        <v>40</v>
      </c>
      <c r="B21" s="1" t="s">
        <v>41</v>
      </c>
      <c r="C21" s="2">
        <f t="array" ref="C21">INDEX([1]Sheet1!$U$2:$U$1823,MATCH(2012,IF([1]Sheet1!$C$2:$C$1823=$A21,[1]Sheet1!$A$2:$A$1823,0),0))</f>
        <v>651116032</v>
      </c>
      <c r="D21" s="2"/>
      <c r="E21" s="9"/>
      <c r="F21" s="2"/>
      <c r="G21" s="2"/>
      <c r="H21" s="2"/>
    </row>
    <row r="22" spans="1:8" x14ac:dyDescent="0.25">
      <c r="A22" s="1" t="s">
        <v>42</v>
      </c>
      <c r="B22" s="1" t="s">
        <v>43</v>
      </c>
      <c r="C22" s="2">
        <f t="array" ref="C22">INDEX([1]Sheet1!$U$2:$U$1823,MATCH(2012,IF([1]Sheet1!$C$2:$C$1823=$A22,[1]Sheet1!$A$2:$A$1823,0),0))</f>
        <v>137184000</v>
      </c>
      <c r="D22" s="2"/>
      <c r="E22" s="9"/>
      <c r="F22" s="2"/>
      <c r="G22" s="2"/>
      <c r="H22" s="2"/>
    </row>
    <row r="23" spans="1:8" x14ac:dyDescent="0.25">
      <c r="A23" s="1" t="s">
        <v>44</v>
      </c>
      <c r="B23" s="1" t="s">
        <v>45</v>
      </c>
      <c r="C23" s="2">
        <f t="array" ref="C23">INDEX([1]Sheet1!$U$2:$U$1823,MATCH(2012,IF([1]Sheet1!$C$2:$C$1823=$A23,[1]Sheet1!$A$2:$A$1823,0),0))</f>
        <v>904716992</v>
      </c>
      <c r="D23" s="2"/>
      <c r="E23" s="9"/>
      <c r="F23" s="2"/>
      <c r="G23" s="2"/>
      <c r="H23" s="2"/>
    </row>
    <row r="24" spans="1:8" x14ac:dyDescent="0.25">
      <c r="A24" s="1" t="s">
        <v>46</v>
      </c>
      <c r="B24" s="1" t="s">
        <v>47</v>
      </c>
      <c r="C24" s="2">
        <f t="array" ref="C24">INDEX([1]Sheet1!$U$2:$U$1823,MATCH(2012,IF([1]Sheet1!$C$2:$C$1823=$A24,[1]Sheet1!$A$2:$A$1823,0),0))</f>
        <v>1074995968</v>
      </c>
      <c r="D24" s="2"/>
      <c r="E24" s="9"/>
      <c r="F24" s="2"/>
      <c r="G24" s="2"/>
      <c r="H24" s="2"/>
    </row>
    <row r="25" spans="1:8" x14ac:dyDescent="0.25">
      <c r="A25" s="1" t="s">
        <v>48</v>
      </c>
      <c r="B25" s="1" t="s">
        <v>49</v>
      </c>
      <c r="C25" s="2">
        <f t="array" ref="C25">INDEX([1]Sheet1!$U$2:$U$1823,MATCH(2012,IF([1]Sheet1!$C$2:$C$1823=$A25,[1]Sheet1!$A$2:$A$1823,0),0))</f>
        <v>948124032</v>
      </c>
      <c r="D25" s="2"/>
      <c r="E25" s="9"/>
      <c r="F25" s="2"/>
      <c r="G25" s="2"/>
      <c r="H25" s="2"/>
    </row>
    <row r="26" spans="1:8" x14ac:dyDescent="0.25">
      <c r="A26" s="1" t="s">
        <v>50</v>
      </c>
      <c r="B26" s="1" t="s">
        <v>51</v>
      </c>
      <c r="C26" s="2">
        <f t="array" ref="C26">INDEX([1]Sheet1!$U$2:$U$1823,MATCH(2012,IF([1]Sheet1!$C$2:$C$1823=$A26,[1]Sheet1!$A$2:$A$1823,0),0))</f>
        <v>411424992</v>
      </c>
      <c r="D26" s="2"/>
      <c r="E26" s="9"/>
      <c r="F26" s="2"/>
      <c r="G26" s="2"/>
      <c r="H26" s="2"/>
    </row>
    <row r="27" spans="1:8" x14ac:dyDescent="0.25">
      <c r="A27" s="1" t="s">
        <v>52</v>
      </c>
      <c r="B27" s="1" t="s">
        <v>53</v>
      </c>
      <c r="C27" s="2">
        <f t="array" ref="C27">INDEX([1]Sheet1!$U$2:$U$1823,MATCH(2012,IF([1]Sheet1!$C$2:$C$1823=$A27,[1]Sheet1!$A$2:$A$1823,0),0))</f>
        <v>260123008</v>
      </c>
      <c r="D27" s="2"/>
      <c r="E27" s="9"/>
      <c r="F27" s="2"/>
      <c r="G27" s="2"/>
      <c r="H27" s="2"/>
    </row>
    <row r="28" spans="1:8" x14ac:dyDescent="0.25">
      <c r="A28" s="1" t="s">
        <v>54</v>
      </c>
      <c r="B28" s="1" t="s">
        <v>55</v>
      </c>
      <c r="C28" s="2">
        <f t="array" ref="C28">INDEX([1]Sheet1!$U$2:$U$1823,MATCH(2012,IF([1]Sheet1!$C$2:$C$1823=$A28,[1]Sheet1!$A$2:$A$1823,0),0))</f>
        <v>775368000</v>
      </c>
      <c r="D28" s="2"/>
      <c r="E28" s="9"/>
      <c r="F28" s="2"/>
      <c r="G28" s="2"/>
      <c r="H28" s="2"/>
    </row>
    <row r="29" spans="1:8" x14ac:dyDescent="0.25">
      <c r="A29" s="1" t="s">
        <v>56</v>
      </c>
      <c r="B29" s="1" t="s">
        <v>57</v>
      </c>
      <c r="C29" s="2">
        <f t="array" ref="C29">INDEX([1]Sheet1!$U$2:$U$1823,MATCH(2012,IF([1]Sheet1!$C$2:$C$1823=$A29,[1]Sheet1!$A$2:$A$1823,0),0))</f>
        <v>94245000</v>
      </c>
      <c r="D29" s="2"/>
      <c r="E29" s="9"/>
      <c r="F29" s="2"/>
      <c r="G29" s="2"/>
      <c r="H29" s="2"/>
    </row>
    <row r="30" spans="1:8" x14ac:dyDescent="0.25">
      <c r="A30" s="1" t="s">
        <v>58</v>
      </c>
      <c r="B30" s="1" t="s">
        <v>59</v>
      </c>
      <c r="C30" s="2">
        <f t="array" ref="C30">INDEX([1]Sheet1!$U$2:$U$1823,MATCH(2012,IF([1]Sheet1!$C$2:$C$1823=$A30,[1]Sheet1!$A$2:$A$1823,0),0))</f>
        <v>189843008</v>
      </c>
      <c r="D30" s="2"/>
      <c r="E30" s="9"/>
      <c r="F30" s="2"/>
      <c r="G30" s="2"/>
      <c r="H30" s="2"/>
    </row>
    <row r="31" spans="1:8" x14ac:dyDescent="0.25">
      <c r="A31" s="1" t="s">
        <v>60</v>
      </c>
      <c r="B31" s="1" t="s">
        <v>61</v>
      </c>
      <c r="C31" s="2">
        <f t="array" ref="C31">INDEX([1]Sheet1!$U$2:$U$1823,MATCH(2012,IF([1]Sheet1!$C$2:$C$1823=$A31,[1]Sheet1!$A$2:$A$1823,0),0))</f>
        <v>512281984</v>
      </c>
      <c r="D31" s="2"/>
      <c r="E31" s="9"/>
      <c r="F31" s="2"/>
      <c r="G31" s="2"/>
      <c r="H31" s="2"/>
    </row>
    <row r="32" spans="1:8" x14ac:dyDescent="0.25">
      <c r="A32" s="1" t="s">
        <v>62</v>
      </c>
      <c r="B32" s="1" t="s">
        <v>63</v>
      </c>
      <c r="C32" s="2">
        <f t="array" ref="C32">INDEX([1]Sheet1!$U$2:$U$1823,MATCH(2012,IF([1]Sheet1!$C$2:$C$1823=$A32,[1]Sheet1!$A$2:$A$1823,0),0))</f>
        <v>201424000</v>
      </c>
      <c r="D32" s="2"/>
      <c r="E32" s="9"/>
      <c r="F32" s="2"/>
      <c r="G32" s="2"/>
      <c r="H32" s="2"/>
    </row>
    <row r="33" spans="1:8" x14ac:dyDescent="0.25">
      <c r="A33" s="1" t="s">
        <v>64</v>
      </c>
      <c r="B33" s="1" t="s">
        <v>65</v>
      </c>
      <c r="C33" s="2">
        <f t="array" ref="C33">INDEX([1]Sheet1!$U$2:$U$1823,MATCH(2012,IF([1]Sheet1!$C$2:$C$1823=$A33,[1]Sheet1!$A$2:$A$1823,0),0))</f>
        <v>973289024</v>
      </c>
      <c r="D33" s="2"/>
      <c r="E33" s="9"/>
      <c r="F33" s="2"/>
      <c r="G33" s="2"/>
      <c r="H33" s="2"/>
    </row>
    <row r="34" spans="1:8" x14ac:dyDescent="0.25">
      <c r="A34" s="1" t="s">
        <v>66</v>
      </c>
      <c r="B34" s="1" t="s">
        <v>67</v>
      </c>
      <c r="C34" s="2">
        <f t="array" ref="C34">INDEX([1]Sheet1!$U$2:$U$1823,MATCH(2012,IF([1]Sheet1!$C$2:$C$1823=$A34,[1]Sheet1!$A$2:$A$1823,0),0))</f>
        <v>306329984</v>
      </c>
      <c r="D34" s="2"/>
      <c r="E34" s="9"/>
      <c r="F34" s="2"/>
      <c r="G34" s="2"/>
      <c r="H34" s="2"/>
    </row>
    <row r="35" spans="1:8" x14ac:dyDescent="0.25">
      <c r="A35" s="1" t="s">
        <v>68</v>
      </c>
      <c r="B35" s="1" t="s">
        <v>69</v>
      </c>
      <c r="C35" s="2">
        <f t="array" ref="C35">INDEX([1]Sheet1!$U$2:$U$1823,MATCH(2012,IF([1]Sheet1!$C$2:$C$1823=$A35,[1]Sheet1!$A$2:$A$1823,0),0))</f>
        <v>3417015040</v>
      </c>
      <c r="D35" s="2"/>
      <c r="E35" s="9"/>
      <c r="F35" s="2"/>
      <c r="G35" s="2"/>
      <c r="H35" s="2"/>
    </row>
    <row r="36" spans="1:8" x14ac:dyDescent="0.25">
      <c r="A36" s="1" t="s">
        <v>70</v>
      </c>
      <c r="B36" s="1" t="s">
        <v>71</v>
      </c>
      <c r="C36" s="2">
        <f t="array" ref="C36">INDEX([1]Sheet1!$U$2:$U$1823,MATCH(2012,IF([1]Sheet1!$C$2:$C$1823=$A36,[1]Sheet1!$A$2:$A$1823,0),0))</f>
        <v>936484992</v>
      </c>
      <c r="D36" s="2"/>
      <c r="E36" s="9"/>
      <c r="F36" s="2"/>
      <c r="G36" s="2"/>
      <c r="H36" s="2"/>
    </row>
    <row r="37" spans="1:8" x14ac:dyDescent="0.25">
      <c r="A37" s="1" t="s">
        <v>72</v>
      </c>
      <c r="B37" s="1" t="s">
        <v>73</v>
      </c>
      <c r="C37" s="2">
        <f t="array" ref="C37">INDEX([1]Sheet1!$U$2:$U$1823,MATCH(2012,IF([1]Sheet1!$C$2:$C$1823=$A37,[1]Sheet1!$A$2:$A$1823,0),0))</f>
        <v>54647000</v>
      </c>
      <c r="D37" s="2"/>
      <c r="E37" s="9"/>
      <c r="F37" s="2"/>
      <c r="G37" s="2"/>
      <c r="H37" s="2"/>
    </row>
    <row r="38" spans="1:8" x14ac:dyDescent="0.25">
      <c r="A38" s="1" t="s">
        <v>74</v>
      </c>
      <c r="B38" s="1" t="s">
        <v>75</v>
      </c>
      <c r="C38" s="2">
        <f t="array" ref="C38">INDEX([1]Sheet1!$U$2:$U$1823,MATCH(2012,IF([1]Sheet1!$C$2:$C$1823=$A38,[1]Sheet1!$A$2:$A$1823,0),0))</f>
        <v>1715714048</v>
      </c>
      <c r="D38" s="2"/>
      <c r="E38" s="9"/>
      <c r="F38" s="2"/>
      <c r="G38" s="2"/>
      <c r="H38" s="2"/>
    </row>
    <row r="39" spans="1:8" x14ac:dyDescent="0.25">
      <c r="A39" s="1" t="s">
        <v>76</v>
      </c>
      <c r="B39" s="1" t="s">
        <v>77</v>
      </c>
      <c r="C39" s="2">
        <f t="array" ref="C39">INDEX([1]Sheet1!$U$2:$U$1823,MATCH(2012,IF([1]Sheet1!$C$2:$C$1823=$A39,[1]Sheet1!$A$2:$A$1823,0),0))</f>
        <v>479591008</v>
      </c>
      <c r="D39" s="2"/>
      <c r="E39" s="9"/>
      <c r="F39" s="2"/>
      <c r="G39" s="2"/>
      <c r="H39" s="2"/>
    </row>
    <row r="40" spans="1:8" x14ac:dyDescent="0.25">
      <c r="A40" s="1" t="s">
        <v>78</v>
      </c>
      <c r="B40" s="1" t="s">
        <v>79</v>
      </c>
      <c r="C40" s="2">
        <f t="array" ref="C40">INDEX([1]Sheet1!$U$2:$U$1823,MATCH(2012,IF([1]Sheet1!$C$2:$C$1823=$A40,[1]Sheet1!$A$2:$A$1823,0),0))</f>
        <v>638884992</v>
      </c>
      <c r="D40" s="2"/>
      <c r="E40" s="9"/>
      <c r="F40" s="2"/>
      <c r="G40" s="2"/>
      <c r="H40" s="2"/>
    </row>
    <row r="41" spans="1:8" x14ac:dyDescent="0.25">
      <c r="A41" s="1" t="s">
        <v>80</v>
      </c>
      <c r="B41" s="1" t="s">
        <v>81</v>
      </c>
      <c r="C41" s="2">
        <f t="array" ref="C41">INDEX([1]Sheet1!$U$2:$U$1823,MATCH(2012,IF([1]Sheet1!$C$2:$C$1823=$A41,[1]Sheet1!$A$2:$A$1823,0),0))</f>
        <v>734452992</v>
      </c>
      <c r="D41" s="2"/>
      <c r="E41" s="9"/>
      <c r="F41" s="2"/>
      <c r="G41" s="2"/>
      <c r="H41" s="2"/>
    </row>
    <row r="42" spans="1:8" x14ac:dyDescent="0.25">
      <c r="A42" s="1" t="s">
        <v>82</v>
      </c>
      <c r="B42" s="1" t="s">
        <v>83</v>
      </c>
      <c r="C42" s="2">
        <f t="array" ref="C42">INDEX([1]Sheet1!$U$2:$U$1823,MATCH(2012,IF([1]Sheet1!$C$2:$C$1823=$A42,[1]Sheet1!$A$2:$A$1823,0),0))</f>
        <v>288342016</v>
      </c>
      <c r="D42" s="2"/>
      <c r="E42" s="9"/>
      <c r="F42" s="2"/>
      <c r="G42" s="2"/>
      <c r="H42" s="2"/>
    </row>
    <row r="43" spans="1:8" x14ac:dyDescent="0.25">
      <c r="A43" s="1" t="s">
        <v>84</v>
      </c>
      <c r="B43" s="1" t="s">
        <v>85</v>
      </c>
      <c r="C43" s="2">
        <f t="array" ref="C43">INDEX([1]Sheet1!$U$2:$U$1823,MATCH(2012,IF([1]Sheet1!$C$2:$C$1823=$A43,[1]Sheet1!$A$2:$A$1823,0),0))</f>
        <v>432655008</v>
      </c>
      <c r="D43" s="2"/>
      <c r="E43" s="9"/>
      <c r="F43" s="2"/>
      <c r="G43" s="2"/>
      <c r="H43" s="2"/>
    </row>
    <row r="44" spans="1:8" x14ac:dyDescent="0.25">
      <c r="A44" s="1" t="s">
        <v>86</v>
      </c>
      <c r="B44" s="1" t="s">
        <v>87</v>
      </c>
      <c r="C44" s="2">
        <f t="array" ref="C44">INDEX([1]Sheet1!$U$2:$U$1823,MATCH(2012,IF([1]Sheet1!$C$2:$C$1823=$A44,[1]Sheet1!$A$2:$A$1823,0),0))</f>
        <v>61947000</v>
      </c>
      <c r="D44" s="2"/>
      <c r="E44" s="9"/>
      <c r="F44" s="2"/>
      <c r="G44" s="2"/>
      <c r="H44" s="2"/>
    </row>
    <row r="45" spans="1:8" x14ac:dyDescent="0.25">
      <c r="A45" s="1" t="s">
        <v>88</v>
      </c>
      <c r="B45" s="1" t="s">
        <v>89</v>
      </c>
      <c r="C45" s="2">
        <f t="array" ref="C45">INDEX([1]Sheet1!$U$2:$U$1823,MATCH(2012,IF([1]Sheet1!$C$2:$C$1823=$A45,[1]Sheet1!$A$2:$A$1823,0),0))</f>
        <v>684364032</v>
      </c>
      <c r="D45" s="2"/>
      <c r="E45" s="9"/>
      <c r="F45" s="2"/>
      <c r="G45" s="2"/>
      <c r="H45" s="2"/>
    </row>
    <row r="46" spans="1:8" x14ac:dyDescent="0.25">
      <c r="A46" s="1" t="s">
        <v>90</v>
      </c>
      <c r="B46" s="1" t="s">
        <v>91</v>
      </c>
      <c r="C46" s="2">
        <f t="array" ref="C46">INDEX([1]Sheet1!$U$2:$U$1823,MATCH(2012,IF([1]Sheet1!$C$2:$C$1823=$A46,[1]Sheet1!$A$2:$A$1823,0),0))</f>
        <v>2832515072</v>
      </c>
      <c r="D46" s="2"/>
      <c r="E46" s="9"/>
      <c r="F46" s="2"/>
      <c r="G46" s="2"/>
      <c r="H46" s="2"/>
    </row>
    <row r="47" spans="1:8" x14ac:dyDescent="0.25">
      <c r="A47" s="1" t="s">
        <v>92</v>
      </c>
      <c r="B47" s="1" t="s">
        <v>93</v>
      </c>
      <c r="C47" s="2">
        <f t="array" ref="C47">INDEX([1]Sheet1!$U$2:$U$1823,MATCH(2012,IF([1]Sheet1!$C$2:$C$1823=$A47,[1]Sheet1!$A$2:$A$1823,0),0))</f>
        <v>256044992</v>
      </c>
      <c r="D47" s="2"/>
      <c r="E47" s="9"/>
      <c r="F47" s="2"/>
      <c r="G47" s="2"/>
      <c r="H47" s="2"/>
    </row>
    <row r="48" spans="1:8" x14ac:dyDescent="0.25">
      <c r="A48" s="1" t="s">
        <v>94</v>
      </c>
      <c r="B48" s="1" t="s">
        <v>95</v>
      </c>
      <c r="C48" s="2">
        <f t="array" ref="C48">INDEX([1]Sheet1!$U$2:$U$1823,MATCH(2012,IF([1]Sheet1!$C$2:$C$1823=$A48,[1]Sheet1!$A$2:$A$1823,0),0))</f>
        <v>49184000</v>
      </c>
      <c r="D48" s="2"/>
      <c r="E48" s="9"/>
      <c r="F48" s="2"/>
      <c r="G48" s="2"/>
      <c r="H48" s="2"/>
    </row>
    <row r="49" spans="1:8" x14ac:dyDescent="0.25">
      <c r="A49" s="1" t="s">
        <v>96</v>
      </c>
      <c r="B49" s="1" t="s">
        <v>97</v>
      </c>
      <c r="C49" s="2">
        <f t="array" ref="C49">INDEX([1]Sheet1!$U$2:$U$1823,MATCH(2012,IF([1]Sheet1!$C$2:$C$1823=$A49,[1]Sheet1!$A$2:$A$1823,0),0))</f>
        <v>1203408000</v>
      </c>
      <c r="D49" s="2"/>
      <c r="E49" s="9"/>
      <c r="F49" s="2"/>
      <c r="G49" s="2"/>
      <c r="H49" s="2"/>
    </row>
    <row r="50" spans="1:8" x14ac:dyDescent="0.25">
      <c r="A50" s="1" t="s">
        <v>98</v>
      </c>
      <c r="B50" s="1" t="s">
        <v>99</v>
      </c>
      <c r="C50" s="2">
        <f t="array" ref="C50">INDEX([1]Sheet1!$U$2:$U$1823,MATCH(2012,IF([1]Sheet1!$C$2:$C$1823=$A50,[1]Sheet1!$A$2:$A$1823,0),0))</f>
        <v>1237688064</v>
      </c>
      <c r="D50" s="2"/>
      <c r="E50" s="9"/>
      <c r="F50" s="2"/>
      <c r="G50" s="2"/>
      <c r="H50" s="2"/>
    </row>
    <row r="51" spans="1:8" x14ac:dyDescent="0.25">
      <c r="A51" s="1" t="s">
        <v>100</v>
      </c>
      <c r="B51" s="1" t="s">
        <v>101</v>
      </c>
      <c r="C51" s="2">
        <f t="array" ref="C51">INDEX([1]Sheet1!$U$2:$U$1823,MATCH(2012,IF([1]Sheet1!$C$2:$C$1823=$A51,[1]Sheet1!$A$2:$A$1823,0),0))</f>
        <v>104656000</v>
      </c>
      <c r="D51" s="2"/>
      <c r="E51" s="9"/>
      <c r="F51" s="2"/>
      <c r="G51" s="2"/>
      <c r="H51" s="2"/>
    </row>
    <row r="52" spans="1:8" x14ac:dyDescent="0.25">
      <c r="A52" s="1" t="s">
        <v>102</v>
      </c>
      <c r="B52" s="1" t="s">
        <v>103</v>
      </c>
      <c r="C52" s="2">
        <f t="array" ref="C52">INDEX([1]Sheet1!$U$2:$U$1823,MATCH(2012,IF([1]Sheet1!$C$2:$C$1823=$A52,[1]Sheet1!$A$2:$A$1823,0),0))</f>
        <v>645744000</v>
      </c>
      <c r="D52" s="2"/>
      <c r="E52" s="9"/>
      <c r="F52" s="2"/>
      <c r="G52" s="2"/>
      <c r="H52" s="2"/>
    </row>
    <row r="53" spans="1:8" x14ac:dyDescent="0.25">
      <c r="A53" s="1" t="s">
        <v>104</v>
      </c>
      <c r="B53" s="1" t="s">
        <v>105</v>
      </c>
      <c r="C53" s="2">
        <f t="array" ref="C53">INDEX([1]Sheet1!$U$2:$U$1823,MATCH(2012,IF([1]Sheet1!$C$2:$C$1823=$A53,[1]Sheet1!$A$2:$A$1823,0),0))</f>
        <v>82581000</v>
      </c>
      <c r="D53" s="2"/>
      <c r="E53" s="9"/>
      <c r="F53" s="2"/>
      <c r="G53" s="2"/>
      <c r="H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C1" workbookViewId="0">
      <selection activeCell="K10" sqref="K10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6" width="18" bestFit="1" customWidth="1"/>
    <col min="7" max="7" width="19" bestFit="1" customWidth="1"/>
    <col min="8" max="8" width="20.140625" bestFit="1" customWidth="1"/>
    <col min="9" max="9" width="20" bestFit="1" customWidth="1"/>
    <col min="10" max="10" width="19" bestFit="1" customWidth="1"/>
    <col min="11" max="11" width="19" customWidth="1"/>
    <col min="12" max="12" width="13.28515625" bestFit="1" customWidth="1"/>
    <col min="13" max="13" width="11.140625" bestFit="1" customWidth="1"/>
    <col min="14" max="14" width="19" bestFit="1" customWidth="1"/>
    <col min="15" max="15" width="11.5703125" bestFit="1" customWidth="1"/>
    <col min="16" max="16" width="10.5703125" bestFit="1" customWidth="1"/>
    <col min="17" max="17" width="11.5703125" bestFit="1" customWidth="1"/>
    <col min="18" max="18" width="10.5703125" bestFit="1" customWidth="1"/>
  </cols>
  <sheetData>
    <row r="1" spans="1:18" x14ac:dyDescent="0.25">
      <c r="A1" s="1" t="s">
        <v>0</v>
      </c>
      <c r="B1" s="1" t="s">
        <v>1</v>
      </c>
      <c r="C1" t="s">
        <v>106</v>
      </c>
      <c r="D1" t="s">
        <v>113</v>
      </c>
      <c r="E1" t="s">
        <v>114</v>
      </c>
      <c r="F1" t="s">
        <v>107</v>
      </c>
      <c r="G1" t="s">
        <v>126</v>
      </c>
      <c r="H1" t="s">
        <v>127</v>
      </c>
      <c r="I1" t="s">
        <v>128</v>
      </c>
      <c r="J1" t="s">
        <v>108</v>
      </c>
      <c r="K1" t="s">
        <v>131</v>
      </c>
    </row>
    <row r="2" spans="1:18" x14ac:dyDescent="0.25">
      <c r="A2" s="1" t="s">
        <v>2</v>
      </c>
      <c r="B2" s="1" t="s">
        <v>3</v>
      </c>
      <c r="C2" s="2">
        <f t="array" ref="C2">INDEX([2]data!$E$1:$E$2185,MATCH(2012,IF([2]data!$C$1:$C$2185=$A2,[2]data!$A$1:$A$2185,0),0))</f>
        <v>313873685</v>
      </c>
      <c r="D2" s="2"/>
      <c r="E2" s="2"/>
      <c r="F2" s="2"/>
      <c r="G2" s="2">
        <f t="array" ref="G2">INDEX([1]Sheet1!$U$2:$U$1823,MATCH(2012,IF([1]Sheet1!$C$2:$C$1823=$A2,[1]Sheet1!$A$2:$A$1823,0),0))</f>
        <v>42404753408</v>
      </c>
      <c r="H2" s="2">
        <f t="array" ref="H2">INDEX([1]Sheet1!$F$2:$F$1823,MATCH(2012,IF([1]Sheet1!$C$2:$C$1823=$A2,[1]Sheet1!$A$2:$A$1823,0),0))</f>
        <v>39741345000</v>
      </c>
      <c r="I2" s="2">
        <f>G2-H2</f>
        <v>2663408408</v>
      </c>
      <c r="J2" s="2">
        <f t="array" ref="J2">INDEX([3]Sheet1!$I$2:$I$2185,MATCH(2012,IF([3]Sheet1!$E$2:$E$2185=$A2,[3]Sheet1!$B$2:$B$2185,0),0))*12</f>
        <v>24193977384</v>
      </c>
      <c r="K2" s="2">
        <f t="array" ref="K2">INDEX([3]Sheet1!$H$2:$H$2185,MATCH(2012,IF([3]Sheet1!$E$2:$E$2185=$A2,[3]Sheet1!$B$2:$B$2185,0),0))</f>
        <v>344192</v>
      </c>
      <c r="L2" s="9"/>
      <c r="M2" s="2"/>
      <c r="N2" s="2"/>
      <c r="O2" s="2"/>
      <c r="P2" s="2"/>
      <c r="Q2" s="2"/>
    </row>
    <row r="3" spans="1:18" x14ac:dyDescent="0.25">
      <c r="A3" s="1" t="s">
        <v>4</v>
      </c>
      <c r="B3" s="1" t="s">
        <v>5</v>
      </c>
      <c r="C3" s="2">
        <f t="array" ref="C3">INDEX([2]data!$E$1:$E$2185,MATCH(2012,IF([2]data!$C$1:$C$2185=$A3,[2]data!$A$1:$A$2185,0),0))</f>
        <v>4817528</v>
      </c>
      <c r="D3" s="2"/>
      <c r="E3" s="2"/>
      <c r="F3" s="2"/>
      <c r="G3" s="2">
        <f t="array" ref="G3">INDEX([1]Sheet1!$U$2:$U$1823,MATCH(2012,IF([1]Sheet1!$C$2:$C$1823=$A3,[1]Sheet1!$A$2:$A$1823,0),0))</f>
        <v>431852992</v>
      </c>
      <c r="H3" s="2">
        <f t="array" ref="H3">INDEX([1]Sheet1!$F$2:$F$1823,MATCH(2012,IF([1]Sheet1!$C$2:$C$1823=$A3,[1]Sheet1!$A$2:$A$1823,0),0))</f>
        <v>421188000</v>
      </c>
      <c r="I3" s="2">
        <f t="shared" ref="I3:I53" si="0">G3-H3</f>
        <v>10664992</v>
      </c>
      <c r="J3" s="2">
        <f t="array" ref="J3">INDEX([3]Sheet1!$I$2:$I$2185,MATCH(2012,IF([3]Sheet1!$E$2:$E$2185=$A3,[3]Sheet1!$B$2:$B$2185,0),0))*12</f>
        <v>295188936</v>
      </c>
      <c r="K3" s="2">
        <f t="array" ref="K3">INDEX([3]Sheet1!$H$2:$H$2185,MATCH(2012,IF([3]Sheet1!$E$2:$E$2185=$A3,[3]Sheet1!$B$2:$B$2185,0),0))</f>
        <v>6168</v>
      </c>
      <c r="L3" s="9"/>
      <c r="M3" s="2"/>
      <c r="N3" s="2"/>
      <c r="O3" s="2"/>
      <c r="P3" s="2"/>
      <c r="Q3" s="2"/>
    </row>
    <row r="4" spans="1:18" x14ac:dyDescent="0.25">
      <c r="A4" s="1" t="s">
        <v>6</v>
      </c>
      <c r="B4" s="1" t="s">
        <v>7</v>
      </c>
      <c r="C4" s="2">
        <f t="array" ref="C4">INDEX([2]data!$E$1:$E$2185,MATCH(2012,IF([2]data!$C$1:$C$2185=$A4,[2]data!$A$1:$A$2185,0),0))</f>
        <v>730307</v>
      </c>
      <c r="D4" s="2"/>
      <c r="E4" s="2"/>
      <c r="F4" s="2"/>
      <c r="G4" s="2">
        <f t="array" ref="G4">INDEX([1]Sheet1!$U$2:$U$1823,MATCH(2012,IF([1]Sheet1!$C$2:$C$1823=$A4,[1]Sheet1!$A$2:$A$1823,0),0))</f>
        <v>168518000</v>
      </c>
      <c r="H4" s="2">
        <f t="array" ref="H4">INDEX([1]Sheet1!$F$2:$F$1823,MATCH(2012,IF([1]Sheet1!$C$2:$C$1823=$A4,[1]Sheet1!$A$2:$A$1823,0),0))</f>
        <v>154314000</v>
      </c>
      <c r="I4" s="2">
        <f t="shared" si="0"/>
        <v>14204000</v>
      </c>
      <c r="J4" s="2">
        <f t="array" ref="J4">INDEX([3]Sheet1!$I$2:$I$2185,MATCH(2012,IF([3]Sheet1!$E$2:$E$2185=$A4,[3]Sheet1!$B$2:$B$2185,0),0))*12</f>
        <v>70814208</v>
      </c>
      <c r="K4" s="2">
        <f t="array" ref="K4">INDEX([3]Sheet1!$H$2:$H$2185,MATCH(2012,IF([3]Sheet1!$E$2:$E$2185=$A4,[3]Sheet1!$B$2:$B$2185,0),0))</f>
        <v>839</v>
      </c>
      <c r="L4" s="9"/>
      <c r="M4" s="2"/>
      <c r="N4" s="2"/>
      <c r="O4" s="2"/>
      <c r="P4" s="2"/>
      <c r="Q4" s="2"/>
    </row>
    <row r="5" spans="1:18" x14ac:dyDescent="0.25">
      <c r="A5" s="1" t="s">
        <v>8</v>
      </c>
      <c r="B5" s="1" t="s">
        <v>9</v>
      </c>
      <c r="C5" s="2">
        <f t="array" ref="C5">INDEX([2]data!$E$1:$E$2185,MATCH(2012,IF([2]data!$C$1:$C$2185=$A5,[2]data!$A$1:$A$2185,0),0))</f>
        <v>6551149</v>
      </c>
      <c r="D5" s="2"/>
      <c r="E5" s="2"/>
      <c r="F5" s="2"/>
      <c r="G5" s="2">
        <f t="array" ref="G5">INDEX([1]Sheet1!$U$2:$U$1823,MATCH(2012,IF([1]Sheet1!$C$2:$C$1823=$A5,[1]Sheet1!$A$2:$A$1823,0),0))</f>
        <v>1021854976</v>
      </c>
      <c r="H5" s="2">
        <f t="array" ref="H5">INDEX([1]Sheet1!$F$2:$F$1823,MATCH(2012,IF([1]Sheet1!$C$2:$C$1823=$A5,[1]Sheet1!$A$2:$A$1823,0),0))</f>
        <v>954548000</v>
      </c>
      <c r="I5" s="2">
        <f t="shared" si="0"/>
        <v>67306976</v>
      </c>
      <c r="J5" s="2">
        <f t="array" ref="J5">INDEX([3]Sheet1!$I$2:$I$2185,MATCH(2012,IF([3]Sheet1!$E$2:$E$2185=$A5,[3]Sheet1!$B$2:$B$2185,0),0))*12</f>
        <v>586813500</v>
      </c>
      <c r="K5" s="2">
        <f t="array" ref="K5">INDEX([3]Sheet1!$H$2:$H$2185,MATCH(2012,IF([3]Sheet1!$E$2:$E$2185=$A5,[3]Sheet1!$B$2:$B$2185,0),0))</f>
        <v>8704</v>
      </c>
      <c r="L5" s="9"/>
      <c r="M5" s="2"/>
      <c r="N5" s="2"/>
      <c r="O5" s="2"/>
      <c r="P5" s="2"/>
      <c r="Q5" s="2"/>
    </row>
    <row r="6" spans="1:18" x14ac:dyDescent="0.25">
      <c r="A6" s="1" t="s">
        <v>10</v>
      </c>
      <c r="B6" s="1" t="s">
        <v>11</v>
      </c>
      <c r="C6" s="2">
        <f t="array" ref="C6">INDEX([2]data!$E$1:$E$2185,MATCH(2012,IF([2]data!$C$1:$C$2185=$A6,[2]data!$A$1:$A$2185,0),0))</f>
        <v>2949828</v>
      </c>
      <c r="D6" s="2"/>
      <c r="E6" s="2"/>
      <c r="F6" s="2"/>
      <c r="G6" s="2">
        <f t="array" ref="G6">INDEX([1]Sheet1!$U$2:$U$1823,MATCH(2012,IF([1]Sheet1!$C$2:$C$1823=$A6,[1]Sheet1!$A$2:$A$1823,0),0))</f>
        <v>248272000</v>
      </c>
      <c r="H6" s="2">
        <f t="array" ref="H6">INDEX([1]Sheet1!$F$2:$F$1823,MATCH(2012,IF([1]Sheet1!$C$2:$C$1823=$A6,[1]Sheet1!$A$2:$A$1823,0),0))</f>
        <v>233583000</v>
      </c>
      <c r="I6" s="2">
        <f t="shared" si="0"/>
        <v>14689000</v>
      </c>
      <c r="J6" s="2">
        <f t="array" ref="J6">INDEX([3]Sheet1!$I$2:$I$2185,MATCH(2012,IF([3]Sheet1!$E$2:$E$2185=$A6,[3]Sheet1!$B$2:$B$2185,0),0))*12</f>
        <v>132303792</v>
      </c>
      <c r="K6" s="2">
        <f t="array" ref="K6">INDEX([3]Sheet1!$H$2:$H$2185,MATCH(2012,IF([3]Sheet1!$E$2:$E$2185=$A6,[3]Sheet1!$B$2:$B$2185,0),0))</f>
        <v>2872</v>
      </c>
      <c r="L6" s="9"/>
      <c r="M6" s="2"/>
      <c r="N6" s="2"/>
      <c r="O6" s="2"/>
      <c r="P6" s="2"/>
      <c r="Q6" s="2"/>
    </row>
    <row r="7" spans="1:18" x14ac:dyDescent="0.25">
      <c r="A7" s="1" t="s">
        <v>12</v>
      </c>
      <c r="B7" s="1" t="s">
        <v>13</v>
      </c>
      <c r="C7" s="2">
        <f t="array" ref="C7">INDEX([2]data!$E$1:$E$2185,MATCH(2012,IF([2]data!$C$1:$C$2185=$A7,[2]data!$A$1:$A$2185,0),0))</f>
        <v>37999878</v>
      </c>
      <c r="D7" s="2"/>
      <c r="E7" s="2"/>
      <c r="F7" s="2"/>
      <c r="G7" s="2">
        <f t="array" ref="G7">INDEX([1]Sheet1!$U$2:$U$1823,MATCH(2012,IF([1]Sheet1!$C$2:$C$1823=$A7,[1]Sheet1!$A$2:$A$1823,0),0))</f>
        <v>6772039168</v>
      </c>
      <c r="H7" s="2">
        <f t="array" ref="H7">INDEX([1]Sheet1!$F$2:$F$1823,MATCH(2012,IF([1]Sheet1!$C$2:$C$1823=$A7,[1]Sheet1!$A$2:$A$1823,0),0))</f>
        <v>6529019000</v>
      </c>
      <c r="I7" s="2">
        <f t="shared" si="0"/>
        <v>243020168</v>
      </c>
      <c r="J7" s="2">
        <f t="array" ref="J7">INDEX([3]Sheet1!$I$2:$I$2185,MATCH(2012,IF([3]Sheet1!$E$2:$E$2185=$A7,[3]Sheet1!$B$2:$B$2185,0),0))*12</f>
        <v>3854877600</v>
      </c>
      <c r="K7" s="2">
        <f t="array" ref="K7">INDEX([3]Sheet1!$H$2:$H$2185,MATCH(2012,IF([3]Sheet1!$E$2:$E$2185=$A7,[3]Sheet1!$B$2:$B$2185,0),0))</f>
        <v>33381</v>
      </c>
      <c r="L7" s="9"/>
      <c r="M7" s="2"/>
      <c r="N7" s="2"/>
      <c r="O7" s="2"/>
      <c r="P7" s="2"/>
      <c r="Q7" s="2"/>
    </row>
    <row r="8" spans="1:18" x14ac:dyDescent="0.25">
      <c r="A8" s="1" t="s">
        <v>14</v>
      </c>
      <c r="B8" s="1" t="s">
        <v>15</v>
      </c>
      <c r="C8" s="2">
        <f t="array" ref="C8">INDEX([2]data!$E$1:$E$2185,MATCH(2012,IF([2]data!$C$1:$C$2185=$A8,[2]data!$A$1:$A$2185,0),0))</f>
        <v>5189458</v>
      </c>
      <c r="D8" s="2"/>
      <c r="E8" s="2"/>
      <c r="F8" s="2"/>
      <c r="G8" s="2">
        <f t="array" ref="G8">INDEX([1]Sheet1!$U$2:$U$1823,MATCH(2012,IF([1]Sheet1!$C$2:$C$1823=$A8,[1]Sheet1!$A$2:$A$1823,0),0))</f>
        <v>842200000</v>
      </c>
      <c r="H8" s="2">
        <f t="array" ref="H8">INDEX([1]Sheet1!$F$2:$F$1823,MATCH(2012,IF([1]Sheet1!$C$2:$C$1823=$A8,[1]Sheet1!$A$2:$A$1823,0),0))</f>
        <v>772707000</v>
      </c>
      <c r="I8" s="2">
        <f t="shared" si="0"/>
        <v>69493000</v>
      </c>
      <c r="J8" s="2">
        <f t="array" ref="J8">INDEX([3]Sheet1!$I$2:$I$2185,MATCH(2012,IF([3]Sheet1!$E$2:$E$2185=$A8,[3]Sheet1!$B$2:$B$2185,0),0))*12</f>
        <v>478340232</v>
      </c>
      <c r="K8" s="2">
        <f t="array" ref="K8">INDEX([3]Sheet1!$H$2:$H$2185,MATCH(2012,IF([3]Sheet1!$E$2:$E$2185=$A8,[3]Sheet1!$B$2:$B$2185,0),0))</f>
        <v>6545</v>
      </c>
      <c r="L8" s="9"/>
      <c r="M8" s="2"/>
      <c r="N8" s="2"/>
      <c r="O8" s="2"/>
      <c r="P8" s="2"/>
      <c r="Q8" s="2"/>
    </row>
    <row r="9" spans="1:18" x14ac:dyDescent="0.25">
      <c r="A9" s="1" t="s">
        <v>16</v>
      </c>
      <c r="B9" s="1" t="s">
        <v>17</v>
      </c>
      <c r="C9" s="2">
        <f t="array" ref="C9">INDEX([2]data!$E$1:$E$2185,MATCH(2012,IF([2]data!$C$1:$C$2185=$A9,[2]data!$A$1:$A$2185,0),0))</f>
        <v>3591765</v>
      </c>
      <c r="D9" s="2"/>
      <c r="E9" s="2"/>
      <c r="F9" s="2"/>
      <c r="G9" s="2">
        <f t="array" ref="G9">INDEX([1]Sheet1!$U$2:$U$1823,MATCH(2012,IF([1]Sheet1!$C$2:$C$1823=$A9,[1]Sheet1!$A$2:$A$1823,0),0))</f>
        <v>568862976</v>
      </c>
      <c r="H9" s="2">
        <f t="array" ref="H9">INDEX([1]Sheet1!$F$2:$F$1823,MATCH(2012,IF([1]Sheet1!$C$2:$C$1823=$A9,[1]Sheet1!$A$2:$A$1823,0),0))</f>
        <v>537569000</v>
      </c>
      <c r="I9" s="2">
        <f t="shared" si="0"/>
        <v>31293976</v>
      </c>
      <c r="J9" s="2">
        <f t="array" ref="J9">INDEX([3]Sheet1!$I$2:$I$2185,MATCH(2012,IF([3]Sheet1!$E$2:$E$2185=$A9,[3]Sheet1!$B$2:$B$2185,0),0))*12</f>
        <v>336114324</v>
      </c>
      <c r="K9" s="2">
        <f t="array" ref="K9">INDEX([3]Sheet1!$H$2:$H$2185,MATCH(2012,IF([3]Sheet1!$E$2:$E$2185=$A9,[3]Sheet1!$B$2:$B$2185,0),0))</f>
        <v>4543</v>
      </c>
      <c r="L9" s="9"/>
      <c r="M9" s="2"/>
      <c r="N9" s="2"/>
      <c r="O9" s="2"/>
      <c r="P9" s="2"/>
      <c r="Q9" s="2"/>
    </row>
    <row r="10" spans="1:18" x14ac:dyDescent="0.25">
      <c r="A10" s="1" t="s">
        <v>18</v>
      </c>
      <c r="B10" s="1" t="s">
        <v>19</v>
      </c>
      <c r="C10" s="2">
        <f t="array" ref="C10">INDEX([2]data!$E$1:$E$2185,MATCH(2012,IF([2]data!$C$1:$C$2185=$A10,[2]data!$A$1:$A$2185,0),0))</f>
        <v>917053</v>
      </c>
      <c r="D10" s="2"/>
      <c r="E10" s="2"/>
      <c r="F10" s="2"/>
      <c r="G10" s="2">
        <f t="array" ref="G10">INDEX([1]Sheet1!$U$2:$U$1823,MATCH(2012,IF([1]Sheet1!$C$2:$C$1823=$A10,[1]Sheet1!$A$2:$A$1823,0),0))</f>
        <v>31195000</v>
      </c>
      <c r="H10" s="2">
        <f t="array" ref="H10">INDEX([1]Sheet1!$F$2:$F$1823,MATCH(2012,IF([1]Sheet1!$C$2:$C$1823=$A10,[1]Sheet1!$A$2:$A$1823,0),0))</f>
        <v>30495000</v>
      </c>
      <c r="I10" s="2">
        <f t="shared" si="0"/>
        <v>700000</v>
      </c>
      <c r="J10" s="2">
        <f t="array" ref="J10">INDEX([3]Sheet1!$I$2:$I$2185,MATCH(2012,IF([3]Sheet1!$E$2:$E$2185=$A10,[3]Sheet1!$B$2:$B$2185,0),0))*12</f>
        <v>10758996</v>
      </c>
      <c r="K10" s="2">
        <f t="array" ref="K10">INDEX([3]Sheet1!$H$2:$H$2185,MATCH(2012,IF([3]Sheet1!$E$2:$E$2185=$A10,[3]Sheet1!$B$2:$B$2185,0),0))</f>
        <v>186</v>
      </c>
      <c r="L10" s="9"/>
      <c r="M10" s="2"/>
      <c r="N10" s="2"/>
      <c r="O10" s="2"/>
      <c r="P10" s="2"/>
      <c r="Q10" s="2"/>
    </row>
    <row r="11" spans="1:18" x14ac:dyDescent="0.25">
      <c r="A11" s="1" t="s">
        <v>20</v>
      </c>
      <c r="B11" s="1" t="s">
        <v>21</v>
      </c>
      <c r="C11" s="2">
        <f t="array" ref="C11">INDEX([2]data!$E$1:$E$2185,MATCH(2012,IF([2]data!$C$1:$C$2185=$A11,[2]data!$A$1:$A$2185,0),0))</f>
        <v>633427</v>
      </c>
      <c r="D11" s="2"/>
      <c r="E11" s="2"/>
      <c r="F11" s="2"/>
      <c r="G11" s="2">
        <f t="array" ref="G11">INDEX([1]Sheet1!$U$2:$U$1823,MATCH(2012,IF([1]Sheet1!$C$2:$C$1823=$A11,[1]Sheet1!$A$2:$A$1823,0),0))</f>
        <v>211472000</v>
      </c>
      <c r="H11" s="2">
        <f t="array" ref="H11">INDEX([1]Sheet1!$F$2:$F$1823,MATCH(2012,IF([1]Sheet1!$C$2:$C$1823=$A11,[1]Sheet1!$A$2:$A$1823,0),0))</f>
        <v>195385000</v>
      </c>
      <c r="I11" s="2">
        <f t="shared" si="0"/>
        <v>16087000</v>
      </c>
      <c r="J11" s="2">
        <f t="array" ref="J11">INDEX([3]Sheet1!$I$2:$I$2185,MATCH(2012,IF([3]Sheet1!$E$2:$E$2185=$A11,[3]Sheet1!$B$2:$B$2185,0),0))*12</f>
        <v>135898104</v>
      </c>
      <c r="K11" s="2">
        <f t="array" ref="K11">INDEX([3]Sheet1!$H$2:$H$2185,MATCH(2012,IF([3]Sheet1!$E$2:$E$2185=$A11,[3]Sheet1!$B$2:$B$2185,0),0))</f>
        <v>1853</v>
      </c>
      <c r="L11" s="9"/>
      <c r="M11" s="2"/>
      <c r="N11" s="2"/>
      <c r="O11" s="2"/>
      <c r="P11" s="2"/>
      <c r="Q11" s="2"/>
      <c r="R11" s="2"/>
    </row>
    <row r="12" spans="1:18" x14ac:dyDescent="0.25">
      <c r="A12" s="1" t="s">
        <v>22</v>
      </c>
      <c r="B12" s="1" t="s">
        <v>23</v>
      </c>
      <c r="C12" s="2">
        <f t="array" ref="C12">INDEX([2]data!$E$1:$E$2185,MATCH(2012,IF([2]data!$C$1:$C$2185=$A12,[2]data!$A$1:$A$2185,0),0))</f>
        <v>19320749</v>
      </c>
      <c r="D12" s="2"/>
      <c r="E12" s="2"/>
      <c r="F12" s="2"/>
      <c r="G12" s="2">
        <f t="array" ref="G12">INDEX([1]Sheet1!$U$2:$U$1823,MATCH(2012,IF([1]Sheet1!$C$2:$C$1823=$A12,[1]Sheet1!$A$2:$A$1823,0),0))</f>
        <v>3539685888</v>
      </c>
      <c r="H12" s="2">
        <f t="array" ref="H12">INDEX([1]Sheet1!$F$2:$F$1823,MATCH(2012,IF([1]Sheet1!$C$2:$C$1823=$A12,[1]Sheet1!$A$2:$A$1823,0),0))</f>
        <v>3392616000</v>
      </c>
      <c r="I12" s="2">
        <f t="shared" si="0"/>
        <v>147069888</v>
      </c>
      <c r="J12" s="2">
        <f t="array" ref="J12">INDEX([3]Sheet1!$I$2:$I$2185,MATCH(2012,IF([3]Sheet1!$E$2:$E$2185=$A12,[3]Sheet1!$B$2:$B$2185,0),0))*12</f>
        <v>2009902032</v>
      </c>
      <c r="K12" s="2">
        <f t="array" ref="K12">INDEX([3]Sheet1!$H$2:$H$2185,MATCH(2012,IF([3]Sheet1!$E$2:$E$2185=$A12,[3]Sheet1!$B$2:$B$2185,0),0))</f>
        <v>28757</v>
      </c>
      <c r="L12" s="9"/>
      <c r="M12" s="2"/>
      <c r="N12" s="2"/>
      <c r="O12" s="2"/>
      <c r="P12" s="2"/>
      <c r="Q12" s="2"/>
    </row>
    <row r="13" spans="1:18" x14ac:dyDescent="0.25">
      <c r="A13" s="1" t="s">
        <v>24</v>
      </c>
      <c r="B13" s="1" t="s">
        <v>25</v>
      </c>
      <c r="C13" s="2">
        <f t="array" ref="C13">INDEX([2]data!$E$1:$E$2185,MATCH(2012,IF([2]data!$C$1:$C$2185=$A13,[2]data!$A$1:$A$2185,0),0))</f>
        <v>9915646</v>
      </c>
      <c r="D13" s="2"/>
      <c r="E13" s="2"/>
      <c r="F13" s="2"/>
      <c r="G13" s="2">
        <f t="array" ref="G13">INDEX([1]Sheet1!$U$2:$U$1823,MATCH(2012,IF([1]Sheet1!$C$2:$C$1823=$A13,[1]Sheet1!$A$2:$A$1823,0),0))</f>
        <v>1023580032</v>
      </c>
      <c r="H13" s="2">
        <f t="array" ref="H13">INDEX([1]Sheet1!$F$2:$F$1823,MATCH(2012,IF([1]Sheet1!$C$2:$C$1823=$A13,[1]Sheet1!$A$2:$A$1823,0),0))</f>
        <v>938239000</v>
      </c>
      <c r="I13" s="2">
        <f t="shared" si="0"/>
        <v>85341032</v>
      </c>
      <c r="J13" s="2">
        <f t="array" ref="J13">INDEX([3]Sheet1!$I$2:$I$2185,MATCH(2012,IF([3]Sheet1!$E$2:$E$2185=$A13,[3]Sheet1!$B$2:$B$2185,0),0))*12</f>
        <v>569202252</v>
      </c>
      <c r="K13" s="2">
        <f t="array" ref="K13">INDEX([3]Sheet1!$H$2:$H$2185,MATCH(2012,IF([3]Sheet1!$E$2:$E$2185=$A13,[3]Sheet1!$B$2:$B$2185,0),0))</f>
        <v>12367</v>
      </c>
      <c r="L13" s="9"/>
      <c r="M13" s="2"/>
      <c r="N13" s="2"/>
      <c r="O13" s="2"/>
      <c r="P13" s="2"/>
      <c r="Q13" s="2"/>
    </row>
    <row r="14" spans="1:18" x14ac:dyDescent="0.25">
      <c r="A14" s="1" t="s">
        <v>26</v>
      </c>
      <c r="B14" s="1" t="s">
        <v>27</v>
      </c>
      <c r="C14" s="2">
        <f t="array" ref="C14">INDEX([2]data!$E$1:$E$2185,MATCH(2012,IF([2]data!$C$1:$C$2185=$A14,[2]data!$A$1:$A$2185,0),0))</f>
        <v>1390090</v>
      </c>
      <c r="D14" s="2"/>
      <c r="E14" s="2"/>
      <c r="F14" s="2"/>
      <c r="G14" s="2">
        <f t="array" ref="G14">INDEX([1]Sheet1!$U$2:$U$1823,MATCH(2012,IF([1]Sheet1!$C$2:$C$1823=$A14,[1]Sheet1!$A$2:$A$1823,0),0))</f>
        <v>194866000</v>
      </c>
      <c r="H14" s="2">
        <f t="array" ref="H14">INDEX([1]Sheet1!$F$2:$F$1823,MATCH(2012,IF([1]Sheet1!$C$2:$C$1823=$A14,[1]Sheet1!$A$2:$A$1823,0),0))</f>
        <v>175749000</v>
      </c>
      <c r="I14" s="2">
        <f t="shared" si="0"/>
        <v>19117000</v>
      </c>
      <c r="J14" s="2">
        <f t="array" ref="J14">INDEX([3]Sheet1!$I$2:$I$2185,MATCH(2012,IF([3]Sheet1!$E$2:$E$2185=$A14,[3]Sheet1!$B$2:$B$2185,0),0))*12</f>
        <v>145256184</v>
      </c>
      <c r="K14" s="2">
        <f t="array" ref="K14">INDEX([3]Sheet1!$H$2:$H$2185,MATCH(2012,IF([3]Sheet1!$E$2:$E$2185=$A14,[3]Sheet1!$B$2:$B$2185,0),0))</f>
        <v>1921</v>
      </c>
      <c r="L14" s="9"/>
      <c r="M14" s="2"/>
      <c r="N14" s="2"/>
      <c r="O14" s="2"/>
      <c r="P14" s="2"/>
      <c r="Q14" s="2"/>
    </row>
    <row r="15" spans="1:18" x14ac:dyDescent="0.25">
      <c r="A15" s="1" t="s">
        <v>28</v>
      </c>
      <c r="B15" s="1" t="s">
        <v>29</v>
      </c>
      <c r="C15" s="2">
        <f t="array" ref="C15">INDEX([2]data!$E$1:$E$2185,MATCH(2012,IF([2]data!$C$1:$C$2185=$A15,[2]data!$A$1:$A$2185,0),0))</f>
        <v>1595590</v>
      </c>
      <c r="D15" s="2"/>
      <c r="E15" s="2"/>
      <c r="F15" s="2"/>
      <c r="G15" s="2">
        <f t="array" ref="G15">INDEX([1]Sheet1!$U$2:$U$1823,MATCH(2012,IF([1]Sheet1!$C$2:$C$1823=$A15,[1]Sheet1!$A$2:$A$1823,0),0))</f>
        <v>169100000</v>
      </c>
      <c r="H15" s="2">
        <f t="array" ref="H15">INDEX([1]Sheet1!$F$2:$F$1823,MATCH(2012,IF([1]Sheet1!$C$2:$C$1823=$A15,[1]Sheet1!$A$2:$A$1823,0),0))</f>
        <v>154126000</v>
      </c>
      <c r="I15" s="2">
        <f t="shared" si="0"/>
        <v>14974000</v>
      </c>
      <c r="J15" s="2">
        <f t="array" ref="J15">INDEX([3]Sheet1!$I$2:$I$2185,MATCH(2012,IF([3]Sheet1!$E$2:$E$2185=$A15,[3]Sheet1!$B$2:$B$2185,0),0))*12</f>
        <v>85723968</v>
      </c>
      <c r="K15" s="2">
        <f t="array" ref="K15">INDEX([3]Sheet1!$H$2:$H$2185,MATCH(2012,IF([3]Sheet1!$E$2:$E$2185=$A15,[3]Sheet1!$B$2:$B$2185,0),0))</f>
        <v>1397</v>
      </c>
      <c r="L15" s="9"/>
      <c r="M15" s="2"/>
      <c r="N15" s="2"/>
      <c r="O15" s="2"/>
      <c r="P15" s="2"/>
      <c r="Q15" s="2"/>
    </row>
    <row r="16" spans="1:18" x14ac:dyDescent="0.25">
      <c r="A16" s="1" t="s">
        <v>30</v>
      </c>
      <c r="B16" s="1" t="s">
        <v>31</v>
      </c>
      <c r="C16" s="2">
        <f t="array" ref="C16">INDEX([2]data!$E$1:$E$2185,MATCH(2012,IF([2]data!$C$1:$C$2185=$A16,[2]data!$A$1:$A$2185,0),0))</f>
        <v>12868192</v>
      </c>
      <c r="D16" s="2"/>
      <c r="E16" s="2"/>
      <c r="F16" s="2"/>
      <c r="G16" s="2">
        <f t="array" ref="G16">INDEX([1]Sheet1!$U$2:$U$1823,MATCH(2012,IF([1]Sheet1!$C$2:$C$1823=$A16,[1]Sheet1!$A$2:$A$1823,0),0))</f>
        <v>2265447936</v>
      </c>
      <c r="H16" s="2">
        <f t="array" ref="H16">INDEX([1]Sheet1!$F$2:$F$1823,MATCH(2012,IF([1]Sheet1!$C$2:$C$1823=$A16,[1]Sheet1!$A$2:$A$1823,0),0))</f>
        <v>2155982000</v>
      </c>
      <c r="I16" s="2">
        <f t="shared" si="0"/>
        <v>109465936</v>
      </c>
      <c r="J16" s="2">
        <f t="array" ref="J16">INDEX([3]Sheet1!$I$2:$I$2185,MATCH(2012,IF([3]Sheet1!$E$2:$E$2185=$A16,[3]Sheet1!$B$2:$B$2185,0),0))*12</f>
        <v>1049914200</v>
      </c>
      <c r="K16" s="2">
        <f t="array" ref="K16">INDEX([3]Sheet1!$H$2:$H$2185,MATCH(2012,IF([3]Sheet1!$E$2:$E$2185=$A16,[3]Sheet1!$B$2:$B$2185,0),0))</f>
        <v>14348</v>
      </c>
      <c r="L16" s="9"/>
      <c r="M16" s="2"/>
      <c r="N16" s="2"/>
      <c r="O16" s="2"/>
      <c r="P16" s="2"/>
      <c r="Q16" s="2"/>
    </row>
    <row r="17" spans="1:17" x14ac:dyDescent="0.25">
      <c r="A17" s="1" t="s">
        <v>32</v>
      </c>
      <c r="B17" s="1" t="s">
        <v>33</v>
      </c>
      <c r="C17" s="2">
        <f t="array" ref="C17">INDEX([2]data!$E$1:$E$2185,MATCH(2012,IF([2]data!$C$1:$C$2185=$A17,[2]data!$A$1:$A$2185,0),0))</f>
        <v>6537782</v>
      </c>
      <c r="D17" s="2"/>
      <c r="E17" s="2"/>
      <c r="F17" s="2"/>
      <c r="G17" s="2">
        <f t="array" ref="G17">INDEX([1]Sheet1!$U$2:$U$1823,MATCH(2012,IF([1]Sheet1!$C$2:$C$1823=$A17,[1]Sheet1!$A$2:$A$1823,0),0))</f>
        <v>673022016</v>
      </c>
      <c r="H17" s="2">
        <f t="array" ref="H17">INDEX([1]Sheet1!$F$2:$F$1823,MATCH(2012,IF([1]Sheet1!$C$2:$C$1823=$A17,[1]Sheet1!$A$2:$A$1823,0),0))</f>
        <v>633019000</v>
      </c>
      <c r="I17" s="2">
        <f t="shared" si="0"/>
        <v>40003016</v>
      </c>
      <c r="J17" s="2">
        <f t="array" ref="J17">INDEX([3]Sheet1!$I$2:$I$2185,MATCH(2012,IF([3]Sheet1!$E$2:$E$2185=$A17,[3]Sheet1!$B$2:$B$2185,0),0))*12</f>
        <v>405788040</v>
      </c>
      <c r="K17" s="2">
        <f t="array" ref="K17">INDEX([3]Sheet1!$H$2:$H$2185,MATCH(2012,IF([3]Sheet1!$E$2:$E$2185=$A17,[3]Sheet1!$B$2:$B$2185,0),0))</f>
        <v>7805</v>
      </c>
      <c r="L17" s="9"/>
      <c r="M17" s="2"/>
      <c r="N17" s="2"/>
      <c r="O17" s="2"/>
      <c r="P17" s="2"/>
      <c r="Q17" s="2"/>
    </row>
    <row r="18" spans="1:17" x14ac:dyDescent="0.25">
      <c r="A18" s="1" t="s">
        <v>34</v>
      </c>
      <c r="B18" s="1" t="s">
        <v>35</v>
      </c>
      <c r="C18" s="2">
        <f t="array" ref="C18">INDEX([2]data!$E$1:$E$2185,MATCH(2012,IF([2]data!$C$1:$C$2185=$A18,[2]data!$A$1:$A$2185,0),0))</f>
        <v>3075039</v>
      </c>
      <c r="D18" s="2"/>
      <c r="E18" s="2"/>
      <c r="F18" s="2"/>
      <c r="G18" s="2">
        <f t="array" ref="G18">INDEX([1]Sheet1!$U$2:$U$1823,MATCH(2012,IF([1]Sheet1!$C$2:$C$1823=$A18,[1]Sheet1!$A$2:$A$1823,0),0))</f>
        <v>236974000</v>
      </c>
      <c r="H18" s="2">
        <f t="array" ref="H18">INDEX([1]Sheet1!$F$2:$F$1823,MATCH(2012,IF([1]Sheet1!$C$2:$C$1823=$A18,[1]Sheet1!$A$2:$A$1823,0),0))</f>
        <v>209356000</v>
      </c>
      <c r="I18" s="2">
        <f t="shared" si="0"/>
        <v>27618000</v>
      </c>
      <c r="J18" s="2">
        <f t="array" ref="J18">INDEX([3]Sheet1!$I$2:$I$2185,MATCH(2012,IF([3]Sheet1!$E$2:$E$2185=$A18,[3]Sheet1!$B$2:$B$2185,0),0))*12</f>
        <v>117918120</v>
      </c>
      <c r="K18" s="2">
        <f t="array" ref="K18">INDEX([3]Sheet1!$H$2:$H$2185,MATCH(2012,IF([3]Sheet1!$E$2:$E$2185=$A18,[3]Sheet1!$B$2:$B$2185,0),0))</f>
        <v>1993</v>
      </c>
      <c r="L18" s="9"/>
      <c r="M18" s="2"/>
      <c r="N18" s="2"/>
      <c r="O18" s="2"/>
      <c r="P18" s="2"/>
      <c r="Q18" s="2"/>
    </row>
    <row r="19" spans="1:17" x14ac:dyDescent="0.25">
      <c r="A19" s="1" t="s">
        <v>36</v>
      </c>
      <c r="B19" s="1" t="s">
        <v>37</v>
      </c>
      <c r="C19" s="2">
        <f t="array" ref="C19">INDEX([2]data!$E$1:$E$2185,MATCH(2012,IF([2]data!$C$1:$C$2185=$A19,[2]data!$A$1:$A$2185,0),0))</f>
        <v>2885398</v>
      </c>
      <c r="D19" s="2"/>
      <c r="E19" s="2"/>
      <c r="F19" s="2"/>
      <c r="G19" s="2">
        <f t="array" ref="G19">INDEX([1]Sheet1!$U$2:$U$1823,MATCH(2012,IF([1]Sheet1!$C$2:$C$1823=$A19,[1]Sheet1!$A$2:$A$1823,0),0))</f>
        <v>294484992</v>
      </c>
      <c r="H19" s="2">
        <f t="array" ref="H19">INDEX([1]Sheet1!$F$2:$F$1823,MATCH(2012,IF([1]Sheet1!$C$2:$C$1823=$A19,[1]Sheet1!$A$2:$A$1823,0),0))</f>
        <v>279074000</v>
      </c>
      <c r="I19" s="2">
        <f t="shared" si="0"/>
        <v>15410992</v>
      </c>
      <c r="J19" s="2">
        <f t="array" ref="J19">INDEX([3]Sheet1!$I$2:$I$2185,MATCH(2012,IF([3]Sheet1!$E$2:$E$2185=$A19,[3]Sheet1!$B$2:$B$2185,0),0))*12</f>
        <v>186289248</v>
      </c>
      <c r="K19" s="2">
        <f t="array" ref="K19">INDEX([3]Sheet1!$H$2:$H$2185,MATCH(2012,IF([3]Sheet1!$E$2:$E$2185=$A19,[3]Sheet1!$B$2:$B$2185,0),0))</f>
        <v>3253</v>
      </c>
      <c r="L19" s="9"/>
      <c r="M19" s="2"/>
      <c r="N19" s="2"/>
      <c r="O19" s="2"/>
      <c r="P19" s="2"/>
      <c r="Q19" s="2"/>
    </row>
    <row r="20" spans="1:17" x14ac:dyDescent="0.25">
      <c r="A20" s="1" t="s">
        <v>38</v>
      </c>
      <c r="B20" s="1" t="s">
        <v>39</v>
      </c>
      <c r="C20" s="2">
        <f t="array" ref="C20">INDEX([2]data!$E$1:$E$2185,MATCH(2012,IF([2]data!$C$1:$C$2185=$A20,[2]data!$A$1:$A$2185,0),0))</f>
        <v>4379730</v>
      </c>
      <c r="D20" s="2"/>
      <c r="E20" s="2"/>
      <c r="F20" s="2"/>
      <c r="G20" s="2">
        <f t="array" ref="G20">INDEX([1]Sheet1!$U$2:$U$1823,MATCH(2012,IF([1]Sheet1!$C$2:$C$1823=$A20,[1]Sheet1!$A$2:$A$1823,0),0))</f>
        <v>414942016</v>
      </c>
      <c r="H20" s="2">
        <f t="array" ref="H20">INDEX([1]Sheet1!$F$2:$F$1823,MATCH(2012,IF([1]Sheet1!$C$2:$C$1823=$A20,[1]Sheet1!$A$2:$A$1823,0),0))</f>
        <v>352172000</v>
      </c>
      <c r="I20" s="2">
        <f t="shared" si="0"/>
        <v>62770016</v>
      </c>
      <c r="J20" s="2">
        <f t="array" ref="J20">INDEX([3]Sheet1!$I$2:$I$2185,MATCH(2012,IF([3]Sheet1!$E$2:$E$2185=$A20,[3]Sheet1!$B$2:$B$2185,0),0))*12</f>
        <v>220251456</v>
      </c>
      <c r="K20" s="2">
        <f t="array" ref="K20">INDEX([3]Sheet1!$H$2:$H$2185,MATCH(2012,IF([3]Sheet1!$E$2:$E$2185=$A20,[3]Sheet1!$B$2:$B$2185,0),0))</f>
        <v>4378</v>
      </c>
      <c r="L20" s="9"/>
      <c r="M20" s="2"/>
      <c r="N20" s="2"/>
      <c r="O20" s="2"/>
      <c r="P20" s="2"/>
      <c r="Q20" s="2"/>
    </row>
    <row r="21" spans="1:17" x14ac:dyDescent="0.25">
      <c r="A21" s="1" t="s">
        <v>40</v>
      </c>
      <c r="B21" s="1" t="s">
        <v>41</v>
      </c>
      <c r="C21" s="2">
        <f t="array" ref="C21">INDEX([2]data!$E$1:$E$2185,MATCH(2012,IF([2]data!$C$1:$C$2185=$A21,[2]data!$A$1:$A$2185,0),0))</f>
        <v>4602134</v>
      </c>
      <c r="D21" s="2"/>
      <c r="E21" s="2"/>
      <c r="F21" s="2"/>
      <c r="G21" s="2">
        <f t="array" ref="G21">INDEX([1]Sheet1!$U$2:$U$1823,MATCH(2012,IF([1]Sheet1!$C$2:$C$1823=$A21,[1]Sheet1!$A$2:$A$1823,0),0))</f>
        <v>651116032</v>
      </c>
      <c r="H21" s="2">
        <f t="array" ref="H21">INDEX([1]Sheet1!$F$2:$F$1823,MATCH(2012,IF([1]Sheet1!$C$2:$C$1823=$A21,[1]Sheet1!$A$2:$A$1823,0),0))</f>
        <v>591506000</v>
      </c>
      <c r="I21" s="2">
        <f t="shared" si="0"/>
        <v>59610032</v>
      </c>
      <c r="J21" s="2">
        <f t="array" ref="J21">INDEX([3]Sheet1!$I$2:$I$2185,MATCH(2012,IF([3]Sheet1!$E$2:$E$2185=$A21,[3]Sheet1!$B$2:$B$2185,0),0))*12</f>
        <v>250966596</v>
      </c>
      <c r="K21" s="2">
        <f t="array" ref="K21">INDEX([3]Sheet1!$H$2:$H$2185,MATCH(2012,IF([3]Sheet1!$E$2:$E$2185=$A21,[3]Sheet1!$B$2:$B$2185,0),0))</f>
        <v>5018</v>
      </c>
      <c r="L21" s="9"/>
      <c r="M21" s="2"/>
      <c r="N21" s="2"/>
      <c r="O21" s="2"/>
      <c r="P21" s="2"/>
      <c r="Q21" s="2"/>
    </row>
    <row r="22" spans="1:17" x14ac:dyDescent="0.25">
      <c r="A22" s="1" t="s">
        <v>42</v>
      </c>
      <c r="B22" s="1" t="s">
        <v>43</v>
      </c>
      <c r="C22" s="2">
        <f t="array" ref="C22">INDEX([2]data!$E$1:$E$2185,MATCH(2012,IF([2]data!$C$1:$C$2185=$A22,[2]data!$A$1:$A$2185,0),0))</f>
        <v>1328501</v>
      </c>
      <c r="D22" s="2"/>
      <c r="E22" s="2"/>
      <c r="F22" s="2"/>
      <c r="G22" s="2">
        <f t="array" ref="G22">INDEX([1]Sheet1!$U$2:$U$1823,MATCH(2012,IF([1]Sheet1!$C$2:$C$1823=$A22,[1]Sheet1!$A$2:$A$1823,0),0))</f>
        <v>137184000</v>
      </c>
      <c r="H22" s="2">
        <f t="array" ref="H22">INDEX([1]Sheet1!$F$2:$F$1823,MATCH(2012,IF([1]Sheet1!$C$2:$C$1823=$A22,[1]Sheet1!$A$2:$A$1823,0),0))</f>
        <v>128653000</v>
      </c>
      <c r="I22" s="2">
        <f t="shared" si="0"/>
        <v>8531000</v>
      </c>
      <c r="J22" s="2">
        <f t="array" ref="J22">INDEX([3]Sheet1!$I$2:$I$2185,MATCH(2012,IF([3]Sheet1!$E$2:$E$2185=$A22,[3]Sheet1!$B$2:$B$2185,0),0))*12</f>
        <v>78271344</v>
      </c>
      <c r="K22" s="2">
        <f t="array" ref="K22">INDEX([3]Sheet1!$H$2:$H$2185,MATCH(2012,IF([3]Sheet1!$E$2:$E$2185=$A22,[3]Sheet1!$B$2:$B$2185,0),0))</f>
        <v>1709</v>
      </c>
      <c r="L22" s="9"/>
      <c r="M22" s="2"/>
      <c r="N22" s="2"/>
      <c r="O22" s="2"/>
      <c r="P22" s="2"/>
      <c r="Q22" s="2"/>
    </row>
    <row r="23" spans="1:17" x14ac:dyDescent="0.25">
      <c r="A23" s="1" t="s">
        <v>44</v>
      </c>
      <c r="B23" s="1" t="s">
        <v>45</v>
      </c>
      <c r="C23" s="2">
        <f t="array" ref="C23">INDEX([2]data!$E$1:$E$2185,MATCH(2012,IF([2]data!$C$1:$C$2185=$A23,[2]data!$A$1:$A$2185,0),0))</f>
        <v>5884868</v>
      </c>
      <c r="D23" s="2"/>
      <c r="E23" s="2"/>
      <c r="F23" s="2"/>
      <c r="G23" s="2">
        <f t="array" ref="G23">INDEX([1]Sheet1!$U$2:$U$1823,MATCH(2012,IF([1]Sheet1!$C$2:$C$1823=$A23,[1]Sheet1!$A$2:$A$1823,0),0))</f>
        <v>904716992</v>
      </c>
      <c r="H23" s="2">
        <f t="array" ref="H23">INDEX([1]Sheet1!$F$2:$F$1823,MATCH(2012,IF([1]Sheet1!$C$2:$C$1823=$A23,[1]Sheet1!$A$2:$A$1823,0),0))</f>
        <v>901205000</v>
      </c>
      <c r="I23" s="2">
        <f t="shared" si="0"/>
        <v>3511992</v>
      </c>
      <c r="J23" s="2">
        <f t="array" ref="J23">INDEX([3]Sheet1!$I$2:$I$2185,MATCH(2012,IF([3]Sheet1!$E$2:$E$2185=$A23,[3]Sheet1!$B$2:$B$2185,0),0))*12</f>
        <v>480815940</v>
      </c>
      <c r="K23" s="2">
        <f t="array" ref="K23">INDEX([3]Sheet1!$H$2:$H$2185,MATCH(2012,IF([3]Sheet1!$E$2:$E$2185=$A23,[3]Sheet1!$B$2:$B$2185,0),0))</f>
        <v>6842</v>
      </c>
      <c r="L23" s="9"/>
      <c r="M23" s="2"/>
      <c r="N23" s="2"/>
      <c r="O23" s="2"/>
      <c r="P23" s="2"/>
      <c r="Q23" s="2"/>
    </row>
    <row r="24" spans="1:17" x14ac:dyDescent="0.25">
      <c r="A24" s="1" t="s">
        <v>46</v>
      </c>
      <c r="B24" s="1" t="s">
        <v>47</v>
      </c>
      <c r="C24" s="2">
        <f t="array" ref="C24">INDEX([2]data!$E$1:$E$2185,MATCH(2012,IF([2]data!$C$1:$C$2185=$A24,[2]data!$A$1:$A$2185,0),0))</f>
        <v>6645303</v>
      </c>
      <c r="D24" s="2"/>
      <c r="E24" s="2"/>
      <c r="F24" s="2"/>
      <c r="G24" s="2">
        <f t="array" ref="G24">INDEX([1]Sheet1!$U$2:$U$1823,MATCH(2012,IF([1]Sheet1!$C$2:$C$1823=$A24,[1]Sheet1!$A$2:$A$1823,0),0))</f>
        <v>1074995968</v>
      </c>
      <c r="H24" s="2">
        <f t="array" ref="H24">INDEX([1]Sheet1!$F$2:$F$1823,MATCH(2012,IF([1]Sheet1!$C$2:$C$1823=$A24,[1]Sheet1!$A$2:$A$1823,0),0))</f>
        <v>1053107000</v>
      </c>
      <c r="I24" s="2">
        <f t="shared" si="0"/>
        <v>21888968</v>
      </c>
      <c r="J24" s="2">
        <f t="array" ref="J24">INDEX([3]Sheet1!$I$2:$I$2185,MATCH(2012,IF([3]Sheet1!$E$2:$E$2185=$A24,[3]Sheet1!$B$2:$B$2185,0),0))*12</f>
        <v>930889320</v>
      </c>
      <c r="K24" s="2">
        <f t="array" ref="K24">INDEX([3]Sheet1!$H$2:$H$2185,MATCH(2012,IF([3]Sheet1!$E$2:$E$2185=$A24,[3]Sheet1!$B$2:$B$2185,0),0))</f>
        <v>12689</v>
      </c>
      <c r="L24" s="9"/>
      <c r="M24" s="2"/>
      <c r="N24" s="2"/>
      <c r="O24" s="2"/>
      <c r="P24" s="2"/>
      <c r="Q24" s="2"/>
    </row>
    <row r="25" spans="1:17" x14ac:dyDescent="0.25">
      <c r="A25" s="1" t="s">
        <v>48</v>
      </c>
      <c r="B25" s="1" t="s">
        <v>49</v>
      </c>
      <c r="C25" s="2">
        <f t="array" ref="C25">INDEX([2]data!$E$1:$E$2185,MATCH(2012,IF([2]data!$C$1:$C$2185=$A25,[2]data!$A$1:$A$2185,0),0))</f>
        <v>9882519</v>
      </c>
      <c r="D25" s="2"/>
      <c r="E25" s="2"/>
      <c r="F25" s="2"/>
      <c r="G25" s="2">
        <f t="array" ref="G25">INDEX([1]Sheet1!$U$2:$U$1823,MATCH(2012,IF([1]Sheet1!$C$2:$C$1823=$A25,[1]Sheet1!$A$2:$A$1823,0),0))</f>
        <v>948124032</v>
      </c>
      <c r="H25" s="2">
        <f t="array" ref="H25">INDEX([1]Sheet1!$F$2:$F$1823,MATCH(2012,IF([1]Sheet1!$C$2:$C$1823=$A25,[1]Sheet1!$A$2:$A$1823,0),0))</f>
        <v>896359000</v>
      </c>
      <c r="I25" s="2">
        <f t="shared" si="0"/>
        <v>51765032</v>
      </c>
      <c r="J25" s="2">
        <f t="array" ref="J25">INDEX([3]Sheet1!$I$2:$I$2185,MATCH(2012,IF([3]Sheet1!$E$2:$E$2185=$A25,[3]Sheet1!$B$2:$B$2185,0),0))*12</f>
        <v>546614076</v>
      </c>
      <c r="K25" s="2">
        <f t="array" ref="K25">INDEX([3]Sheet1!$H$2:$H$2185,MATCH(2012,IF([3]Sheet1!$E$2:$E$2185=$A25,[3]Sheet1!$B$2:$B$2185,0),0))</f>
        <v>7851</v>
      </c>
      <c r="L25" s="9"/>
      <c r="M25" s="2"/>
      <c r="N25" s="2"/>
      <c r="O25" s="2"/>
      <c r="P25" s="2"/>
      <c r="Q25" s="2"/>
    </row>
    <row r="26" spans="1:17" x14ac:dyDescent="0.25">
      <c r="A26" s="1" t="s">
        <v>50</v>
      </c>
      <c r="B26" s="1" t="s">
        <v>51</v>
      </c>
      <c r="C26" s="2">
        <f t="array" ref="C26">INDEX([2]data!$E$1:$E$2185,MATCH(2012,IF([2]data!$C$1:$C$2185=$A26,[2]data!$A$1:$A$2185,0),0))</f>
        <v>5379646</v>
      </c>
      <c r="D26" s="2"/>
      <c r="E26" s="2"/>
      <c r="F26" s="2"/>
      <c r="G26" s="2">
        <f t="array" ref="G26">INDEX([1]Sheet1!$U$2:$U$1823,MATCH(2012,IF([1]Sheet1!$C$2:$C$1823=$A26,[1]Sheet1!$A$2:$A$1823,0),0))</f>
        <v>411424992</v>
      </c>
      <c r="H26" s="2">
        <f t="array" ref="H26">INDEX([1]Sheet1!$F$2:$F$1823,MATCH(2012,IF([1]Sheet1!$C$2:$C$1823=$A26,[1]Sheet1!$A$2:$A$1823,0),0))</f>
        <v>352235000</v>
      </c>
      <c r="I26" s="2">
        <f t="shared" si="0"/>
        <v>59189992</v>
      </c>
      <c r="J26" s="2">
        <f t="array" ref="J26">INDEX([3]Sheet1!$I$2:$I$2185,MATCH(2012,IF([3]Sheet1!$E$2:$E$2185=$A26,[3]Sheet1!$B$2:$B$2185,0),0))*12</f>
        <v>162829392</v>
      </c>
      <c r="K26" s="2">
        <f t="array" ref="K26">INDEX([3]Sheet1!$H$2:$H$2185,MATCH(2012,IF([3]Sheet1!$E$2:$E$2185=$A26,[3]Sheet1!$B$2:$B$2185,0),0))</f>
        <v>2977</v>
      </c>
      <c r="L26" s="9"/>
      <c r="M26" s="2"/>
      <c r="N26" s="2"/>
      <c r="O26" s="2"/>
      <c r="P26" s="2"/>
      <c r="Q26" s="2"/>
    </row>
    <row r="27" spans="1:17" x14ac:dyDescent="0.25">
      <c r="A27" s="1" t="s">
        <v>52</v>
      </c>
      <c r="B27" s="1" t="s">
        <v>53</v>
      </c>
      <c r="C27" s="2">
        <f t="array" ref="C27">INDEX([2]data!$E$1:$E$2185,MATCH(2012,IF([2]data!$C$1:$C$2185=$A27,[2]data!$A$1:$A$2185,0),0))</f>
        <v>2986450</v>
      </c>
      <c r="D27" s="2"/>
      <c r="E27" s="2"/>
      <c r="F27" s="2"/>
      <c r="G27" s="2">
        <f t="array" ref="G27">INDEX([1]Sheet1!$U$2:$U$1823,MATCH(2012,IF([1]Sheet1!$C$2:$C$1823=$A27,[1]Sheet1!$A$2:$A$1823,0),0))</f>
        <v>260123008</v>
      </c>
      <c r="H27" s="2">
        <f t="array" ref="H27">INDEX([1]Sheet1!$F$2:$F$1823,MATCH(2012,IF([1]Sheet1!$C$2:$C$1823=$A27,[1]Sheet1!$A$2:$A$1823,0),0))</f>
        <v>240718000</v>
      </c>
      <c r="I27" s="2">
        <f t="shared" si="0"/>
        <v>19405008</v>
      </c>
      <c r="J27" s="2">
        <f t="array" ref="J27">INDEX([3]Sheet1!$I$2:$I$2185,MATCH(2012,IF([3]Sheet1!$E$2:$E$2185=$A27,[3]Sheet1!$B$2:$B$2185,0),0))*12</f>
        <v>142577160</v>
      </c>
      <c r="K27" s="2">
        <f t="array" ref="K27">INDEX([3]Sheet1!$H$2:$H$2185,MATCH(2012,IF([3]Sheet1!$E$2:$E$2185=$A27,[3]Sheet1!$B$2:$B$2185,0),0))</f>
        <v>3609</v>
      </c>
      <c r="L27" s="9"/>
      <c r="M27" s="2"/>
      <c r="N27" s="2"/>
      <c r="O27" s="2"/>
      <c r="P27" s="2"/>
      <c r="Q27" s="2"/>
    </row>
    <row r="28" spans="1:17" x14ac:dyDescent="0.25">
      <c r="A28" s="1" t="s">
        <v>54</v>
      </c>
      <c r="B28" s="1" t="s">
        <v>55</v>
      </c>
      <c r="C28" s="2">
        <f t="array" ref="C28">INDEX([2]data!$E$1:$E$2185,MATCH(2012,IF([2]data!$C$1:$C$2185=$A28,[2]data!$A$1:$A$2185,0),0))</f>
        <v>6024522</v>
      </c>
      <c r="D28" s="2"/>
      <c r="E28" s="2"/>
      <c r="F28" s="2"/>
      <c r="G28" s="2">
        <f t="array" ref="G28">INDEX([1]Sheet1!$U$2:$U$1823,MATCH(2012,IF([1]Sheet1!$C$2:$C$1823=$A28,[1]Sheet1!$A$2:$A$1823,0),0))</f>
        <v>775368000</v>
      </c>
      <c r="H28" s="2">
        <f t="array" ref="H28">INDEX([1]Sheet1!$F$2:$F$1823,MATCH(2012,IF([1]Sheet1!$C$2:$C$1823=$A28,[1]Sheet1!$A$2:$A$1823,0),0))</f>
        <v>699099000</v>
      </c>
      <c r="I28" s="2">
        <f t="shared" si="0"/>
        <v>76269000</v>
      </c>
      <c r="J28" s="2">
        <f t="array" ref="J28">INDEX([3]Sheet1!$I$2:$I$2185,MATCH(2012,IF([3]Sheet1!$E$2:$E$2185=$A28,[3]Sheet1!$B$2:$B$2185,0),0))*12</f>
        <v>431287368</v>
      </c>
      <c r="K28" s="2">
        <f t="array" ref="K28">INDEX([3]Sheet1!$H$2:$H$2185,MATCH(2012,IF([3]Sheet1!$E$2:$E$2185=$A28,[3]Sheet1!$B$2:$B$2185,0),0))</f>
        <v>7381</v>
      </c>
      <c r="L28" s="9"/>
      <c r="M28" s="2"/>
      <c r="N28" s="2"/>
      <c r="O28" s="2"/>
      <c r="P28" s="2"/>
      <c r="Q28" s="2"/>
    </row>
    <row r="29" spans="1:17" x14ac:dyDescent="0.25">
      <c r="A29" s="1" t="s">
        <v>56</v>
      </c>
      <c r="B29" s="1" t="s">
        <v>57</v>
      </c>
      <c r="C29" s="2">
        <f t="array" ref="C29">INDEX([2]data!$E$1:$E$2185,MATCH(2012,IF([2]data!$C$1:$C$2185=$A29,[2]data!$A$1:$A$2185,0),0))</f>
        <v>1005494</v>
      </c>
      <c r="D29" s="2"/>
      <c r="E29" s="2"/>
      <c r="F29" s="2"/>
      <c r="G29" s="2">
        <f t="array" ref="G29">INDEX([1]Sheet1!$U$2:$U$1823,MATCH(2012,IF([1]Sheet1!$C$2:$C$1823=$A29,[1]Sheet1!$A$2:$A$1823,0),0))</f>
        <v>94245000</v>
      </c>
      <c r="H29" s="2">
        <f t="array" ref="H29">INDEX([1]Sheet1!$F$2:$F$1823,MATCH(2012,IF([1]Sheet1!$C$2:$C$1823=$A29,[1]Sheet1!$A$2:$A$1823,0),0))</f>
        <v>84225000</v>
      </c>
      <c r="I29" s="2">
        <f t="shared" si="0"/>
        <v>10020000</v>
      </c>
      <c r="J29" s="2">
        <f t="array" ref="J29">INDEX([3]Sheet1!$I$2:$I$2185,MATCH(2012,IF([3]Sheet1!$E$2:$E$2185=$A29,[3]Sheet1!$B$2:$B$2185,0),0))*12</f>
        <v>44251440</v>
      </c>
      <c r="K29" s="2">
        <f t="array" ref="K29">INDEX([3]Sheet1!$H$2:$H$2185,MATCH(2012,IF([3]Sheet1!$E$2:$E$2185=$A29,[3]Sheet1!$B$2:$B$2185,0),0))</f>
        <v>748</v>
      </c>
      <c r="L29" s="9"/>
      <c r="M29" s="2"/>
      <c r="N29" s="2"/>
      <c r="O29" s="2"/>
      <c r="P29" s="2"/>
      <c r="Q29" s="2"/>
    </row>
    <row r="30" spans="1:17" x14ac:dyDescent="0.25">
      <c r="A30" s="1" t="s">
        <v>58</v>
      </c>
      <c r="B30" s="1" t="s">
        <v>59</v>
      </c>
      <c r="C30" s="2">
        <f t="array" ref="C30">INDEX([2]data!$E$1:$E$2185,MATCH(2012,IF([2]data!$C$1:$C$2185=$A30,[2]data!$A$1:$A$2185,0),0))</f>
        <v>1855350</v>
      </c>
      <c r="D30" s="2"/>
      <c r="E30" s="2"/>
      <c r="F30" s="2"/>
      <c r="G30" s="2">
        <f t="array" ref="G30">INDEX([1]Sheet1!$U$2:$U$1823,MATCH(2012,IF([1]Sheet1!$C$2:$C$1823=$A30,[1]Sheet1!$A$2:$A$1823,0),0))</f>
        <v>189843008</v>
      </c>
      <c r="H30" s="2">
        <f t="array" ref="H30">INDEX([1]Sheet1!$F$2:$F$1823,MATCH(2012,IF([1]Sheet1!$C$2:$C$1823=$A30,[1]Sheet1!$A$2:$A$1823,0),0))</f>
        <v>169952000</v>
      </c>
      <c r="I30" s="2">
        <f t="shared" si="0"/>
        <v>19891008</v>
      </c>
      <c r="J30" s="2">
        <f t="array" ref="J30">INDEX([3]Sheet1!$I$2:$I$2185,MATCH(2012,IF([3]Sheet1!$E$2:$E$2185=$A30,[3]Sheet1!$B$2:$B$2185,0),0))*12</f>
        <v>92676300</v>
      </c>
      <c r="K30" s="2">
        <f t="array" ref="K30">INDEX([3]Sheet1!$H$2:$H$2185,MATCH(2012,IF([3]Sheet1!$E$2:$E$2185=$A30,[3]Sheet1!$B$2:$B$2185,0),0))</f>
        <v>1379</v>
      </c>
      <c r="L30" s="9"/>
      <c r="M30" s="2"/>
      <c r="N30" s="2"/>
      <c r="O30" s="2"/>
      <c r="P30" s="2"/>
      <c r="Q30" s="2"/>
    </row>
    <row r="31" spans="1:17" x14ac:dyDescent="0.25">
      <c r="A31" s="1" t="s">
        <v>60</v>
      </c>
      <c r="B31" s="1" t="s">
        <v>61</v>
      </c>
      <c r="C31" s="2">
        <f t="array" ref="C31">INDEX([2]data!$E$1:$E$2185,MATCH(2012,IF([2]data!$C$1:$C$2185=$A31,[2]data!$A$1:$A$2185,0),0))</f>
        <v>2754354</v>
      </c>
      <c r="D31" s="2"/>
      <c r="E31" s="2"/>
      <c r="F31" s="2"/>
      <c r="G31" s="2">
        <f t="array" ref="G31">INDEX([1]Sheet1!$U$2:$U$1823,MATCH(2012,IF([1]Sheet1!$C$2:$C$1823=$A31,[1]Sheet1!$A$2:$A$1823,0),0))</f>
        <v>512281984</v>
      </c>
      <c r="H31" s="2">
        <f t="array" ref="H31">INDEX([1]Sheet1!$F$2:$F$1823,MATCH(2012,IF([1]Sheet1!$C$2:$C$1823=$A31,[1]Sheet1!$A$2:$A$1823,0),0))</f>
        <v>487993000</v>
      </c>
      <c r="I31" s="2">
        <f t="shared" si="0"/>
        <v>24288984</v>
      </c>
      <c r="J31" s="2">
        <f t="array" ref="J31">INDEX([3]Sheet1!$I$2:$I$2185,MATCH(2012,IF([3]Sheet1!$E$2:$E$2185=$A31,[3]Sheet1!$B$2:$B$2185,0),0))*12</f>
        <v>274534392</v>
      </c>
      <c r="K31" s="2">
        <f t="array" ref="K31">INDEX([3]Sheet1!$H$2:$H$2185,MATCH(2012,IF([3]Sheet1!$E$2:$E$2185=$A31,[3]Sheet1!$B$2:$B$2185,0),0))</f>
        <v>2597</v>
      </c>
      <c r="L31" s="9"/>
      <c r="M31" s="2"/>
      <c r="N31" s="2"/>
      <c r="O31" s="2"/>
      <c r="P31" s="2"/>
      <c r="Q31" s="2"/>
    </row>
    <row r="32" spans="1:17" x14ac:dyDescent="0.25">
      <c r="A32" s="1" t="s">
        <v>62</v>
      </c>
      <c r="B32" s="1" t="s">
        <v>63</v>
      </c>
      <c r="C32" s="2">
        <f t="array" ref="C32">INDEX([2]data!$E$1:$E$2185,MATCH(2012,IF([2]data!$C$1:$C$2185=$A32,[2]data!$A$1:$A$2185,0),0))</f>
        <v>1321617</v>
      </c>
      <c r="D32" s="2"/>
      <c r="E32" s="2"/>
      <c r="F32" s="2"/>
      <c r="G32" s="2">
        <f t="array" ref="G32">INDEX([1]Sheet1!$U$2:$U$1823,MATCH(2012,IF([1]Sheet1!$C$2:$C$1823=$A32,[1]Sheet1!$A$2:$A$1823,0),0))</f>
        <v>201424000</v>
      </c>
      <c r="H32" s="2">
        <f t="array" ref="H32">INDEX([1]Sheet1!$F$2:$F$1823,MATCH(2012,IF([1]Sheet1!$C$2:$C$1823=$A32,[1]Sheet1!$A$2:$A$1823,0),0))</f>
        <v>199049000</v>
      </c>
      <c r="I32" s="2">
        <f t="shared" si="0"/>
        <v>2375000</v>
      </c>
      <c r="J32" s="2">
        <f t="array" ref="J32">INDEX([3]Sheet1!$I$2:$I$2185,MATCH(2012,IF([3]Sheet1!$E$2:$E$2185=$A32,[3]Sheet1!$B$2:$B$2185,0),0))*12</f>
        <v>115566576</v>
      </c>
      <c r="K32" s="2">
        <f t="array" ref="K32">INDEX([3]Sheet1!$H$2:$H$2185,MATCH(2012,IF([3]Sheet1!$E$2:$E$2185=$A32,[3]Sheet1!$B$2:$B$2185,0),0))</f>
        <v>1976</v>
      </c>
      <c r="L32" s="9"/>
      <c r="M32" s="2"/>
      <c r="N32" s="2"/>
      <c r="O32" s="2"/>
      <c r="P32" s="2"/>
      <c r="Q32" s="2"/>
    </row>
    <row r="33" spans="1:17" x14ac:dyDescent="0.25">
      <c r="A33" s="1" t="s">
        <v>64</v>
      </c>
      <c r="B33" s="1" t="s">
        <v>65</v>
      </c>
      <c r="C33" s="2">
        <f t="array" ref="C33">INDEX([2]data!$E$1:$E$2185,MATCH(2012,IF([2]data!$C$1:$C$2185=$A33,[2]data!$A$1:$A$2185,0),0))</f>
        <v>8867749</v>
      </c>
      <c r="D33" s="2"/>
      <c r="E33" s="2"/>
      <c r="F33" s="2"/>
      <c r="G33" s="2">
        <f t="array" ref="G33">INDEX([1]Sheet1!$U$2:$U$1823,MATCH(2012,IF([1]Sheet1!$C$2:$C$1823=$A33,[1]Sheet1!$A$2:$A$1823,0),0))</f>
        <v>973289024</v>
      </c>
      <c r="H33" s="2">
        <f t="array" ref="H33">INDEX([1]Sheet1!$F$2:$F$1823,MATCH(2012,IF([1]Sheet1!$C$2:$C$1823=$A33,[1]Sheet1!$A$2:$A$1823,0),0))</f>
        <v>927061000</v>
      </c>
      <c r="I33" s="2">
        <f t="shared" si="0"/>
        <v>46228024</v>
      </c>
      <c r="J33" s="2">
        <f t="array" ref="J33">INDEX([3]Sheet1!$I$2:$I$2185,MATCH(2012,IF([3]Sheet1!$E$2:$E$2185=$A33,[3]Sheet1!$B$2:$B$2185,0),0))*12</f>
        <v>689295492</v>
      </c>
      <c r="K33" s="2">
        <f t="array" ref="K33">INDEX([3]Sheet1!$H$2:$H$2185,MATCH(2012,IF([3]Sheet1!$E$2:$E$2185=$A33,[3]Sheet1!$B$2:$B$2185,0),0))</f>
        <v>8039</v>
      </c>
      <c r="L33" s="9"/>
      <c r="M33" s="2"/>
      <c r="N33" s="2"/>
      <c r="O33" s="2"/>
      <c r="P33" s="2"/>
      <c r="Q33" s="2"/>
    </row>
    <row r="34" spans="1:17" x14ac:dyDescent="0.25">
      <c r="A34" s="1" t="s">
        <v>66</v>
      </c>
      <c r="B34" s="1" t="s">
        <v>67</v>
      </c>
      <c r="C34" s="2">
        <f t="array" ref="C34">INDEX([2]data!$E$1:$E$2185,MATCH(2012,IF([2]data!$C$1:$C$2185=$A34,[2]data!$A$1:$A$2185,0),0))</f>
        <v>2083540</v>
      </c>
      <c r="D34" s="2"/>
      <c r="E34" s="2"/>
      <c r="F34" s="2"/>
      <c r="G34" s="2">
        <f t="array" ref="G34">INDEX([1]Sheet1!$U$2:$U$1823,MATCH(2012,IF([1]Sheet1!$C$2:$C$1823=$A34,[1]Sheet1!$A$2:$A$1823,0),0))</f>
        <v>306329984</v>
      </c>
      <c r="H34" s="2">
        <f t="array" ref="H34">INDEX([1]Sheet1!$F$2:$F$1823,MATCH(2012,IF([1]Sheet1!$C$2:$C$1823=$A34,[1]Sheet1!$A$2:$A$1823,0),0))</f>
        <v>268588000</v>
      </c>
      <c r="I34" s="2">
        <f t="shared" si="0"/>
        <v>37741984</v>
      </c>
      <c r="J34" s="2">
        <f t="array" ref="J34">INDEX([3]Sheet1!$I$2:$I$2185,MATCH(2012,IF([3]Sheet1!$E$2:$E$2185=$A34,[3]Sheet1!$B$2:$B$2185,0),0))*12</f>
        <v>147130728</v>
      </c>
      <c r="K34" s="2">
        <f t="array" ref="K34">INDEX([3]Sheet1!$H$2:$H$2185,MATCH(2012,IF([3]Sheet1!$E$2:$E$2185=$A34,[3]Sheet1!$B$2:$B$2185,0),0))</f>
        <v>2403</v>
      </c>
      <c r="L34" s="9"/>
      <c r="M34" s="2"/>
      <c r="N34" s="2"/>
      <c r="O34" s="2"/>
      <c r="P34" s="2"/>
      <c r="Q34" s="2"/>
    </row>
    <row r="35" spans="1:17" x14ac:dyDescent="0.25">
      <c r="A35" s="1" t="s">
        <v>68</v>
      </c>
      <c r="B35" s="1" t="s">
        <v>69</v>
      </c>
      <c r="C35" s="2">
        <f t="array" ref="C35">INDEX([2]data!$E$1:$E$2185,MATCH(2012,IF([2]data!$C$1:$C$2185=$A35,[2]data!$A$1:$A$2185,0),0))</f>
        <v>19576125</v>
      </c>
      <c r="D35" s="2"/>
      <c r="E35" s="2"/>
      <c r="F35" s="2"/>
      <c r="G35" s="2">
        <f t="array" ref="G35">INDEX([1]Sheet1!$U$2:$U$1823,MATCH(2012,IF([1]Sheet1!$C$2:$C$1823=$A35,[1]Sheet1!$A$2:$A$1823,0),0))</f>
        <v>3417015040</v>
      </c>
      <c r="H35" s="2">
        <f t="array" ref="H35">INDEX([1]Sheet1!$F$2:$F$1823,MATCH(2012,IF([1]Sheet1!$C$2:$C$1823=$A35,[1]Sheet1!$A$2:$A$1823,0),0))</f>
        <v>3072270000</v>
      </c>
      <c r="I35" s="2">
        <f t="shared" si="0"/>
        <v>344745040</v>
      </c>
      <c r="J35" s="2">
        <f t="array" ref="J35">INDEX([3]Sheet1!$I$2:$I$2185,MATCH(2012,IF([3]Sheet1!$E$2:$E$2185=$A35,[3]Sheet1!$B$2:$B$2185,0),0))*12</f>
        <v>2165478420</v>
      </c>
      <c r="K35" s="2">
        <f t="array" ref="K35">INDEX([3]Sheet1!$H$2:$H$2185,MATCH(2012,IF([3]Sheet1!$E$2:$E$2185=$A35,[3]Sheet1!$B$2:$B$2185,0),0))</f>
        <v>23968</v>
      </c>
      <c r="L35" s="9"/>
      <c r="M35" s="2"/>
      <c r="N35" s="2"/>
      <c r="O35" s="2"/>
      <c r="P35" s="2"/>
      <c r="Q35" s="2"/>
    </row>
    <row r="36" spans="1:17" x14ac:dyDescent="0.25">
      <c r="A36" s="1" t="s">
        <v>70</v>
      </c>
      <c r="B36" s="1" t="s">
        <v>71</v>
      </c>
      <c r="C36" s="2">
        <f t="array" ref="C36">INDEX([2]data!$E$1:$E$2185,MATCH(2012,IF([2]data!$C$1:$C$2185=$A36,[2]data!$A$1:$A$2185,0),0))</f>
        <v>9748364</v>
      </c>
      <c r="D36" s="2"/>
      <c r="E36" s="2"/>
      <c r="F36" s="2"/>
      <c r="G36" s="2">
        <f t="array" ref="G36">INDEX([1]Sheet1!$U$2:$U$1823,MATCH(2012,IF([1]Sheet1!$C$2:$C$1823=$A36,[1]Sheet1!$A$2:$A$1823,0),0))</f>
        <v>936484992</v>
      </c>
      <c r="H36" s="2">
        <f t="array" ref="H36">INDEX([1]Sheet1!$F$2:$F$1823,MATCH(2012,IF([1]Sheet1!$C$2:$C$1823=$A36,[1]Sheet1!$A$2:$A$1823,0),0))</f>
        <v>866133000</v>
      </c>
      <c r="I36" s="2">
        <f t="shared" si="0"/>
        <v>70351992</v>
      </c>
      <c r="J36" s="2">
        <f t="array" ref="J36">INDEX([3]Sheet1!$I$2:$I$2185,MATCH(2012,IF([3]Sheet1!$E$2:$E$2185=$A36,[3]Sheet1!$B$2:$B$2185,0),0))*12</f>
        <v>399611340</v>
      </c>
      <c r="K36" s="2">
        <f t="array" ref="K36">INDEX([3]Sheet1!$H$2:$H$2185,MATCH(2012,IF([3]Sheet1!$E$2:$E$2185=$A36,[3]Sheet1!$B$2:$B$2185,0),0))</f>
        <v>8922</v>
      </c>
      <c r="L36" s="9"/>
      <c r="M36" s="2"/>
      <c r="N36" s="2"/>
      <c r="O36" s="2"/>
      <c r="P36" s="2"/>
      <c r="Q36" s="2"/>
    </row>
    <row r="37" spans="1:17" x14ac:dyDescent="0.25">
      <c r="A37" s="1" t="s">
        <v>72</v>
      </c>
      <c r="B37" s="1" t="s">
        <v>73</v>
      </c>
      <c r="C37" s="2">
        <f t="array" ref="C37">INDEX([2]data!$E$1:$E$2185,MATCH(2012,IF([2]data!$C$1:$C$2185=$A37,[2]data!$A$1:$A$2185,0),0))</f>
        <v>701345</v>
      </c>
      <c r="D37" s="2"/>
      <c r="E37" s="2"/>
      <c r="F37" s="2"/>
      <c r="G37" s="2">
        <f t="array" ref="G37">INDEX([1]Sheet1!$U$2:$U$1823,MATCH(2012,IF([1]Sheet1!$C$2:$C$1823=$A37,[1]Sheet1!$A$2:$A$1823,0),0))</f>
        <v>54647000</v>
      </c>
      <c r="H37" s="2">
        <f t="array" ref="H37">INDEX([1]Sheet1!$F$2:$F$1823,MATCH(2012,IF([1]Sheet1!$C$2:$C$1823=$A37,[1]Sheet1!$A$2:$A$1823,0),0))</f>
        <v>39504000</v>
      </c>
      <c r="I37" s="2">
        <f t="shared" si="0"/>
        <v>15143000</v>
      </c>
      <c r="J37" s="2">
        <f t="array" ref="J37">INDEX([3]Sheet1!$I$2:$I$2185,MATCH(2012,IF([3]Sheet1!$E$2:$E$2185=$A37,[3]Sheet1!$B$2:$B$2185,0),0))*12</f>
        <v>19940172</v>
      </c>
      <c r="K37" s="2">
        <f t="array" ref="K37">INDEX([3]Sheet1!$H$2:$H$2185,MATCH(2012,IF([3]Sheet1!$E$2:$E$2185=$A37,[3]Sheet1!$B$2:$B$2185,0),0))</f>
        <v>364</v>
      </c>
      <c r="L37" s="9"/>
      <c r="M37" s="2"/>
      <c r="N37" s="2"/>
      <c r="O37" s="2"/>
      <c r="P37" s="2"/>
      <c r="Q37" s="2"/>
    </row>
    <row r="38" spans="1:17" x14ac:dyDescent="0.25">
      <c r="A38" s="1" t="s">
        <v>74</v>
      </c>
      <c r="B38" s="1" t="s">
        <v>75</v>
      </c>
      <c r="C38" s="2">
        <f t="array" ref="C38">INDEX([2]data!$E$1:$E$2185,MATCH(2012,IF([2]data!$C$1:$C$2185=$A38,[2]data!$A$1:$A$2185,0),0))</f>
        <v>11553031</v>
      </c>
      <c r="D38" s="2"/>
      <c r="E38" s="2"/>
      <c r="F38" s="2"/>
      <c r="G38" s="2">
        <f t="array" ref="G38">INDEX([1]Sheet1!$U$2:$U$1823,MATCH(2012,IF([1]Sheet1!$C$2:$C$1823=$A38,[1]Sheet1!$A$2:$A$1823,0),0))</f>
        <v>1715714048</v>
      </c>
      <c r="H38" s="2">
        <f t="array" ref="H38">INDEX([1]Sheet1!$F$2:$F$1823,MATCH(2012,IF([1]Sheet1!$C$2:$C$1823=$A38,[1]Sheet1!$A$2:$A$1823,0),0))</f>
        <v>1609708000</v>
      </c>
      <c r="I38" s="2">
        <f t="shared" si="0"/>
        <v>106006048</v>
      </c>
      <c r="J38" s="2">
        <f t="array" ref="J38">INDEX([3]Sheet1!$I$2:$I$2185,MATCH(2012,IF([3]Sheet1!$E$2:$E$2185=$A38,[3]Sheet1!$B$2:$B$2185,0),0))*12</f>
        <v>1088494848</v>
      </c>
      <c r="K38" s="2">
        <f t="array" ref="K38">INDEX([3]Sheet1!$H$2:$H$2185,MATCH(2012,IF([3]Sheet1!$E$2:$E$2185=$A38,[3]Sheet1!$B$2:$B$2185,0),0))</f>
        <v>19000</v>
      </c>
      <c r="L38" s="9"/>
      <c r="M38" s="2"/>
      <c r="N38" s="2"/>
      <c r="O38" s="2"/>
      <c r="P38" s="2"/>
      <c r="Q38" s="2"/>
    </row>
    <row r="39" spans="1:17" x14ac:dyDescent="0.25">
      <c r="A39" s="1" t="s">
        <v>76</v>
      </c>
      <c r="B39" s="1" t="s">
        <v>77</v>
      </c>
      <c r="C39" s="2">
        <f t="array" ref="C39">INDEX([2]data!$E$1:$E$2185,MATCH(2012,IF([2]data!$C$1:$C$2185=$A39,[2]data!$A$1:$A$2185,0),0))</f>
        <v>3815780</v>
      </c>
      <c r="D39" s="2"/>
      <c r="E39" s="2"/>
      <c r="F39" s="2"/>
      <c r="G39" s="2">
        <f t="array" ref="G39">INDEX([1]Sheet1!$U$2:$U$1823,MATCH(2012,IF([1]Sheet1!$C$2:$C$1823=$A39,[1]Sheet1!$A$2:$A$1823,0),0))</f>
        <v>479591008</v>
      </c>
      <c r="H39" s="2">
        <f t="array" ref="H39">INDEX([1]Sheet1!$F$2:$F$1823,MATCH(2012,IF([1]Sheet1!$C$2:$C$1823=$A39,[1]Sheet1!$A$2:$A$1823,0),0))</f>
        <v>449143000</v>
      </c>
      <c r="I39" s="2">
        <f t="shared" si="0"/>
        <v>30448008</v>
      </c>
      <c r="J39" s="2">
        <f t="array" ref="J39">INDEX([3]Sheet1!$I$2:$I$2185,MATCH(2012,IF([3]Sheet1!$E$2:$E$2185=$A39,[3]Sheet1!$B$2:$B$2185,0),0))*12</f>
        <v>273346620</v>
      </c>
      <c r="K39" s="2">
        <f t="array" ref="K39">INDEX([3]Sheet1!$H$2:$H$2185,MATCH(2012,IF([3]Sheet1!$E$2:$E$2185=$A39,[3]Sheet1!$B$2:$B$2185,0),0))</f>
        <v>4453</v>
      </c>
      <c r="L39" s="9"/>
      <c r="M39" s="2"/>
      <c r="N39" s="2"/>
      <c r="O39" s="2"/>
      <c r="P39" s="2"/>
      <c r="Q39" s="2"/>
    </row>
    <row r="40" spans="1:17" x14ac:dyDescent="0.25">
      <c r="A40" s="1" t="s">
        <v>78</v>
      </c>
      <c r="B40" s="1" t="s">
        <v>79</v>
      </c>
      <c r="C40" s="2">
        <f t="array" ref="C40">INDEX([2]data!$E$1:$E$2185,MATCH(2012,IF([2]data!$C$1:$C$2185=$A40,[2]data!$A$1:$A$2185,0),0))</f>
        <v>3899801</v>
      </c>
      <c r="D40" s="2"/>
      <c r="E40" s="2"/>
      <c r="F40" s="2"/>
      <c r="G40" s="2">
        <f t="array" ref="G40">INDEX([1]Sheet1!$U$2:$U$1823,MATCH(2012,IF([1]Sheet1!$C$2:$C$1823=$A40,[1]Sheet1!$A$2:$A$1823,0),0))</f>
        <v>638884992</v>
      </c>
      <c r="H40" s="2">
        <f t="array" ref="H40">INDEX([1]Sheet1!$F$2:$F$1823,MATCH(2012,IF([1]Sheet1!$C$2:$C$1823=$A40,[1]Sheet1!$A$2:$A$1823,0),0))</f>
        <v>593909000</v>
      </c>
      <c r="I40" s="2">
        <f t="shared" si="0"/>
        <v>44975992</v>
      </c>
      <c r="J40" s="2">
        <f t="array" ref="J40">INDEX([3]Sheet1!$I$2:$I$2185,MATCH(2012,IF([3]Sheet1!$E$2:$E$2185=$A40,[3]Sheet1!$B$2:$B$2185,0),0))*12</f>
        <v>314305680</v>
      </c>
      <c r="K40" s="2">
        <f t="array" ref="K40">INDEX([3]Sheet1!$H$2:$H$2185,MATCH(2012,IF([3]Sheet1!$E$2:$E$2185=$A40,[3]Sheet1!$B$2:$B$2185,0),0))</f>
        <v>3924</v>
      </c>
      <c r="L40" s="9"/>
      <c r="M40" s="2"/>
      <c r="N40" s="2"/>
      <c r="O40" s="2"/>
      <c r="P40" s="2"/>
      <c r="Q40" s="2"/>
    </row>
    <row r="41" spans="1:17" x14ac:dyDescent="0.25">
      <c r="A41" s="1" t="s">
        <v>80</v>
      </c>
      <c r="B41" s="1" t="s">
        <v>81</v>
      </c>
      <c r="C41" s="2">
        <f t="array" ref="C41">INDEX([2]data!$E$1:$E$2185,MATCH(2012,IF([2]data!$C$1:$C$2185=$A41,[2]data!$A$1:$A$2185,0),0))</f>
        <v>12764475</v>
      </c>
      <c r="D41" s="2"/>
      <c r="E41" s="2"/>
      <c r="F41" s="2"/>
      <c r="G41" s="2">
        <f t="array" ref="G41">INDEX([1]Sheet1!$U$2:$U$1823,MATCH(2012,IF([1]Sheet1!$C$2:$C$1823=$A41,[1]Sheet1!$A$2:$A$1823,0),0))</f>
        <v>734452992</v>
      </c>
      <c r="H41" s="2">
        <f t="array" ref="H41">INDEX([1]Sheet1!$F$2:$F$1823,MATCH(2012,IF([1]Sheet1!$C$2:$C$1823=$A41,[1]Sheet1!$A$2:$A$1823,0),0))</f>
        <v>696582000</v>
      </c>
      <c r="I41" s="2">
        <f t="shared" si="0"/>
        <v>37870992</v>
      </c>
      <c r="J41" s="2">
        <f t="array" ref="J41">INDEX([3]Sheet1!$I$2:$I$2185,MATCH(2012,IF([3]Sheet1!$E$2:$E$2185=$A41,[3]Sheet1!$B$2:$B$2185,0),0))*12</f>
        <v>410287512</v>
      </c>
      <c r="K41" s="2">
        <f t="array" ref="K41">INDEX([3]Sheet1!$H$2:$H$2185,MATCH(2012,IF([3]Sheet1!$E$2:$E$2185=$A41,[3]Sheet1!$B$2:$B$2185,0),0))</f>
        <v>5533</v>
      </c>
      <c r="L41" s="9"/>
      <c r="M41" s="2"/>
      <c r="N41" s="2"/>
      <c r="O41" s="2"/>
      <c r="P41" s="2"/>
      <c r="Q41" s="2"/>
    </row>
    <row r="42" spans="1:17" x14ac:dyDescent="0.25">
      <c r="A42" s="1" t="s">
        <v>82</v>
      </c>
      <c r="B42" s="1" t="s">
        <v>83</v>
      </c>
      <c r="C42" s="2">
        <f t="array" ref="C42">INDEX([2]data!$E$1:$E$2185,MATCH(2012,IF([2]data!$C$1:$C$2185=$A42,[2]data!$A$1:$A$2185,0),0))</f>
        <v>1050304</v>
      </c>
      <c r="D42" s="2"/>
      <c r="E42" s="2"/>
      <c r="F42" s="2"/>
      <c r="G42" s="2">
        <f t="array" ref="G42">INDEX([1]Sheet1!$U$2:$U$1823,MATCH(2012,IF([1]Sheet1!$C$2:$C$1823=$A42,[1]Sheet1!$A$2:$A$1823,0),0))</f>
        <v>288342016</v>
      </c>
      <c r="H42" s="2">
        <f t="array" ref="H42">INDEX([1]Sheet1!$F$2:$F$1823,MATCH(2012,IF([1]Sheet1!$C$2:$C$1823=$A42,[1]Sheet1!$A$2:$A$1823,0),0))</f>
        <v>281527000</v>
      </c>
      <c r="I42" s="2">
        <f t="shared" si="0"/>
        <v>6815016</v>
      </c>
      <c r="J42" s="2">
        <f t="array" ref="J42">INDEX([3]Sheet1!$I$2:$I$2185,MATCH(2012,IF([3]Sheet1!$E$2:$E$2185=$A42,[3]Sheet1!$B$2:$B$2185,0),0))*12</f>
        <v>154579116</v>
      </c>
      <c r="K42" s="2">
        <f t="array" ref="K42">INDEX([3]Sheet1!$H$2:$H$2185,MATCH(2012,IF([3]Sheet1!$E$2:$E$2185=$A42,[3]Sheet1!$B$2:$B$2185,0),0))</f>
        <v>2245</v>
      </c>
      <c r="L42" s="9"/>
      <c r="M42" s="2"/>
      <c r="N42" s="2"/>
      <c r="O42" s="2"/>
      <c r="P42" s="2"/>
      <c r="Q42" s="2"/>
    </row>
    <row r="43" spans="1:17" x14ac:dyDescent="0.25">
      <c r="A43" s="1" t="s">
        <v>84</v>
      </c>
      <c r="B43" s="1" t="s">
        <v>85</v>
      </c>
      <c r="C43" s="2">
        <f t="array" ref="C43">INDEX([2]data!$E$1:$E$2185,MATCH(2012,IF([2]data!$C$1:$C$2185=$A43,[2]data!$A$1:$A$2185,0),0))</f>
        <v>4723417</v>
      </c>
      <c r="D43" s="2"/>
      <c r="E43" s="2"/>
      <c r="F43" s="2"/>
      <c r="G43" s="2">
        <f t="array" ref="G43">INDEX([1]Sheet1!$U$2:$U$1823,MATCH(2012,IF([1]Sheet1!$C$2:$C$1823=$A43,[1]Sheet1!$A$2:$A$1823,0),0))</f>
        <v>432655008</v>
      </c>
      <c r="H43" s="2">
        <f t="array" ref="H43">INDEX([1]Sheet1!$F$2:$F$1823,MATCH(2012,IF([1]Sheet1!$C$2:$C$1823=$A43,[1]Sheet1!$A$2:$A$1823,0),0))</f>
        <v>385963000</v>
      </c>
      <c r="I43" s="2">
        <f t="shared" si="0"/>
        <v>46692008</v>
      </c>
      <c r="J43" s="2">
        <f t="array" ref="J43">INDEX([3]Sheet1!$I$2:$I$2185,MATCH(2012,IF([3]Sheet1!$E$2:$E$2185=$A43,[3]Sheet1!$B$2:$B$2185,0),0))*12</f>
        <v>225534012</v>
      </c>
      <c r="K43" s="2">
        <f t="array" ref="K43">INDEX([3]Sheet1!$H$2:$H$2185,MATCH(2012,IF([3]Sheet1!$E$2:$E$2185=$A43,[3]Sheet1!$B$2:$B$2185,0),0))</f>
        <v>5476</v>
      </c>
      <c r="L43" s="9"/>
      <c r="M43" s="2"/>
      <c r="N43" s="2"/>
      <c r="O43" s="2"/>
      <c r="P43" s="2"/>
      <c r="Q43" s="2"/>
    </row>
    <row r="44" spans="1:17" x14ac:dyDescent="0.25">
      <c r="A44" s="1" t="s">
        <v>86</v>
      </c>
      <c r="B44" s="1" t="s">
        <v>87</v>
      </c>
      <c r="C44" s="2">
        <f t="array" ref="C44">INDEX([2]data!$E$1:$E$2185,MATCH(2012,IF([2]data!$C$1:$C$2185=$A44,[2]data!$A$1:$A$2185,0),0))</f>
        <v>834047</v>
      </c>
      <c r="D44" s="2"/>
      <c r="E44" s="2"/>
      <c r="F44" s="2"/>
      <c r="G44" s="2">
        <f t="array" ref="G44">INDEX([1]Sheet1!$U$2:$U$1823,MATCH(2012,IF([1]Sheet1!$C$2:$C$1823=$A44,[1]Sheet1!$A$2:$A$1823,0),0))</f>
        <v>61947000</v>
      </c>
      <c r="H44" s="2">
        <f t="array" ref="H44">INDEX([1]Sheet1!$F$2:$F$1823,MATCH(2012,IF([1]Sheet1!$C$2:$C$1823=$A44,[1]Sheet1!$A$2:$A$1823,0),0))</f>
        <v>53042000</v>
      </c>
      <c r="I44" s="2">
        <f t="shared" si="0"/>
        <v>8905000</v>
      </c>
      <c r="J44" s="2">
        <f t="array" ref="J44">INDEX([3]Sheet1!$I$2:$I$2185,MATCH(2012,IF([3]Sheet1!$E$2:$E$2185=$A44,[3]Sheet1!$B$2:$B$2185,0),0))*12</f>
        <v>20722836</v>
      </c>
      <c r="K44" s="2">
        <f t="array" ref="K44">INDEX([3]Sheet1!$H$2:$H$2185,MATCH(2012,IF([3]Sheet1!$E$2:$E$2185=$A44,[3]Sheet1!$B$2:$B$2185,0),0))</f>
        <v>438</v>
      </c>
      <c r="L44" s="9"/>
      <c r="M44" s="2"/>
      <c r="N44" s="2"/>
      <c r="O44" s="2"/>
      <c r="P44" s="2"/>
      <c r="Q44" s="2"/>
    </row>
    <row r="45" spans="1:17" x14ac:dyDescent="0.25">
      <c r="A45" s="1" t="s">
        <v>88</v>
      </c>
      <c r="B45" s="1" t="s">
        <v>89</v>
      </c>
      <c r="C45" s="2">
        <f t="array" ref="C45">INDEX([2]data!$E$1:$E$2185,MATCH(2012,IF([2]data!$C$1:$C$2185=$A45,[2]data!$A$1:$A$2185,0),0))</f>
        <v>6454914</v>
      </c>
      <c r="D45" s="2"/>
      <c r="E45" s="2"/>
      <c r="F45" s="2"/>
      <c r="G45" s="2">
        <f t="array" ref="G45">INDEX([1]Sheet1!$U$2:$U$1823,MATCH(2012,IF([1]Sheet1!$C$2:$C$1823=$A45,[1]Sheet1!$A$2:$A$1823,0),0))</f>
        <v>684364032</v>
      </c>
      <c r="H45" s="2">
        <f t="array" ref="H45">INDEX([1]Sheet1!$F$2:$F$1823,MATCH(2012,IF([1]Sheet1!$C$2:$C$1823=$A45,[1]Sheet1!$A$2:$A$1823,0),0))</f>
        <v>654723000</v>
      </c>
      <c r="I45" s="2">
        <f t="shared" si="0"/>
        <v>29641032</v>
      </c>
      <c r="J45" s="2">
        <f t="array" ref="J45">INDEX([3]Sheet1!$I$2:$I$2185,MATCH(2012,IF([3]Sheet1!$E$2:$E$2185=$A45,[3]Sheet1!$B$2:$B$2185,0),0))*12</f>
        <v>381968928</v>
      </c>
      <c r="K45" s="2">
        <f t="array" ref="K45">INDEX([3]Sheet1!$H$2:$H$2185,MATCH(2012,IF([3]Sheet1!$E$2:$E$2185=$A45,[3]Sheet1!$B$2:$B$2185,0),0))</f>
        <v>7839</v>
      </c>
      <c r="L45" s="9"/>
      <c r="M45" s="2"/>
      <c r="N45" s="2"/>
      <c r="O45" s="2"/>
      <c r="P45" s="2"/>
      <c r="Q45" s="2"/>
    </row>
    <row r="46" spans="1:17" x14ac:dyDescent="0.25">
      <c r="A46" s="1" t="s">
        <v>90</v>
      </c>
      <c r="B46" s="1" t="s">
        <v>91</v>
      </c>
      <c r="C46" s="2">
        <f t="array" ref="C46">INDEX([2]data!$E$1:$E$2185,MATCH(2012,IF([2]data!$C$1:$C$2185=$A46,[2]data!$A$1:$A$2185,0),0))</f>
        <v>26060796</v>
      </c>
      <c r="D46" s="2"/>
      <c r="E46" s="2"/>
      <c r="F46" s="2"/>
      <c r="G46" s="2">
        <f t="array" ref="G46">INDEX([1]Sheet1!$U$2:$U$1823,MATCH(2012,IF([1]Sheet1!$C$2:$C$1823=$A46,[1]Sheet1!$A$2:$A$1823,0),0))</f>
        <v>2832515072</v>
      </c>
      <c r="H46" s="2">
        <f t="array" ref="H46">INDEX([1]Sheet1!$F$2:$F$1823,MATCH(2012,IF([1]Sheet1!$C$2:$C$1823=$A46,[1]Sheet1!$A$2:$A$1823,0),0))</f>
        <v>2642288000</v>
      </c>
      <c r="I46" s="2">
        <f t="shared" si="0"/>
        <v>190227072</v>
      </c>
      <c r="J46" s="2">
        <f t="array" ref="J46">INDEX([3]Sheet1!$I$2:$I$2185,MATCH(2012,IF([3]Sheet1!$E$2:$E$2185=$A46,[3]Sheet1!$B$2:$B$2185,0),0))*12</f>
        <v>1687327932</v>
      </c>
      <c r="K46" s="2">
        <f t="array" ref="K46">INDEX([3]Sheet1!$H$2:$H$2185,MATCH(2012,IF([3]Sheet1!$E$2:$E$2185=$A46,[3]Sheet1!$B$2:$B$2185,0),0))</f>
        <v>26161</v>
      </c>
      <c r="L46" s="9"/>
      <c r="M46" s="2"/>
      <c r="N46" s="2"/>
      <c r="O46" s="2"/>
      <c r="P46" s="2"/>
      <c r="Q46" s="2"/>
    </row>
    <row r="47" spans="1:17" x14ac:dyDescent="0.25">
      <c r="A47" s="1" t="s">
        <v>92</v>
      </c>
      <c r="B47" s="1" t="s">
        <v>93</v>
      </c>
      <c r="C47" s="2">
        <f t="array" ref="C47">INDEX([2]data!$E$1:$E$2185,MATCH(2012,IF([2]data!$C$1:$C$2185=$A47,[2]data!$A$1:$A$2185,0),0))</f>
        <v>2854871</v>
      </c>
      <c r="D47" s="2"/>
      <c r="E47" s="2"/>
      <c r="F47" s="2"/>
      <c r="G47" s="2">
        <f t="array" ref="G47">INDEX([1]Sheet1!$U$2:$U$1823,MATCH(2012,IF([1]Sheet1!$C$2:$C$1823=$A47,[1]Sheet1!$A$2:$A$1823,0),0))</f>
        <v>256044992</v>
      </c>
      <c r="H47" s="2">
        <f t="array" ref="H47">INDEX([1]Sheet1!$F$2:$F$1823,MATCH(2012,IF([1]Sheet1!$C$2:$C$1823=$A47,[1]Sheet1!$A$2:$A$1823,0),0))</f>
        <v>233530000</v>
      </c>
      <c r="I47" s="2">
        <f t="shared" si="0"/>
        <v>22514992</v>
      </c>
      <c r="J47" s="2">
        <f t="array" ref="J47">INDEX([3]Sheet1!$I$2:$I$2185,MATCH(2012,IF([3]Sheet1!$E$2:$E$2185=$A47,[3]Sheet1!$B$2:$B$2185,0),0))*12</f>
        <v>136916160</v>
      </c>
      <c r="K47" s="2">
        <f t="array" ref="K47">INDEX([3]Sheet1!$H$2:$H$2185,MATCH(2012,IF([3]Sheet1!$E$2:$E$2185=$A47,[3]Sheet1!$B$2:$B$2185,0),0))</f>
        <v>2463</v>
      </c>
      <c r="L47" s="9"/>
      <c r="M47" s="2"/>
      <c r="N47" s="2"/>
      <c r="O47" s="2"/>
      <c r="P47" s="2"/>
      <c r="Q47" s="2"/>
    </row>
    <row r="48" spans="1:17" x14ac:dyDescent="0.25">
      <c r="A48" s="1" t="s">
        <v>94</v>
      </c>
      <c r="B48" s="1" t="s">
        <v>95</v>
      </c>
      <c r="C48" s="2">
        <f t="array" ref="C48">INDEX([2]data!$E$1:$E$2185,MATCH(2012,IF([2]data!$C$1:$C$2185=$A48,[2]data!$A$1:$A$2185,0),0))</f>
        <v>625953</v>
      </c>
      <c r="D48" s="2"/>
      <c r="E48" s="2"/>
      <c r="F48" s="2"/>
      <c r="G48" s="2">
        <f t="array" ref="G48">INDEX([1]Sheet1!$U$2:$U$1823,MATCH(2012,IF([1]Sheet1!$C$2:$C$1823=$A48,[1]Sheet1!$A$2:$A$1823,0),0))</f>
        <v>49184000</v>
      </c>
      <c r="H48" s="2">
        <f t="array" ref="H48">INDEX([1]Sheet1!$F$2:$F$1823,MATCH(2012,IF([1]Sheet1!$C$2:$C$1823=$A48,[1]Sheet1!$A$2:$A$1823,0),0))</f>
        <v>43019000</v>
      </c>
      <c r="I48" s="2">
        <f t="shared" si="0"/>
        <v>6165000</v>
      </c>
      <c r="J48" s="2">
        <f t="array" ref="J48">INDEX([3]Sheet1!$I$2:$I$2185,MATCH(2012,IF([3]Sheet1!$E$2:$E$2185=$A48,[3]Sheet1!$B$2:$B$2185,0),0))*12</f>
        <v>18130956</v>
      </c>
      <c r="K48" s="2">
        <f t="array" ref="K48">INDEX([3]Sheet1!$H$2:$H$2185,MATCH(2012,IF([3]Sheet1!$E$2:$E$2185=$A48,[3]Sheet1!$B$2:$B$2185,0),0))</f>
        <v>351</v>
      </c>
      <c r="L48" s="9"/>
      <c r="M48" s="2"/>
      <c r="N48" s="2"/>
      <c r="O48" s="2"/>
      <c r="P48" s="2"/>
      <c r="Q48" s="2"/>
    </row>
    <row r="49" spans="1:17" x14ac:dyDescent="0.25">
      <c r="A49" s="1" t="s">
        <v>96</v>
      </c>
      <c r="B49" s="1" t="s">
        <v>97</v>
      </c>
      <c r="C49" s="2">
        <f t="array" ref="C49">INDEX([2]data!$E$1:$E$2185,MATCH(2012,IF([2]data!$C$1:$C$2185=$A49,[2]data!$A$1:$A$2185,0),0))</f>
        <v>8186628</v>
      </c>
      <c r="D49" s="2"/>
      <c r="E49" s="2"/>
      <c r="F49" s="2"/>
      <c r="G49" s="2">
        <f t="array" ref="G49">INDEX([1]Sheet1!$U$2:$U$1823,MATCH(2012,IF([1]Sheet1!$C$2:$C$1823=$A49,[1]Sheet1!$A$2:$A$1823,0),0))</f>
        <v>1203408000</v>
      </c>
      <c r="H49" s="2">
        <f t="array" ref="H49">INDEX([1]Sheet1!$F$2:$F$1823,MATCH(2012,IF([1]Sheet1!$C$2:$C$1823=$A49,[1]Sheet1!$A$2:$A$1823,0),0))</f>
        <v>1106228000</v>
      </c>
      <c r="I49" s="2">
        <f t="shared" si="0"/>
        <v>97180000</v>
      </c>
      <c r="J49" s="2">
        <f t="array" ref="J49">INDEX([3]Sheet1!$I$2:$I$2185,MATCH(2012,IF([3]Sheet1!$E$2:$E$2185=$A49,[3]Sheet1!$B$2:$B$2185,0),0))*12</f>
        <v>634064700</v>
      </c>
      <c r="K49" s="2">
        <f t="array" ref="K49">INDEX([3]Sheet1!$H$2:$H$2185,MATCH(2012,IF([3]Sheet1!$E$2:$E$2185=$A49,[3]Sheet1!$B$2:$B$2185,0),0))</f>
        <v>10427</v>
      </c>
      <c r="L49" s="9"/>
      <c r="M49" s="2"/>
      <c r="N49" s="2"/>
      <c r="O49" s="2"/>
      <c r="P49" s="2"/>
      <c r="Q49" s="2"/>
    </row>
    <row r="50" spans="1:17" x14ac:dyDescent="0.25">
      <c r="A50" s="1" t="s">
        <v>98</v>
      </c>
      <c r="B50" s="1" t="s">
        <v>99</v>
      </c>
      <c r="C50" s="2">
        <f t="array" ref="C50">INDEX([2]data!$E$1:$E$2185,MATCH(2012,IF([2]data!$C$1:$C$2185=$A50,[2]data!$A$1:$A$2185,0),0))</f>
        <v>6895318</v>
      </c>
      <c r="D50" s="2"/>
      <c r="E50" s="2"/>
      <c r="F50" s="2"/>
      <c r="G50" s="2">
        <f t="array" ref="G50">INDEX([1]Sheet1!$U$2:$U$1823,MATCH(2012,IF([1]Sheet1!$C$2:$C$1823=$A50,[1]Sheet1!$A$2:$A$1823,0),0))</f>
        <v>1237688064</v>
      </c>
      <c r="H50" s="2">
        <f t="array" ref="H50">INDEX([1]Sheet1!$F$2:$F$1823,MATCH(2012,IF([1]Sheet1!$C$2:$C$1823=$A50,[1]Sheet1!$A$2:$A$1823,0),0))</f>
        <v>1132943000</v>
      </c>
      <c r="I50" s="2">
        <f t="shared" si="0"/>
        <v>104745064</v>
      </c>
      <c r="J50" s="2">
        <f t="array" ref="J50">INDEX([3]Sheet1!$I$2:$I$2185,MATCH(2012,IF([3]Sheet1!$E$2:$E$2185=$A50,[3]Sheet1!$B$2:$B$2185,0),0))*12</f>
        <v>798235128</v>
      </c>
      <c r="K50" s="2">
        <f t="array" ref="K50">INDEX([3]Sheet1!$H$2:$H$2185,MATCH(2012,IF([3]Sheet1!$E$2:$E$2185=$A50,[3]Sheet1!$B$2:$B$2185,0),0))</f>
        <v>9181</v>
      </c>
      <c r="L50" s="9"/>
      <c r="M50" s="2"/>
      <c r="N50" s="2"/>
      <c r="O50" s="2"/>
      <c r="P50" s="2"/>
      <c r="Q50" s="2"/>
    </row>
    <row r="51" spans="1:17" x14ac:dyDescent="0.25">
      <c r="A51" s="1" t="s">
        <v>100</v>
      </c>
      <c r="B51" s="1" t="s">
        <v>101</v>
      </c>
      <c r="C51" s="2">
        <f t="array" ref="C51">INDEX([2]data!$E$1:$E$2185,MATCH(2012,IF([2]data!$C$1:$C$2185=$A51,[2]data!$A$1:$A$2185,0),0))</f>
        <v>1856680</v>
      </c>
      <c r="D51" s="2"/>
      <c r="E51" s="2"/>
      <c r="F51" s="2"/>
      <c r="G51" s="2">
        <f t="array" ref="G51">INDEX([1]Sheet1!$U$2:$U$1823,MATCH(2012,IF([1]Sheet1!$C$2:$C$1823=$A51,[1]Sheet1!$A$2:$A$1823,0),0))</f>
        <v>104656000</v>
      </c>
      <c r="H51" s="2">
        <f t="array" ref="H51">INDEX([1]Sheet1!$F$2:$F$1823,MATCH(2012,IF([1]Sheet1!$C$2:$C$1823=$A51,[1]Sheet1!$A$2:$A$1823,0),0))</f>
        <v>101458000</v>
      </c>
      <c r="I51" s="2">
        <f t="shared" si="0"/>
        <v>3198000</v>
      </c>
      <c r="J51" s="2">
        <f t="array" ref="J51">INDEX([3]Sheet1!$I$2:$I$2185,MATCH(2012,IF([3]Sheet1!$E$2:$E$2185=$A51,[3]Sheet1!$B$2:$B$2185,0),0))*12</f>
        <v>42526548</v>
      </c>
      <c r="K51" s="2">
        <f t="array" ref="K51">INDEX([3]Sheet1!$H$2:$H$2185,MATCH(2012,IF([3]Sheet1!$E$2:$E$2185=$A51,[3]Sheet1!$B$2:$B$2185,0),0))</f>
        <v>1038</v>
      </c>
      <c r="L51" s="9"/>
      <c r="M51" s="2"/>
      <c r="N51" s="2"/>
      <c r="O51" s="2"/>
      <c r="P51" s="2"/>
      <c r="Q51" s="2"/>
    </row>
    <row r="52" spans="1:17" x14ac:dyDescent="0.25">
      <c r="A52" s="1" t="s">
        <v>102</v>
      </c>
      <c r="B52" s="1" t="s">
        <v>103</v>
      </c>
      <c r="C52" s="2">
        <f t="array" ref="C52">INDEX([2]data!$E$1:$E$2185,MATCH(2012,IF([2]data!$C$1:$C$2185=$A52,[2]data!$A$1:$A$2185,0),0))</f>
        <v>5724554</v>
      </c>
      <c r="D52" s="2"/>
      <c r="E52" s="2"/>
      <c r="F52" s="2"/>
      <c r="G52" s="2">
        <f t="array" ref="G52">INDEX([1]Sheet1!$U$2:$U$1823,MATCH(2012,IF([1]Sheet1!$C$2:$C$1823=$A52,[1]Sheet1!$A$2:$A$1823,0),0))</f>
        <v>645744000</v>
      </c>
      <c r="H52" s="2">
        <f t="array" ref="H52">INDEX([1]Sheet1!$F$2:$F$1823,MATCH(2012,IF([1]Sheet1!$C$2:$C$1823=$A52,[1]Sheet1!$A$2:$A$1823,0),0))</f>
        <v>594413000</v>
      </c>
      <c r="I52" s="2">
        <f t="shared" si="0"/>
        <v>51331000</v>
      </c>
      <c r="J52" s="2">
        <f t="array" ref="J52">INDEX([3]Sheet1!$I$2:$I$2185,MATCH(2012,IF([3]Sheet1!$E$2:$E$2185=$A52,[3]Sheet1!$B$2:$B$2185,0),0))*12</f>
        <v>316748364</v>
      </c>
      <c r="K52" s="2">
        <f t="array" ref="K52">INDEX([3]Sheet1!$H$2:$H$2185,MATCH(2012,IF([3]Sheet1!$E$2:$E$2185=$A52,[3]Sheet1!$B$2:$B$2185,0),0))</f>
        <v>5425</v>
      </c>
      <c r="L52" s="9"/>
      <c r="M52" s="2"/>
      <c r="N52" s="2"/>
      <c r="O52" s="2"/>
      <c r="P52" s="2"/>
      <c r="Q52" s="2"/>
    </row>
    <row r="53" spans="1:17" x14ac:dyDescent="0.25">
      <c r="A53" s="1" t="s">
        <v>104</v>
      </c>
      <c r="B53" s="1" t="s">
        <v>105</v>
      </c>
      <c r="C53" s="2">
        <f t="array" ref="C53">INDEX([2]data!$E$1:$E$2185,MATCH(2012,IF([2]data!$C$1:$C$2185=$A53,[2]data!$A$1:$A$2185,0),0))</f>
        <v>576626</v>
      </c>
      <c r="D53" s="2"/>
      <c r="E53" s="2"/>
      <c r="F53" s="2"/>
      <c r="G53" s="2">
        <f t="array" ref="G53">INDEX([1]Sheet1!$U$2:$U$1823,MATCH(2012,IF([1]Sheet1!$C$2:$C$1823=$A53,[1]Sheet1!$A$2:$A$1823,0),0))</f>
        <v>82581000</v>
      </c>
      <c r="H53" s="2">
        <f t="array" ref="H53">INDEX([1]Sheet1!$F$2:$F$1823,MATCH(2012,IF([1]Sheet1!$C$2:$C$1823=$A53,[1]Sheet1!$A$2:$A$1823,0),0))</f>
        <v>66071000</v>
      </c>
      <c r="I53" s="2">
        <f t="shared" si="0"/>
        <v>16510000</v>
      </c>
      <c r="J53" s="2">
        <f t="array" ref="J53">INDEX([3]Sheet1!$I$2:$I$2185,MATCH(2012,IF([3]Sheet1!$E$2:$E$2185=$A53,[3]Sheet1!$B$2:$B$2185,0),0))*12</f>
        <v>26696796</v>
      </c>
      <c r="K53" s="2">
        <f t="array" ref="K53">INDEX([3]Sheet1!$H$2:$H$2185,MATCH(2012,IF([3]Sheet1!$E$2:$E$2185=$A53,[3]Sheet1!$B$2:$B$2185,0),0))</f>
        <v>456</v>
      </c>
      <c r="L53" s="9"/>
      <c r="M53" s="2"/>
      <c r="N53" s="2"/>
      <c r="O53" s="2"/>
      <c r="P53" s="2"/>
      <c r="Q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H1" workbookViewId="0">
      <selection activeCell="G3" sqref="G3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20</v>
      </c>
      <c r="B3" s="1" t="s">
        <v>21</v>
      </c>
      <c r="C3" s="3">
        <f>IFERROR(VLOOKUP($B3,Data!$B$1:$L$53,6,FALSE)/VLOOKUP($B3,Data!$B$2:$L$53,2,FALSE),"Missing Data")</f>
        <v>333.85378267740401</v>
      </c>
      <c r="D3" s="4"/>
      <c r="E3" s="4">
        <f>IFERROR(VLOOKUP($B3,Data!$B$1:$L$53,5,FALSE)/VLOOKUP($B3,Data!$B$2:$L$53,2,FALSE),"Missing Data")</f>
        <v>0</v>
      </c>
      <c r="F3" s="4"/>
      <c r="G3" s="5" t="str">
        <f>IFERROR(VLOOKUP($B3,Data!$B$1:$L$53,6,FALSE)/VLOOKUP($B3,Data!$B$2:$L$53,5,FALSE),"Missing Data")</f>
        <v>Missing Data</v>
      </c>
      <c r="H3" s="3">
        <f>IFERROR(VLOOKUP($B3,Data!$B$1:$L$53,5,FALSE)/VLOOKUP($B3,Data!$B$2:$L$53,2,FALSE),"Missing Data")</f>
        <v>0</v>
      </c>
      <c r="I3" s="4"/>
      <c r="J3" s="4">
        <f>IFERROR(VLOOKUP($B3,Data!$B$1:$L$53,3,FALSE)/VLOOKUP($B3,Data!$B$2:$L$53,2,FALSE),"Missing Data")</f>
        <v>0</v>
      </c>
      <c r="K3" s="4"/>
      <c r="L3" s="4" t="str">
        <f>IFERROR(VLOOKUP($B3,Data!$B$1:$L$53,4,FALSE)/VLOOKUP($B3,Data!$B$2:$L$53,3,FALSE),"Missing Data")</f>
        <v>Missing Data</v>
      </c>
      <c r="M3" s="4"/>
      <c r="N3" s="5" t="str">
        <f>IFERROR(VLOOKUP($B3,Data!$B$1:$L$53,5,FALSE)/VLOOKUP($B3,Data!$B$2:$L$53,4,FALSE),"Missing Data")</f>
        <v>Missing Data</v>
      </c>
      <c r="O3" s="3" t="str">
        <f>IFERROR(VLOOKUP($B3,Data!$B$1:$L$53,6,FALSE)/VLOOKUP($B3,Data!$B$2:$L$53,5,FALSE),"Missing Data")</f>
        <v>Missing Data</v>
      </c>
      <c r="P3" s="14"/>
      <c r="Q3" s="4" t="str">
        <f>IFERROR(VLOOKUP($B3,Data!$B$1:$L$53,10,FALSE)/VLOOKUP($B3,Data!$B$2:$L$53,5,FALSE),"Missing Data")</f>
        <v>Missing Data</v>
      </c>
      <c r="R3" s="14"/>
      <c r="S3" s="5">
        <f>IFERROR(VLOOKUP($B3,Data!$B$1:$L$53,6,FALSE)/VLOOKUP($B3,Data!$B$2:$L$53,10,FALSE), Missing Data)</f>
        <v>114124.1230437129</v>
      </c>
      <c r="T3" s="13">
        <f>IFERROR(VLOOKUP($B3,Data!$B$1:$L$53,9,FALSE)/VLOOKUP($B3,Data!$B$2:$L$53,6,FALSE), "Missing Data")</f>
        <v>0.64262930317015965</v>
      </c>
      <c r="U3" s="4">
        <f>IFERROR(VLOOKUP($B3,Data!$B$1:$L$53,9,FALSE)/VLOOKUP($B3,Data!$B$2:$L$53,10,FALSE), "Missing Data")</f>
        <v>73339.505666486773</v>
      </c>
      <c r="V3" s="14">
        <f>IFERROR(S3-U3, "Missing Data")</f>
        <v>40784.617377226125</v>
      </c>
      <c r="W3" s="5" t="str">
        <f>IFERROR(VLOOKUP($B3,Data!$B$1:$L$53,9,FALSE)/VLOOKUP($B3,Data!$B$2:$L$53,5,FALSE), "Missing Data")</f>
        <v>Missing Data</v>
      </c>
    </row>
    <row r="4" spans="1:23" x14ac:dyDescent="0.25">
      <c r="A4" s="1" t="s">
        <v>6</v>
      </c>
      <c r="B4" s="1" t="s">
        <v>7</v>
      </c>
      <c r="C4" s="3">
        <f>IFERROR(VLOOKUP($B4,Data!$B$1:$L$53,6,FALSE)/VLOOKUP($B4,Data!$B$2:$L$53,2,FALSE),"Missing Data")</f>
        <v>230.74953410004287</v>
      </c>
      <c r="D4" s="4"/>
      <c r="E4" s="4">
        <f>IFERROR(VLOOKUP($B4,Data!$B$1:$L$53,5,FALSE)/VLOOKUP($B4,Data!$B$2:$L$53,2,FALSE),"Missing Data")</f>
        <v>0</v>
      </c>
      <c r="F4" s="4"/>
      <c r="G4" s="5" t="str">
        <f>IFERROR(VLOOKUP($B4,Data!$B$1:$L$53,6,FALSE)/VLOOKUP($B4,Data!$B$2:$L$53,5,FALSE),"Missing Data")</f>
        <v>Missing Data</v>
      </c>
      <c r="H4" s="3">
        <f>IFERROR(VLOOKUP($B4,Data!$B$1:$L$53,5,FALSE)/VLOOKUP($B4,Data!$B$2:$L$53,2,FALSE),"Missing Data")</f>
        <v>0</v>
      </c>
      <c r="I4" s="4"/>
      <c r="J4" s="4">
        <f>IFERROR(VLOOKUP($B4,Data!$B$1:$L$53,3,FALSE)/VLOOKUP($B4,Data!$B$2:$L$53,2,FALSE),"Missing Data")</f>
        <v>0</v>
      </c>
      <c r="K4" s="4"/>
      <c r="L4" s="4" t="str">
        <f>IFERROR(VLOOKUP($B4,Data!$B$1:$L$53,4,FALSE)/VLOOKUP($B4,Data!$B$2:$L$53,3,FALSE),"Missing Data")</f>
        <v>Missing Data</v>
      </c>
      <c r="M4" s="4"/>
      <c r="N4" s="5" t="str">
        <f>IFERROR(VLOOKUP($B4,Data!$B$1:$L$53,5,FALSE)/VLOOKUP($B4,Data!$B$2:$L$53,4,FALSE),"Missing Data")</f>
        <v>Missing Data</v>
      </c>
      <c r="O4" s="3" t="str">
        <f>IFERROR(VLOOKUP($B4,Data!$B$1:$L$53,6,FALSE)/VLOOKUP($B4,Data!$B$2:$L$53,5,FALSE),"Missing Data")</f>
        <v>Missing Data</v>
      </c>
      <c r="P4" s="4"/>
      <c r="Q4" s="4" t="str">
        <f>IFERROR(VLOOKUP($B4,Data!$B$1:$L$53,10,FALSE)/VLOOKUP($B4,Data!$B$2:$L$53,5,FALSE),"Missing Data")</f>
        <v>Missing Data</v>
      </c>
      <c r="R4" s="4"/>
      <c r="S4" s="5">
        <f>IFERROR(VLOOKUP($B4,Data!$B$1:$L$53,6,FALSE)/VLOOKUP($B4,Data!$B$2:$L$53,10,FALSE), Missing Data)</f>
        <v>200855.78069129918</v>
      </c>
      <c r="T4" s="3">
        <f>IFERROR(VLOOKUP($B4,Data!$B$1:$L$53,9,FALSE)/VLOOKUP($B4,Data!$B$2:$L$53,6,FALSE), "Missing Data")</f>
        <v>0.42021747231749723</v>
      </c>
      <c r="U4" s="4">
        <f>IFERROR(VLOOKUP($B4,Data!$B$1:$L$53,9,FALSE)/VLOOKUP($B4,Data!$B$2:$L$53,10,FALSE), "Missing Data")</f>
        <v>84403.108462455304</v>
      </c>
      <c r="V4" s="4">
        <f>IFERROR(S4-U4, "Missing Data")</f>
        <v>116452.67222884388</v>
      </c>
      <c r="W4" s="5" t="str">
        <f>IFERROR(VLOOKUP($B4,Data!$B$1:$L$53,9,FALSE)/VLOOKUP($B4,Data!$B$2:$L$53,5,FALSE), "Missing Data")</f>
        <v>Missing Data</v>
      </c>
    </row>
    <row r="5" spans="1:23" x14ac:dyDescent="0.25">
      <c r="A5" s="1" t="s">
        <v>104</v>
      </c>
      <c r="B5" s="1" t="s">
        <v>105</v>
      </c>
      <c r="C5" s="3">
        <f>IFERROR(VLOOKUP($B5,Data!$B$1:$L$53,6,FALSE)/VLOOKUP($B5,Data!$B$2:$L$53,2,FALSE),"Missing Data")</f>
        <v>143.21414573744508</v>
      </c>
      <c r="D5" s="4"/>
      <c r="E5" s="4">
        <f>IFERROR(VLOOKUP($B5,Data!$B$1:$L$53,5,FALSE)/VLOOKUP($B5,Data!$B$2:$L$53,2,FALSE),"Missing Data")</f>
        <v>0</v>
      </c>
      <c r="F5" s="4"/>
      <c r="G5" s="5" t="str">
        <f>IFERROR(VLOOKUP($B5,Data!$B$1:$L$53,6,FALSE)/VLOOKUP($B5,Data!$B$2:$L$53,5,FALSE),"Missing Data")</f>
        <v>Missing Data</v>
      </c>
      <c r="H5" s="3">
        <f>IFERROR(VLOOKUP($B5,Data!$B$1:$L$53,5,FALSE)/VLOOKUP($B5,Data!$B$2:$L$53,2,FALSE),"Missing Data")</f>
        <v>0</v>
      </c>
      <c r="I5" s="4"/>
      <c r="J5" s="4">
        <f>IFERROR(VLOOKUP($B5,Data!$B$1:$L$53,3,FALSE)/VLOOKUP($B5,Data!$B$2:$L$53,2,FALSE),"Missing Data")</f>
        <v>0</v>
      </c>
      <c r="K5" s="4"/>
      <c r="L5" s="4" t="str">
        <f>IFERROR(VLOOKUP($B5,Data!$B$1:$L$53,4,FALSE)/VLOOKUP($B5,Data!$B$2:$L$53,3,FALSE),"Missing Data")</f>
        <v>Missing Data</v>
      </c>
      <c r="M5" s="4"/>
      <c r="N5" s="5" t="str">
        <f>IFERROR(VLOOKUP($B5,Data!$B$1:$L$53,5,FALSE)/VLOOKUP($B5,Data!$B$2:$L$53,4,FALSE),"Missing Data")</f>
        <v>Missing Data</v>
      </c>
      <c r="O5" s="3" t="str">
        <f>IFERROR(VLOOKUP($B5,Data!$B$1:$L$53,6,FALSE)/VLOOKUP($B5,Data!$B$2:$L$53,5,FALSE),"Missing Data")</f>
        <v>Missing Data</v>
      </c>
      <c r="P5" s="4"/>
      <c r="Q5" s="4" t="str">
        <f>IFERROR(VLOOKUP($B5,Data!$B$1:$L$53,10,FALSE)/VLOOKUP($B5,Data!$B$2:$L$53,5,FALSE),"Missing Data")</f>
        <v>Missing Data</v>
      </c>
      <c r="R5" s="4"/>
      <c r="S5" s="5">
        <f>IFERROR(VLOOKUP($B5,Data!$B$1:$L$53,6,FALSE)/VLOOKUP($B5,Data!$B$2:$L$53,10,FALSE), Missing Data)</f>
        <v>181098.68421052632</v>
      </c>
      <c r="T5" s="3">
        <f>IFERROR(VLOOKUP($B5,Data!$B$1:$L$53,9,FALSE)/VLOOKUP($B5,Data!$B$2:$L$53,6,FALSE), "Missing Data")</f>
        <v>0.32328012496821301</v>
      </c>
      <c r="U5" s="4">
        <f>IFERROR(VLOOKUP($B5,Data!$B$1:$L$53,9,FALSE)/VLOOKUP($B5,Data!$B$2:$L$53,10,FALSE), "Missing Data")</f>
        <v>58545.605263157893</v>
      </c>
      <c r="V5" s="4">
        <f t="shared" ref="V5:V54" si="0">IFERROR(S5-U5, "Missing Data")</f>
        <v>122553.07894736843</v>
      </c>
      <c r="W5" s="5" t="str">
        <f>IFERROR(VLOOKUP($B5,Data!$B$1:$L$53,9,FALSE)/VLOOKUP($B5,Data!$B$2:$L$53,5,FALSE), "Missing Data")</f>
        <v>Missing Data</v>
      </c>
    </row>
    <row r="6" spans="1:23" x14ac:dyDescent="0.25">
      <c r="A6" s="1" t="s">
        <v>68</v>
      </c>
      <c r="B6" s="1" t="s">
        <v>69</v>
      </c>
      <c r="C6" s="3">
        <f>IFERROR(VLOOKUP($B6,Data!$B$1:$L$53,6,FALSE)/VLOOKUP($B6,Data!$B$2:$L$53,2,FALSE),"Missing Data")</f>
        <v>174.55012368382404</v>
      </c>
      <c r="D6" s="4"/>
      <c r="E6" s="4">
        <f>IFERROR(VLOOKUP($B6,Data!$B$1:$L$53,5,FALSE)/VLOOKUP($B6,Data!$B$2:$L$53,2,FALSE),"Missing Data")</f>
        <v>0</v>
      </c>
      <c r="F6" s="4"/>
      <c r="G6" s="5" t="str">
        <f>IFERROR(VLOOKUP($B6,Data!$B$1:$L$53,6,FALSE)/VLOOKUP($B6,Data!$B$2:$L$53,5,FALSE),"Missing Data")</f>
        <v>Missing Data</v>
      </c>
      <c r="H6" s="3">
        <f>IFERROR(VLOOKUP($B6,Data!$B$1:$L$53,5,FALSE)/VLOOKUP($B6,Data!$B$2:$L$53,2,FALSE),"Missing Data")</f>
        <v>0</v>
      </c>
      <c r="I6" s="4"/>
      <c r="J6" s="4">
        <f>IFERROR(VLOOKUP($B6,Data!$B$1:$L$53,3,FALSE)/VLOOKUP($B6,Data!$B$2:$L$53,2,FALSE),"Missing Data")</f>
        <v>0</v>
      </c>
      <c r="K6" s="4"/>
      <c r="L6" s="4" t="str">
        <f>IFERROR(VLOOKUP($B6,Data!$B$1:$L$53,4,FALSE)/VLOOKUP($B6,Data!$B$2:$L$53,3,FALSE),"Missing Data")</f>
        <v>Missing Data</v>
      </c>
      <c r="M6" s="4"/>
      <c r="N6" s="5" t="str">
        <f>IFERROR(VLOOKUP($B6,Data!$B$1:$L$53,5,FALSE)/VLOOKUP($B6,Data!$B$2:$L$53,4,FALSE),"Missing Data")</f>
        <v>Missing Data</v>
      </c>
      <c r="O6" s="3" t="str">
        <f>IFERROR(VLOOKUP($B6,Data!$B$1:$L$53,6,FALSE)/VLOOKUP($B6,Data!$B$2:$L$53,5,FALSE),"Missing Data")</f>
        <v>Missing Data</v>
      </c>
      <c r="P6" s="4"/>
      <c r="Q6" s="4" t="str">
        <f>IFERROR(VLOOKUP($B6,Data!$B$1:$L$53,10,FALSE)/VLOOKUP($B6,Data!$B$2:$L$53,5,FALSE),"Missing Data")</f>
        <v>Missing Data</v>
      </c>
      <c r="R6" s="4"/>
      <c r="S6" s="5">
        <f>IFERROR(VLOOKUP($B6,Data!$B$1:$L$53,6,FALSE)/VLOOKUP($B6,Data!$B$2:$L$53,10,FALSE), Missing Data)</f>
        <v>142565.71428571429</v>
      </c>
      <c r="T6" s="3">
        <f>IFERROR(VLOOKUP($B6,Data!$B$1:$L$53,9,FALSE)/VLOOKUP($B6,Data!$B$2:$L$53,6,FALSE), "Missing Data")</f>
        <v>0.63373394458339871</v>
      </c>
      <c r="U6" s="4">
        <f>IFERROR(VLOOKUP($B6,Data!$B$1:$L$53,9,FALSE)/VLOOKUP($B6,Data!$B$2:$L$53,10,FALSE), "Missing Data")</f>
        <v>90348.732476635516</v>
      </c>
      <c r="V6" s="4">
        <f t="shared" si="0"/>
        <v>52216.981809078774</v>
      </c>
      <c r="W6" s="5" t="str">
        <f>IFERROR(VLOOKUP($B6,Data!$B$1:$L$53,9,FALSE)/VLOOKUP($B6,Data!$B$2:$L$53,5,FALSE), "Missing Data")</f>
        <v>Missing Data</v>
      </c>
    </row>
    <row r="7" spans="1:23" x14ac:dyDescent="0.25">
      <c r="A7" s="1" t="s">
        <v>64</v>
      </c>
      <c r="B7" s="1" t="s">
        <v>65</v>
      </c>
      <c r="C7" s="3">
        <f>IFERROR(VLOOKUP($B7,Data!$B$1:$L$53,6,FALSE)/VLOOKUP($B7,Data!$B$2:$L$53,2,FALSE),"Missing Data")</f>
        <v>109.75604113287375</v>
      </c>
      <c r="D7" s="4"/>
      <c r="E7" s="4">
        <f>IFERROR(VLOOKUP($B7,Data!$B$1:$L$53,5,FALSE)/VLOOKUP($B7,Data!$B$2:$L$53,2,FALSE),"Missing Data")</f>
        <v>0</v>
      </c>
      <c r="F7" s="4"/>
      <c r="G7" s="5" t="str">
        <f>IFERROR(VLOOKUP($B7,Data!$B$1:$L$53,6,FALSE)/VLOOKUP($B7,Data!$B$2:$L$53,5,FALSE),"Missing Data")</f>
        <v>Missing Data</v>
      </c>
      <c r="H7" s="3">
        <f>IFERROR(VLOOKUP($B7,Data!$B$1:$L$53,5,FALSE)/VLOOKUP($B7,Data!$B$2:$L$53,2,FALSE),"Missing Data")</f>
        <v>0</v>
      </c>
      <c r="I7" s="4"/>
      <c r="J7" s="4">
        <f>IFERROR(VLOOKUP($B7,Data!$B$1:$L$53,3,FALSE)/VLOOKUP($B7,Data!$B$2:$L$53,2,FALSE),"Missing Data")</f>
        <v>0</v>
      </c>
      <c r="K7" s="4"/>
      <c r="L7" s="4" t="str">
        <f>IFERROR(VLOOKUP($B7,Data!$B$1:$L$53,4,FALSE)/VLOOKUP($B7,Data!$B$2:$L$53,3,FALSE),"Missing Data")</f>
        <v>Missing Data</v>
      </c>
      <c r="M7" s="4"/>
      <c r="N7" s="5" t="str">
        <f>IFERROR(VLOOKUP($B7,Data!$B$1:$L$53,5,FALSE)/VLOOKUP($B7,Data!$B$2:$L$53,4,FALSE),"Missing Data")</f>
        <v>Missing Data</v>
      </c>
      <c r="O7" s="3" t="str">
        <f>IFERROR(VLOOKUP($B7,Data!$B$1:$L$53,6,FALSE)/VLOOKUP($B7,Data!$B$2:$L$53,5,FALSE),"Missing Data")</f>
        <v>Missing Data</v>
      </c>
      <c r="P7" s="4"/>
      <c r="Q7" s="4" t="str">
        <f>IFERROR(VLOOKUP($B7,Data!$B$1:$L$53,10,FALSE)/VLOOKUP($B7,Data!$B$2:$L$53,5,FALSE),"Missing Data")</f>
        <v>Missing Data</v>
      </c>
      <c r="R7" s="4"/>
      <c r="S7" s="5">
        <f>IFERROR(VLOOKUP($B7,Data!$B$1:$L$53,6,FALSE)/VLOOKUP($B7,Data!$B$2:$L$53,10,FALSE), Missing Data)</f>
        <v>121070.90732678193</v>
      </c>
      <c r="T7" s="3">
        <f>IFERROR(VLOOKUP($B7,Data!$B$1:$L$53,9,FALSE)/VLOOKUP($B7,Data!$B$2:$L$53,6,FALSE), "Missing Data")</f>
        <v>0.70821254016319823</v>
      </c>
      <c r="U7" s="4">
        <f>IFERROR(VLOOKUP($B7,Data!$B$1:$L$53,9,FALSE)/VLOOKUP($B7,Data!$B$2:$L$53,10,FALSE), "Missing Data")</f>
        <v>85743.934817763409</v>
      </c>
      <c r="V7" s="4">
        <f t="shared" si="0"/>
        <v>35326.972509018524</v>
      </c>
      <c r="W7" s="5" t="str">
        <f>IFERROR(VLOOKUP($B7,Data!$B$1:$L$53,9,FALSE)/VLOOKUP($B7,Data!$B$2:$L$53,5,FALSE), "Missing Data")</f>
        <v>Missing Data</v>
      </c>
    </row>
    <row r="8" spans="1:23" x14ac:dyDescent="0.25">
      <c r="A8" s="1" t="s">
        <v>16</v>
      </c>
      <c r="B8" s="1" t="s">
        <v>17</v>
      </c>
      <c r="C8" s="3">
        <f>IFERROR(VLOOKUP($B8,Data!$B$1:$L$53,6,FALSE)/VLOOKUP($B8,Data!$B$2:$L$53,2,FALSE),"Missing Data")</f>
        <v>158.37978709631616</v>
      </c>
      <c r="D8" s="4"/>
      <c r="E8" s="4">
        <f>IFERROR(VLOOKUP($B8,Data!$B$1:$L$53,5,FALSE)/VLOOKUP($B8,Data!$B$2:$L$53,2,FALSE),"Missing Data")</f>
        <v>0</v>
      </c>
      <c r="F8" s="4"/>
      <c r="G8" s="5" t="str">
        <f>IFERROR(VLOOKUP($B8,Data!$B$1:$L$53,6,FALSE)/VLOOKUP($B8,Data!$B$2:$L$53,5,FALSE),"Missing Data")</f>
        <v>Missing Data</v>
      </c>
      <c r="H8" s="3">
        <f>IFERROR(VLOOKUP($B8,Data!$B$1:$L$53,5,FALSE)/VLOOKUP($B8,Data!$B$2:$L$53,2,FALSE),"Missing Data")</f>
        <v>0</v>
      </c>
      <c r="I8" s="4"/>
      <c r="J8" s="4">
        <f>IFERROR(VLOOKUP($B8,Data!$B$1:$L$53,3,FALSE)/VLOOKUP($B8,Data!$B$2:$L$53,2,FALSE),"Missing Data")</f>
        <v>0</v>
      </c>
      <c r="K8" s="4"/>
      <c r="L8" s="4" t="str">
        <f>IFERROR(VLOOKUP($B8,Data!$B$1:$L$53,4,FALSE)/VLOOKUP($B8,Data!$B$2:$L$53,3,FALSE),"Missing Data")</f>
        <v>Missing Data</v>
      </c>
      <c r="M8" s="4"/>
      <c r="N8" s="5" t="str">
        <f>IFERROR(VLOOKUP($B8,Data!$B$1:$L$53,5,FALSE)/VLOOKUP($B8,Data!$B$2:$L$53,4,FALSE),"Missing Data")</f>
        <v>Missing Data</v>
      </c>
      <c r="O8" s="3" t="str">
        <f>IFERROR(VLOOKUP($B8,Data!$B$1:$L$53,6,FALSE)/VLOOKUP($B8,Data!$B$2:$L$53,5,FALSE),"Missing Data")</f>
        <v>Missing Data</v>
      </c>
      <c r="P8" s="4"/>
      <c r="Q8" s="4" t="str">
        <f>IFERROR(VLOOKUP($B8,Data!$B$1:$L$53,10,FALSE)/VLOOKUP($B8,Data!$B$2:$L$53,5,FALSE),"Missing Data")</f>
        <v>Missing Data</v>
      </c>
      <c r="R8" s="4"/>
      <c r="S8" s="5">
        <f>IFERROR(VLOOKUP($B8,Data!$B$1:$L$53,6,FALSE)/VLOOKUP($B8,Data!$B$2:$L$53,10,FALSE), Missing Data)</f>
        <v>125217.47215496367</v>
      </c>
      <c r="T8" s="3">
        <f>IFERROR(VLOOKUP($B8,Data!$B$1:$L$53,9,FALSE)/VLOOKUP($B8,Data!$B$2:$L$53,6,FALSE), "Missing Data")</f>
        <v>0.59085287350463811</v>
      </c>
      <c r="U8" s="4">
        <f>IFERROR(VLOOKUP($B8,Data!$B$1:$L$53,9,FALSE)/VLOOKUP($B8,Data!$B$2:$L$53,10,FALSE), "Missing Data")</f>
        <v>73985.103235747301</v>
      </c>
      <c r="V8" s="4">
        <f t="shared" si="0"/>
        <v>51232.368919216373</v>
      </c>
      <c r="W8" s="5" t="str">
        <f>IFERROR(VLOOKUP($B8,Data!$B$1:$L$53,9,FALSE)/VLOOKUP($B8,Data!$B$2:$L$53,5,FALSE), "Missing Data")</f>
        <v>Missing Data</v>
      </c>
    </row>
    <row r="9" spans="1:23" x14ac:dyDescent="0.25">
      <c r="A9" s="1" t="s">
        <v>94</v>
      </c>
      <c r="B9" s="1" t="s">
        <v>95</v>
      </c>
      <c r="C9" s="3">
        <f>IFERROR(VLOOKUP($B9,Data!$B$1:$L$53,6,FALSE)/VLOOKUP($B9,Data!$B$2:$L$53,2,FALSE),"Missing Data")</f>
        <v>78.574589465982271</v>
      </c>
      <c r="D9" s="4"/>
      <c r="E9" s="4">
        <f>IFERROR(VLOOKUP($B9,Data!$B$1:$L$53,5,FALSE)/VLOOKUP($B9,Data!$B$2:$L$53,2,FALSE),"Missing Data")</f>
        <v>0</v>
      </c>
      <c r="F9" s="4"/>
      <c r="G9" s="5" t="str">
        <f>IFERROR(VLOOKUP($B9,Data!$B$1:$L$53,6,FALSE)/VLOOKUP($B9,Data!$B$2:$L$53,5,FALSE),"Missing Data")</f>
        <v>Missing Data</v>
      </c>
      <c r="H9" s="3">
        <f>IFERROR(VLOOKUP($B9,Data!$B$1:$L$53,5,FALSE)/VLOOKUP($B9,Data!$B$2:$L$53,2,FALSE),"Missing Data")</f>
        <v>0</v>
      </c>
      <c r="I9" s="4"/>
      <c r="J9" s="4">
        <f>IFERROR(VLOOKUP($B9,Data!$B$1:$L$53,3,FALSE)/VLOOKUP($B9,Data!$B$2:$L$53,2,FALSE),"Missing Data")</f>
        <v>0</v>
      </c>
      <c r="K9" s="4"/>
      <c r="L9" s="4" t="str">
        <f>IFERROR(VLOOKUP($B9,Data!$B$1:$L$53,4,FALSE)/VLOOKUP($B9,Data!$B$2:$L$53,3,FALSE),"Missing Data")</f>
        <v>Missing Data</v>
      </c>
      <c r="M9" s="4"/>
      <c r="N9" s="5" t="str">
        <f>IFERROR(VLOOKUP($B9,Data!$B$1:$L$53,5,FALSE)/VLOOKUP($B9,Data!$B$2:$L$53,4,FALSE),"Missing Data")</f>
        <v>Missing Data</v>
      </c>
      <c r="O9" s="3" t="str">
        <f>IFERROR(VLOOKUP($B9,Data!$B$1:$L$53,6,FALSE)/VLOOKUP($B9,Data!$B$2:$L$53,5,FALSE),"Missing Data")</f>
        <v>Missing Data</v>
      </c>
      <c r="P9" s="4"/>
      <c r="Q9" s="4" t="str">
        <f>IFERROR(VLOOKUP($B9,Data!$B$1:$L$53,10,FALSE)/VLOOKUP($B9,Data!$B$2:$L$53,5,FALSE),"Missing Data")</f>
        <v>Missing Data</v>
      </c>
      <c r="R9" s="4"/>
      <c r="S9" s="5">
        <f>IFERROR(VLOOKUP($B9,Data!$B$1:$L$53,6,FALSE)/VLOOKUP($B9,Data!$B$2:$L$53,10,FALSE), Missing Data)</f>
        <v>140125.35612535613</v>
      </c>
      <c r="T9" s="3">
        <f>IFERROR(VLOOKUP($B9,Data!$B$1:$L$53,9,FALSE)/VLOOKUP($B9,Data!$B$2:$L$53,6,FALSE), "Missing Data")</f>
        <v>0.36863524723487312</v>
      </c>
      <c r="U9" s="4">
        <f>IFERROR(VLOOKUP($B9,Data!$B$1:$L$53,9,FALSE)/VLOOKUP($B9,Data!$B$2:$L$53,10,FALSE), "Missing Data")</f>
        <v>51655.145299145297</v>
      </c>
      <c r="V9" s="4">
        <f t="shared" si="0"/>
        <v>88470.210826210838</v>
      </c>
      <c r="W9" s="5" t="str">
        <f>IFERROR(VLOOKUP($B9,Data!$B$1:$L$53,9,FALSE)/VLOOKUP($B9,Data!$B$2:$L$53,5,FALSE), "Missing Data")</f>
        <v>Missing Data</v>
      </c>
    </row>
    <row r="10" spans="1:23" x14ac:dyDescent="0.25">
      <c r="A10" s="1" t="s">
        <v>62</v>
      </c>
      <c r="B10" s="1" t="s">
        <v>63</v>
      </c>
      <c r="C10" s="3">
        <f>IFERROR(VLOOKUP($B10,Data!$B$1:$L$53,6,FALSE)/VLOOKUP($B10,Data!$B$2:$L$53,2,FALSE),"Missing Data")</f>
        <v>152.40724052429712</v>
      </c>
      <c r="D10" s="4"/>
      <c r="E10" s="4">
        <f>IFERROR(VLOOKUP($B10,Data!$B$1:$L$53,5,FALSE)/VLOOKUP($B10,Data!$B$2:$L$53,2,FALSE),"Missing Data")</f>
        <v>0</v>
      </c>
      <c r="F10" s="4"/>
      <c r="G10" s="5" t="str">
        <f>IFERROR(VLOOKUP($B10,Data!$B$1:$L$53,6,FALSE)/VLOOKUP($B10,Data!$B$2:$L$53,5,FALSE),"Missing Data")</f>
        <v>Missing Data</v>
      </c>
      <c r="H10" s="3">
        <f>IFERROR(VLOOKUP($B10,Data!$B$1:$L$53,5,FALSE)/VLOOKUP($B10,Data!$B$2:$L$53,2,FALSE),"Missing Data")</f>
        <v>0</v>
      </c>
      <c r="I10" s="4"/>
      <c r="J10" s="4">
        <f>IFERROR(VLOOKUP($B10,Data!$B$1:$L$53,3,FALSE)/VLOOKUP($B10,Data!$B$2:$L$53,2,FALSE),"Missing Data")</f>
        <v>0</v>
      </c>
      <c r="K10" s="4"/>
      <c r="L10" s="4" t="str">
        <f>IFERROR(VLOOKUP($B10,Data!$B$1:$L$53,4,FALSE)/VLOOKUP($B10,Data!$B$2:$L$53,3,FALSE),"Missing Data")</f>
        <v>Missing Data</v>
      </c>
      <c r="M10" s="4"/>
      <c r="N10" s="5" t="str">
        <f>IFERROR(VLOOKUP($B10,Data!$B$1:$L$53,5,FALSE)/VLOOKUP($B10,Data!$B$2:$L$53,4,FALSE),"Missing Data")</f>
        <v>Missing Data</v>
      </c>
      <c r="O10" s="3" t="str">
        <f>IFERROR(VLOOKUP($B10,Data!$B$1:$L$53,6,FALSE)/VLOOKUP($B10,Data!$B$2:$L$53,5,FALSE),"Missing Data")</f>
        <v>Missing Data</v>
      </c>
      <c r="P10" s="4"/>
      <c r="Q10" s="4" t="str">
        <f>IFERROR(VLOOKUP($B10,Data!$B$1:$L$53,10,FALSE)/VLOOKUP($B10,Data!$B$2:$L$53,5,FALSE),"Missing Data")</f>
        <v>Missing Data</v>
      </c>
      <c r="R10" s="4"/>
      <c r="S10" s="5">
        <f>IFERROR(VLOOKUP($B10,Data!$B$1:$L$53,6,FALSE)/VLOOKUP($B10,Data!$B$2:$L$53,10,FALSE), Missing Data)</f>
        <v>101935.22267206477</v>
      </c>
      <c r="T10" s="3">
        <f>IFERROR(VLOOKUP($B10,Data!$B$1:$L$53,9,FALSE)/VLOOKUP($B10,Data!$B$2:$L$53,6,FALSE), "Missing Data")</f>
        <v>0.57374779569465406</v>
      </c>
      <c r="U10" s="4">
        <f>IFERROR(VLOOKUP($B10,Data!$B$1:$L$53,9,FALSE)/VLOOKUP($B10,Data!$B$2:$L$53,10,FALSE), "Missing Data")</f>
        <v>58485.109311740889</v>
      </c>
      <c r="V10" s="4">
        <f t="shared" si="0"/>
        <v>43450.113360323885</v>
      </c>
      <c r="W10" s="5" t="str">
        <f>IFERROR(VLOOKUP($B10,Data!$B$1:$L$53,9,FALSE)/VLOOKUP($B10,Data!$B$2:$L$53,5,FALSE), "Missing Data")</f>
        <v>Missing Data</v>
      </c>
    </row>
    <row r="11" spans="1:23" x14ac:dyDescent="0.25">
      <c r="A11" s="1" t="s">
        <v>82</v>
      </c>
      <c r="B11" s="1" t="s">
        <v>83</v>
      </c>
      <c r="C11" s="3">
        <f>IFERROR(VLOOKUP($B11,Data!$B$1:$L$53,6,FALSE)/VLOOKUP($B11,Data!$B$2:$L$53,2,FALSE),"Missing Data")</f>
        <v>274.53196027055026</v>
      </c>
      <c r="D11" s="4"/>
      <c r="E11" s="4">
        <f>IFERROR(VLOOKUP($B11,Data!$B$1:$L$53,5,FALSE)/VLOOKUP($B11,Data!$B$2:$L$53,2,FALSE),"Missing Data")</f>
        <v>0</v>
      </c>
      <c r="F11" s="4"/>
      <c r="G11" s="5" t="str">
        <f>IFERROR(VLOOKUP($B11,Data!$B$1:$L$53,6,FALSE)/VLOOKUP($B11,Data!$B$2:$L$53,5,FALSE),"Missing Data")</f>
        <v>Missing Data</v>
      </c>
      <c r="H11" s="3">
        <f>IFERROR(VLOOKUP($B11,Data!$B$1:$L$53,5,FALSE)/VLOOKUP($B11,Data!$B$2:$L$53,2,FALSE),"Missing Data")</f>
        <v>0</v>
      </c>
      <c r="I11" s="4"/>
      <c r="J11" s="4">
        <f>IFERROR(VLOOKUP($B11,Data!$B$1:$L$53,3,FALSE)/VLOOKUP($B11,Data!$B$2:$L$53,2,FALSE),"Missing Data")</f>
        <v>0</v>
      </c>
      <c r="K11" s="4"/>
      <c r="L11" s="4" t="str">
        <f>IFERROR(VLOOKUP($B11,Data!$B$1:$L$53,4,FALSE)/VLOOKUP($B11,Data!$B$2:$L$53,3,FALSE),"Missing Data")</f>
        <v>Missing Data</v>
      </c>
      <c r="M11" s="4"/>
      <c r="N11" s="5" t="str">
        <f>IFERROR(VLOOKUP($B11,Data!$B$1:$L$53,5,FALSE)/VLOOKUP($B11,Data!$B$2:$L$53,4,FALSE),"Missing Data")</f>
        <v>Missing Data</v>
      </c>
      <c r="O11" s="3" t="str">
        <f>IFERROR(VLOOKUP($B11,Data!$B$1:$L$53,6,FALSE)/VLOOKUP($B11,Data!$B$2:$L$53,5,FALSE),"Missing Data")</f>
        <v>Missing Data</v>
      </c>
      <c r="P11" s="4"/>
      <c r="Q11" s="4" t="str">
        <f>IFERROR(VLOOKUP($B11,Data!$B$1:$L$53,10,FALSE)/VLOOKUP($B11,Data!$B$2:$L$53,5,FALSE),"Missing Data")</f>
        <v>Missing Data</v>
      </c>
      <c r="R11" s="4"/>
      <c r="S11" s="5">
        <f>IFERROR(VLOOKUP($B11,Data!$B$1:$L$53,6,FALSE)/VLOOKUP($B11,Data!$B$2:$L$53,10,FALSE), Missing Data)</f>
        <v>128437.42360801782</v>
      </c>
      <c r="T11" s="3">
        <f>IFERROR(VLOOKUP($B11,Data!$B$1:$L$53,9,FALSE)/VLOOKUP($B11,Data!$B$2:$L$53,6,FALSE), "Missing Data")</f>
        <v>0.5360963974116072</v>
      </c>
      <c r="U11" s="4">
        <f>IFERROR(VLOOKUP($B11,Data!$B$1:$L$53,9,FALSE)/VLOOKUP($B11,Data!$B$2:$L$53,10,FALSE), "Missing Data")</f>
        <v>68854.840089086865</v>
      </c>
      <c r="V11" s="4">
        <f t="shared" si="0"/>
        <v>59582.583518930958</v>
      </c>
      <c r="W11" s="5" t="str">
        <f>IFERROR(VLOOKUP($B11,Data!$B$1:$L$53,9,FALSE)/VLOOKUP($B11,Data!$B$2:$L$53,5,FALSE), "Missing Data")</f>
        <v>Missing Data</v>
      </c>
    </row>
    <row r="12" spans="1:23" x14ac:dyDescent="0.25">
      <c r="A12" s="1" t="s">
        <v>44</v>
      </c>
      <c r="B12" s="1" t="s">
        <v>45</v>
      </c>
      <c r="C12" s="3">
        <f>IFERROR(VLOOKUP($B12,Data!$B$1:$L$53,6,FALSE)/VLOOKUP($B12,Data!$B$2:$L$53,2,FALSE),"Missing Data")</f>
        <v>153.73615720862389</v>
      </c>
      <c r="D12" s="4"/>
      <c r="E12" s="4">
        <f>IFERROR(VLOOKUP($B12,Data!$B$1:$L$53,5,FALSE)/VLOOKUP($B12,Data!$B$2:$L$53,2,FALSE),"Missing Data")</f>
        <v>0</v>
      </c>
      <c r="F12" s="4"/>
      <c r="G12" s="5" t="str">
        <f>IFERROR(VLOOKUP($B12,Data!$B$1:$L$53,6,FALSE)/VLOOKUP($B12,Data!$B$2:$L$53,5,FALSE),"Missing Data")</f>
        <v>Missing Data</v>
      </c>
      <c r="H12" s="3">
        <f>IFERROR(VLOOKUP($B12,Data!$B$1:$L$53,5,FALSE)/VLOOKUP($B12,Data!$B$2:$L$53,2,FALSE),"Missing Data")</f>
        <v>0</v>
      </c>
      <c r="I12" s="4"/>
      <c r="J12" s="4">
        <f>IFERROR(VLOOKUP($B12,Data!$B$1:$L$53,3,FALSE)/VLOOKUP($B12,Data!$B$2:$L$53,2,FALSE),"Missing Data")</f>
        <v>0</v>
      </c>
      <c r="K12" s="4"/>
      <c r="L12" s="4" t="str">
        <f>IFERROR(VLOOKUP($B12,Data!$B$1:$L$53,4,FALSE)/VLOOKUP($B12,Data!$B$2:$L$53,3,FALSE),"Missing Data")</f>
        <v>Missing Data</v>
      </c>
      <c r="M12" s="4"/>
      <c r="N12" s="5" t="str">
        <f>IFERROR(VLOOKUP($B12,Data!$B$1:$L$53,5,FALSE)/VLOOKUP($B12,Data!$B$2:$L$53,4,FALSE),"Missing Data")</f>
        <v>Missing Data</v>
      </c>
      <c r="O12" s="3" t="str">
        <f>IFERROR(VLOOKUP($B12,Data!$B$1:$L$53,6,FALSE)/VLOOKUP($B12,Data!$B$2:$L$53,5,FALSE),"Missing Data")</f>
        <v>Missing Data</v>
      </c>
      <c r="P12" s="4"/>
      <c r="Q12" s="4" t="str">
        <f>IFERROR(VLOOKUP($B12,Data!$B$1:$L$53,10,FALSE)/VLOOKUP($B12,Data!$B$2:$L$53,5,FALSE),"Missing Data")</f>
        <v>Missing Data</v>
      </c>
      <c r="R12" s="4"/>
      <c r="S12" s="5">
        <f>IFERROR(VLOOKUP($B12,Data!$B$1:$L$53,6,FALSE)/VLOOKUP($B12,Data!$B$2:$L$53,10,FALSE), Missing Data)</f>
        <v>132229.90236772873</v>
      </c>
      <c r="T12" s="3">
        <f>IFERROR(VLOOKUP($B12,Data!$B$1:$L$53,9,FALSE)/VLOOKUP($B12,Data!$B$2:$L$53,6,FALSE), "Missing Data")</f>
        <v>0.53145452583695918</v>
      </c>
      <c r="U12" s="4">
        <f>IFERROR(VLOOKUP($B12,Data!$B$1:$L$53,9,FALSE)/VLOOKUP($B12,Data!$B$2:$L$53,10,FALSE), "Missing Data")</f>
        <v>70274.180064308675</v>
      </c>
      <c r="V12" s="4">
        <f t="shared" si="0"/>
        <v>61955.722303420058</v>
      </c>
      <c r="W12" s="5" t="str">
        <f>IFERROR(VLOOKUP($B12,Data!$B$1:$L$53,9,FALSE)/VLOOKUP($B12,Data!$B$2:$L$53,5,FALSE), "Missing Data")</f>
        <v>Missing Data</v>
      </c>
    </row>
    <row r="13" spans="1:23" x14ac:dyDescent="0.25">
      <c r="A13" s="1" t="s">
        <v>46</v>
      </c>
      <c r="B13" s="1" t="s">
        <v>47</v>
      </c>
      <c r="C13" s="3">
        <f>IFERROR(VLOOKUP($B13,Data!$B$1:$L$53,6,FALSE)/VLOOKUP($B13,Data!$B$2:$L$53,2,FALSE),"Missing Data")</f>
        <v>161.76778816556597</v>
      </c>
      <c r="D13" s="4"/>
      <c r="E13" s="4">
        <f>IFERROR(VLOOKUP($B13,Data!$B$1:$L$53,5,FALSE)/VLOOKUP($B13,Data!$B$2:$L$53,2,FALSE),"Missing Data")</f>
        <v>0</v>
      </c>
      <c r="F13" s="4"/>
      <c r="G13" s="5" t="str">
        <f>IFERROR(VLOOKUP($B13,Data!$B$1:$L$53,6,FALSE)/VLOOKUP($B13,Data!$B$2:$L$53,5,FALSE),"Missing Data")</f>
        <v>Missing Data</v>
      </c>
      <c r="H13" s="3">
        <f>IFERROR(VLOOKUP($B13,Data!$B$1:$L$53,5,FALSE)/VLOOKUP($B13,Data!$B$2:$L$53,2,FALSE),"Missing Data")</f>
        <v>0</v>
      </c>
      <c r="I13" s="4"/>
      <c r="J13" s="4">
        <f>IFERROR(VLOOKUP($B13,Data!$B$1:$L$53,3,FALSE)/VLOOKUP($B13,Data!$B$2:$L$53,2,FALSE),"Missing Data")</f>
        <v>0</v>
      </c>
      <c r="K13" s="4"/>
      <c r="L13" s="4" t="str">
        <f>IFERROR(VLOOKUP($B13,Data!$B$1:$L$53,4,FALSE)/VLOOKUP($B13,Data!$B$2:$L$53,3,FALSE),"Missing Data")</f>
        <v>Missing Data</v>
      </c>
      <c r="M13" s="4"/>
      <c r="N13" s="5" t="str">
        <f>IFERROR(VLOOKUP($B13,Data!$B$1:$L$53,5,FALSE)/VLOOKUP($B13,Data!$B$2:$L$53,4,FALSE),"Missing Data")</f>
        <v>Missing Data</v>
      </c>
      <c r="O13" s="3" t="str">
        <f>IFERROR(VLOOKUP($B13,Data!$B$1:$L$53,6,FALSE)/VLOOKUP($B13,Data!$B$2:$L$53,5,FALSE),"Missing Data")</f>
        <v>Missing Data</v>
      </c>
      <c r="P13" s="4"/>
      <c r="Q13" s="4" t="str">
        <f>IFERROR(VLOOKUP($B13,Data!$B$1:$L$53,10,FALSE)/VLOOKUP($B13,Data!$B$2:$L$53,5,FALSE),"Missing Data")</f>
        <v>Missing Data</v>
      </c>
      <c r="R13" s="4"/>
      <c r="S13" s="5">
        <f>IFERROR(VLOOKUP($B13,Data!$B$1:$L$53,6,FALSE)/VLOOKUP($B13,Data!$B$2:$L$53,10,FALSE), Missing Data)</f>
        <v>84718.730238789503</v>
      </c>
      <c r="T13" s="3">
        <f>IFERROR(VLOOKUP($B13,Data!$B$1:$L$53,9,FALSE)/VLOOKUP($B13,Data!$B$2:$L$53,6,FALSE), "Missing Data")</f>
        <v>0.86594680139302627</v>
      </c>
      <c r="U13" s="4">
        <f>IFERROR(VLOOKUP($B13,Data!$B$1:$L$53,9,FALSE)/VLOOKUP($B13,Data!$B$2:$L$53,10,FALSE), "Missing Data")</f>
        <v>73361.913468358427</v>
      </c>
      <c r="V13" s="4">
        <f t="shared" si="0"/>
        <v>11356.816770431076</v>
      </c>
      <c r="W13" s="5" t="str">
        <f>IFERROR(VLOOKUP($B13,Data!$B$1:$L$53,9,FALSE)/VLOOKUP($B13,Data!$B$2:$L$53,5,FALSE), "Missing Data")</f>
        <v>Missing Data</v>
      </c>
    </row>
    <row r="14" spans="1:23" x14ac:dyDescent="0.25">
      <c r="A14" s="1" t="s">
        <v>58</v>
      </c>
      <c r="B14" s="1" t="s">
        <v>59</v>
      </c>
      <c r="C14" s="3">
        <f>IFERROR(VLOOKUP($B14,Data!$B$1:$L$53,6,FALSE)/VLOOKUP($B14,Data!$B$2:$L$53,2,FALSE),"Missing Data")</f>
        <v>102.32193817878029</v>
      </c>
      <c r="D14" s="4"/>
      <c r="E14" s="4">
        <f>IFERROR(VLOOKUP($B14,Data!$B$1:$L$53,5,FALSE)/VLOOKUP($B14,Data!$B$2:$L$53,2,FALSE),"Missing Data")</f>
        <v>0</v>
      </c>
      <c r="F14" s="4"/>
      <c r="G14" s="5" t="str">
        <f>IFERROR(VLOOKUP($B14,Data!$B$1:$L$53,6,FALSE)/VLOOKUP($B14,Data!$B$2:$L$53,5,FALSE),"Missing Data")</f>
        <v>Missing Data</v>
      </c>
      <c r="H14" s="3">
        <f>IFERROR(VLOOKUP($B14,Data!$B$1:$L$53,5,FALSE)/VLOOKUP($B14,Data!$B$2:$L$53,2,FALSE),"Missing Data")</f>
        <v>0</v>
      </c>
      <c r="I14" s="4"/>
      <c r="J14" s="4">
        <f>IFERROR(VLOOKUP($B14,Data!$B$1:$L$53,3,FALSE)/VLOOKUP($B14,Data!$B$2:$L$53,2,FALSE),"Missing Data")</f>
        <v>0</v>
      </c>
      <c r="K14" s="4"/>
      <c r="L14" s="4" t="str">
        <f>IFERROR(VLOOKUP($B14,Data!$B$1:$L$53,4,FALSE)/VLOOKUP($B14,Data!$B$2:$L$53,3,FALSE),"Missing Data")</f>
        <v>Missing Data</v>
      </c>
      <c r="M14" s="4"/>
      <c r="N14" s="5" t="str">
        <f>IFERROR(VLOOKUP($B14,Data!$B$1:$L$53,5,FALSE)/VLOOKUP($B14,Data!$B$2:$L$53,4,FALSE),"Missing Data")</f>
        <v>Missing Data</v>
      </c>
      <c r="O14" s="3" t="str">
        <f>IFERROR(VLOOKUP($B14,Data!$B$1:$L$53,6,FALSE)/VLOOKUP($B14,Data!$B$2:$L$53,5,FALSE),"Missing Data")</f>
        <v>Missing Data</v>
      </c>
      <c r="P14" s="4"/>
      <c r="Q14" s="4" t="str">
        <f>IFERROR(VLOOKUP($B14,Data!$B$1:$L$53,10,FALSE)/VLOOKUP($B14,Data!$B$2:$L$53,5,FALSE),"Missing Data")</f>
        <v>Missing Data</v>
      </c>
      <c r="R14" s="4"/>
      <c r="S14" s="5">
        <f>IFERROR(VLOOKUP($B14,Data!$B$1:$L$53,6,FALSE)/VLOOKUP($B14,Data!$B$2:$L$53,10,FALSE), Missing Data)</f>
        <v>137667.15591007977</v>
      </c>
      <c r="T14" s="3">
        <f>IFERROR(VLOOKUP($B14,Data!$B$1:$L$53,9,FALSE)/VLOOKUP($B14,Data!$B$2:$L$53,6,FALSE), "Missing Data")</f>
        <v>0.48817336480467061</v>
      </c>
      <c r="U14" s="4">
        <f>IFERROR(VLOOKUP($B14,Data!$B$1:$L$53,9,FALSE)/VLOOKUP($B14,Data!$B$2:$L$53,10,FALSE), "Missing Data")</f>
        <v>67205.438723712839</v>
      </c>
      <c r="V14" s="4">
        <f t="shared" si="0"/>
        <v>70461.717186366935</v>
      </c>
      <c r="W14" s="5" t="str">
        <f>IFERROR(VLOOKUP($B14,Data!$B$1:$L$53,9,FALSE)/VLOOKUP($B14,Data!$B$2:$L$53,5,FALSE), "Missing Data")</f>
        <v>Missing Data</v>
      </c>
    </row>
    <row r="15" spans="1:23" x14ac:dyDescent="0.25">
      <c r="A15" s="1" t="s">
        <v>18</v>
      </c>
      <c r="B15" s="1" t="s">
        <v>19</v>
      </c>
      <c r="C15" s="3">
        <f>IFERROR(VLOOKUP($B15,Data!$B$1:$L$53,6,FALSE)/VLOOKUP($B15,Data!$B$2:$L$53,2,FALSE),"Missing Data")</f>
        <v>34.016572651744227</v>
      </c>
      <c r="D15" s="4"/>
      <c r="E15" s="4">
        <f>IFERROR(VLOOKUP($B15,Data!$B$1:$L$53,5,FALSE)/VLOOKUP($B15,Data!$B$2:$L$53,2,FALSE),"Missing Data")</f>
        <v>0</v>
      </c>
      <c r="F15" s="4"/>
      <c r="G15" s="5" t="str">
        <f>IFERROR(VLOOKUP($B15,Data!$B$1:$L$53,6,FALSE)/VLOOKUP($B15,Data!$B$2:$L$53,5,FALSE),"Missing Data")</f>
        <v>Missing Data</v>
      </c>
      <c r="H15" s="3">
        <f>IFERROR(VLOOKUP($B15,Data!$B$1:$L$53,5,FALSE)/VLOOKUP($B15,Data!$B$2:$L$53,2,FALSE),"Missing Data")</f>
        <v>0</v>
      </c>
      <c r="I15" s="4"/>
      <c r="J15" s="4">
        <f>IFERROR(VLOOKUP($B15,Data!$B$1:$L$53,3,FALSE)/VLOOKUP($B15,Data!$B$2:$L$53,2,FALSE),"Missing Data")</f>
        <v>0</v>
      </c>
      <c r="K15" s="4"/>
      <c r="L15" s="4" t="str">
        <f>IFERROR(VLOOKUP($B15,Data!$B$1:$L$53,4,FALSE)/VLOOKUP($B15,Data!$B$2:$L$53,3,FALSE),"Missing Data")</f>
        <v>Missing Data</v>
      </c>
      <c r="M15" s="4"/>
      <c r="N15" s="5" t="str">
        <f>IFERROR(VLOOKUP($B15,Data!$B$1:$L$53,5,FALSE)/VLOOKUP($B15,Data!$B$2:$L$53,4,FALSE),"Missing Data")</f>
        <v>Missing Data</v>
      </c>
      <c r="O15" s="3" t="str">
        <f>IFERROR(VLOOKUP($B15,Data!$B$1:$L$53,6,FALSE)/VLOOKUP($B15,Data!$B$2:$L$53,5,FALSE),"Missing Data")</f>
        <v>Missing Data</v>
      </c>
      <c r="P15" s="4"/>
      <c r="Q15" s="4" t="str">
        <f>IFERROR(VLOOKUP($B15,Data!$B$1:$L$53,10,FALSE)/VLOOKUP($B15,Data!$B$2:$L$53,5,FALSE),"Missing Data")</f>
        <v>Missing Data</v>
      </c>
      <c r="R15" s="4"/>
      <c r="S15" s="5">
        <f>IFERROR(VLOOKUP($B15,Data!$B$1:$L$53,6,FALSE)/VLOOKUP($B15,Data!$B$2:$L$53,10,FALSE), Missing Data)</f>
        <v>167715.05376344087</v>
      </c>
      <c r="T15" s="3">
        <f>IFERROR(VLOOKUP($B15,Data!$B$1:$L$53,9,FALSE)/VLOOKUP($B15,Data!$B$2:$L$53,6,FALSE), "Missing Data")</f>
        <v>0.34489488700112197</v>
      </c>
      <c r="U15" s="4">
        <f>IFERROR(VLOOKUP($B15,Data!$B$1:$L$53,9,FALSE)/VLOOKUP($B15,Data!$B$2:$L$53,10,FALSE), "Missing Data")</f>
        <v>57844.06451612903</v>
      </c>
      <c r="V15" s="4">
        <f t="shared" si="0"/>
        <v>109870.98924731184</v>
      </c>
      <c r="W15" s="5" t="str">
        <f>IFERROR(VLOOKUP($B15,Data!$B$1:$L$53,9,FALSE)/VLOOKUP($B15,Data!$B$2:$L$53,5,FALSE), "Missing Data")</f>
        <v>Missing Data</v>
      </c>
    </row>
    <row r="16" spans="1:23" x14ac:dyDescent="0.25">
      <c r="A16" s="1" t="s">
        <v>74</v>
      </c>
      <c r="B16" s="1" t="s">
        <v>75</v>
      </c>
      <c r="C16" s="3">
        <f>IFERROR(VLOOKUP($B16,Data!$B$1:$L$53,6,FALSE)/VLOOKUP($B16,Data!$B$2:$L$53,2,FALSE),"Missing Data")</f>
        <v>148.5076988021585</v>
      </c>
      <c r="D16" s="4"/>
      <c r="E16" s="4">
        <f>IFERROR(VLOOKUP($B16,Data!$B$1:$L$53,5,FALSE)/VLOOKUP($B16,Data!$B$2:$L$53,2,FALSE),"Missing Data")</f>
        <v>0</v>
      </c>
      <c r="F16" s="4"/>
      <c r="G16" s="5" t="str">
        <f>IFERROR(VLOOKUP($B16,Data!$B$1:$L$53,6,FALSE)/VLOOKUP($B16,Data!$B$2:$L$53,5,FALSE),"Missing Data")</f>
        <v>Missing Data</v>
      </c>
      <c r="H16" s="3">
        <f>IFERROR(VLOOKUP($B16,Data!$B$1:$L$53,5,FALSE)/VLOOKUP($B16,Data!$B$2:$L$53,2,FALSE),"Missing Data")</f>
        <v>0</v>
      </c>
      <c r="I16" s="4"/>
      <c r="J16" s="4">
        <f>IFERROR(VLOOKUP($B16,Data!$B$1:$L$53,3,FALSE)/VLOOKUP($B16,Data!$B$2:$L$53,2,FALSE),"Missing Data")</f>
        <v>0</v>
      </c>
      <c r="K16" s="4"/>
      <c r="L16" s="4" t="str">
        <f>IFERROR(VLOOKUP($B16,Data!$B$1:$L$53,4,FALSE)/VLOOKUP($B16,Data!$B$2:$L$53,3,FALSE),"Missing Data")</f>
        <v>Missing Data</v>
      </c>
      <c r="M16" s="4"/>
      <c r="N16" s="5" t="str">
        <f>IFERROR(VLOOKUP($B16,Data!$B$1:$L$53,5,FALSE)/VLOOKUP($B16,Data!$B$2:$L$53,4,FALSE),"Missing Data")</f>
        <v>Missing Data</v>
      </c>
      <c r="O16" s="3" t="str">
        <f>IFERROR(VLOOKUP($B16,Data!$B$1:$L$53,6,FALSE)/VLOOKUP($B16,Data!$B$2:$L$53,5,FALSE),"Missing Data")</f>
        <v>Missing Data</v>
      </c>
      <c r="P16" s="4"/>
      <c r="Q16" s="4" t="str">
        <f>IFERROR(VLOOKUP($B16,Data!$B$1:$L$53,10,FALSE)/VLOOKUP($B16,Data!$B$2:$L$53,5,FALSE),"Missing Data")</f>
        <v>Missing Data</v>
      </c>
      <c r="R16" s="4"/>
      <c r="S16" s="5">
        <f>IFERROR(VLOOKUP($B16,Data!$B$1:$L$53,6,FALSE)/VLOOKUP($B16,Data!$B$2:$L$53,10,FALSE), Missing Data)</f>
        <v>90300.739368421055</v>
      </c>
      <c r="T16" s="3">
        <f>IFERROR(VLOOKUP($B16,Data!$B$1:$L$53,9,FALSE)/VLOOKUP($B16,Data!$B$2:$L$53,6,FALSE), "Missing Data")</f>
        <v>0.63442672703464398</v>
      </c>
      <c r="U16" s="4">
        <f>IFERROR(VLOOKUP($B16,Data!$B$1:$L$53,9,FALSE)/VLOOKUP($B16,Data!$B$2:$L$53,10,FALSE), "Missing Data")</f>
        <v>57289.202526315792</v>
      </c>
      <c r="V16" s="4">
        <f t="shared" si="0"/>
        <v>33011.536842105263</v>
      </c>
      <c r="W16" s="5" t="str">
        <f>IFERROR(VLOOKUP($B16,Data!$B$1:$L$53,9,FALSE)/VLOOKUP($B16,Data!$B$2:$L$53,5,FALSE), "Missing Data")</f>
        <v>Missing Data</v>
      </c>
    </row>
    <row r="17" spans="1:23" x14ac:dyDescent="0.25">
      <c r="A17" s="1" t="s">
        <v>30</v>
      </c>
      <c r="B17" s="1" t="s">
        <v>31</v>
      </c>
      <c r="C17" s="3">
        <f>IFERROR(VLOOKUP($B17,Data!$B$1:$L$53,6,FALSE)/VLOOKUP($B17,Data!$B$2:$L$53,2,FALSE),"Missing Data")</f>
        <v>176.05021249294384</v>
      </c>
      <c r="D17" s="4"/>
      <c r="E17" s="4">
        <f>IFERROR(VLOOKUP($B17,Data!$B$1:$L$53,5,FALSE)/VLOOKUP($B17,Data!$B$2:$L$53,2,FALSE),"Missing Data")</f>
        <v>0</v>
      </c>
      <c r="F17" s="4"/>
      <c r="G17" s="5" t="str">
        <f>IFERROR(VLOOKUP($B17,Data!$B$1:$L$53,6,FALSE)/VLOOKUP($B17,Data!$B$2:$L$53,5,FALSE),"Missing Data")</f>
        <v>Missing Data</v>
      </c>
      <c r="H17" s="3">
        <f>IFERROR(VLOOKUP($B17,Data!$B$1:$L$53,5,FALSE)/VLOOKUP($B17,Data!$B$2:$L$53,2,FALSE),"Missing Data")</f>
        <v>0</v>
      </c>
      <c r="I17" s="4"/>
      <c r="J17" s="4">
        <f>IFERROR(VLOOKUP($B17,Data!$B$1:$L$53,3,FALSE)/VLOOKUP($B17,Data!$B$2:$L$53,2,FALSE),"Missing Data")</f>
        <v>0</v>
      </c>
      <c r="K17" s="4"/>
      <c r="L17" s="4" t="str">
        <f>IFERROR(VLOOKUP($B17,Data!$B$1:$L$53,4,FALSE)/VLOOKUP($B17,Data!$B$2:$L$53,3,FALSE),"Missing Data")</f>
        <v>Missing Data</v>
      </c>
      <c r="M17" s="4"/>
      <c r="N17" s="5" t="str">
        <f>IFERROR(VLOOKUP($B17,Data!$B$1:$L$53,5,FALSE)/VLOOKUP($B17,Data!$B$2:$L$53,4,FALSE),"Missing Data")</f>
        <v>Missing Data</v>
      </c>
      <c r="O17" s="3" t="str">
        <f>IFERROR(VLOOKUP($B17,Data!$B$1:$L$53,6,FALSE)/VLOOKUP($B17,Data!$B$2:$L$53,5,FALSE),"Missing Data")</f>
        <v>Missing Data</v>
      </c>
      <c r="P17" s="4"/>
      <c r="Q17" s="4" t="str">
        <f>IFERROR(VLOOKUP($B17,Data!$B$1:$L$53,10,FALSE)/VLOOKUP($B17,Data!$B$2:$L$53,5,FALSE),"Missing Data")</f>
        <v>Missing Data</v>
      </c>
      <c r="R17" s="4"/>
      <c r="S17" s="5">
        <f>IFERROR(VLOOKUP($B17,Data!$B$1:$L$53,6,FALSE)/VLOOKUP($B17,Data!$B$2:$L$53,10,FALSE), Missing Data)</f>
        <v>157892.94229160858</v>
      </c>
      <c r="T17" s="3">
        <f>IFERROR(VLOOKUP($B17,Data!$B$1:$L$53,9,FALSE)/VLOOKUP($B17,Data!$B$2:$L$53,6,FALSE), "Missing Data")</f>
        <v>0.46344662497686284</v>
      </c>
      <c r="U17" s="4">
        <f>IFERROR(VLOOKUP($B17,Data!$B$1:$L$53,9,FALSE)/VLOOKUP($B17,Data!$B$2:$L$53,10,FALSE), "Missing Data")</f>
        <v>73174.951212712578</v>
      </c>
      <c r="V17" s="4">
        <f t="shared" si="0"/>
        <v>84717.991078895997</v>
      </c>
      <c r="W17" s="5" t="str">
        <f>IFERROR(VLOOKUP($B17,Data!$B$1:$L$53,9,FALSE)/VLOOKUP($B17,Data!$B$2:$L$53,5,FALSE), "Missing Data")</f>
        <v>Missing Data</v>
      </c>
    </row>
    <row r="18" spans="1:23" x14ac:dyDescent="0.25">
      <c r="A18" s="1" t="s">
        <v>34</v>
      </c>
      <c r="B18" s="1" t="s">
        <v>35</v>
      </c>
      <c r="C18" s="3">
        <f>IFERROR(VLOOKUP($B18,Data!$B$1:$L$53,6,FALSE)/VLOOKUP($B18,Data!$B$2:$L$53,2,FALSE),"Missing Data")</f>
        <v>77.063738053403554</v>
      </c>
      <c r="D18" s="4"/>
      <c r="E18" s="4">
        <f>IFERROR(VLOOKUP($B18,Data!$B$1:$L$53,5,FALSE)/VLOOKUP($B18,Data!$B$2:$L$53,2,FALSE),"Missing Data")</f>
        <v>0</v>
      </c>
      <c r="F18" s="4"/>
      <c r="G18" s="5" t="str">
        <f>IFERROR(VLOOKUP($B18,Data!$B$1:$L$53,6,FALSE)/VLOOKUP($B18,Data!$B$2:$L$53,5,FALSE),"Missing Data")</f>
        <v>Missing Data</v>
      </c>
      <c r="H18" s="3">
        <f>IFERROR(VLOOKUP($B18,Data!$B$1:$L$53,5,FALSE)/VLOOKUP($B18,Data!$B$2:$L$53,2,FALSE),"Missing Data")</f>
        <v>0</v>
      </c>
      <c r="I18" s="4"/>
      <c r="J18" s="4">
        <f>IFERROR(VLOOKUP($B18,Data!$B$1:$L$53,3,FALSE)/VLOOKUP($B18,Data!$B$2:$L$53,2,FALSE),"Missing Data")</f>
        <v>0</v>
      </c>
      <c r="K18" s="4"/>
      <c r="L18" s="4" t="str">
        <f>IFERROR(VLOOKUP($B18,Data!$B$1:$L$53,4,FALSE)/VLOOKUP($B18,Data!$B$2:$L$53,3,FALSE),"Missing Data")</f>
        <v>Missing Data</v>
      </c>
      <c r="M18" s="4"/>
      <c r="N18" s="5" t="str">
        <f>IFERROR(VLOOKUP($B18,Data!$B$1:$L$53,5,FALSE)/VLOOKUP($B18,Data!$B$2:$L$53,4,FALSE),"Missing Data")</f>
        <v>Missing Data</v>
      </c>
      <c r="O18" s="3" t="str">
        <f>IFERROR(VLOOKUP($B18,Data!$B$1:$L$53,6,FALSE)/VLOOKUP($B18,Data!$B$2:$L$53,5,FALSE),"Missing Data")</f>
        <v>Missing Data</v>
      </c>
      <c r="P18" s="4"/>
      <c r="Q18" s="4" t="str">
        <f>IFERROR(VLOOKUP($B18,Data!$B$1:$L$53,10,FALSE)/VLOOKUP($B18,Data!$B$2:$L$53,5,FALSE),"Missing Data")</f>
        <v>Missing Data</v>
      </c>
      <c r="R18" s="4"/>
      <c r="S18" s="5">
        <f>IFERROR(VLOOKUP($B18,Data!$B$1:$L$53,6,FALSE)/VLOOKUP($B18,Data!$B$2:$L$53,10,FALSE), Missing Data)</f>
        <v>118903.16106372303</v>
      </c>
      <c r="T18" s="3">
        <f>IFERROR(VLOOKUP($B18,Data!$B$1:$L$53,9,FALSE)/VLOOKUP($B18,Data!$B$2:$L$53,6,FALSE), "Missing Data")</f>
        <v>0.49759939909019557</v>
      </c>
      <c r="U18" s="4">
        <f>IFERROR(VLOOKUP($B18,Data!$B$1:$L$53,9,FALSE)/VLOOKUP($B18,Data!$B$2:$L$53,10,FALSE), "Missing Data")</f>
        <v>59166.141495233314</v>
      </c>
      <c r="V18" s="4">
        <f t="shared" si="0"/>
        <v>59737.019568489719</v>
      </c>
      <c r="W18" s="5" t="str">
        <f>IFERROR(VLOOKUP($B18,Data!$B$1:$L$53,9,FALSE)/VLOOKUP($B18,Data!$B$2:$L$53,5,FALSE), "Missing Data")</f>
        <v>Missing Data</v>
      </c>
    </row>
    <row r="19" spans="1:23" x14ac:dyDescent="0.25">
      <c r="A19" s="1" t="s">
        <v>40</v>
      </c>
      <c r="B19" s="1" t="s">
        <v>41</v>
      </c>
      <c r="C19" s="3">
        <f>IFERROR(VLOOKUP($B19,Data!$B$1:$L$53,6,FALSE)/VLOOKUP($B19,Data!$B$2:$L$53,2,FALSE),"Missing Data")</f>
        <v>141.48132844458681</v>
      </c>
      <c r="D19" s="4"/>
      <c r="E19" s="4">
        <f>IFERROR(VLOOKUP($B19,Data!$B$1:$L$53,5,FALSE)/VLOOKUP($B19,Data!$B$2:$L$53,2,FALSE),"Missing Data")</f>
        <v>0</v>
      </c>
      <c r="F19" s="4"/>
      <c r="G19" s="5" t="str">
        <f>IFERROR(VLOOKUP($B19,Data!$B$1:$L$53,6,FALSE)/VLOOKUP($B19,Data!$B$2:$L$53,5,FALSE),"Missing Data")</f>
        <v>Missing Data</v>
      </c>
      <c r="H19" s="3">
        <f>IFERROR(VLOOKUP($B19,Data!$B$1:$L$53,5,FALSE)/VLOOKUP($B19,Data!$B$2:$L$53,2,FALSE),"Missing Data")</f>
        <v>0</v>
      </c>
      <c r="I19" s="4"/>
      <c r="J19" s="4">
        <f>IFERROR(VLOOKUP($B19,Data!$B$1:$L$53,3,FALSE)/VLOOKUP($B19,Data!$B$2:$L$53,2,FALSE),"Missing Data")</f>
        <v>0</v>
      </c>
      <c r="K19" s="4"/>
      <c r="L19" s="4" t="str">
        <f>IFERROR(VLOOKUP($B19,Data!$B$1:$L$53,4,FALSE)/VLOOKUP($B19,Data!$B$2:$L$53,3,FALSE),"Missing Data")</f>
        <v>Missing Data</v>
      </c>
      <c r="M19" s="4"/>
      <c r="N19" s="5" t="str">
        <f>IFERROR(VLOOKUP($B19,Data!$B$1:$L$53,5,FALSE)/VLOOKUP($B19,Data!$B$2:$L$53,4,FALSE),"Missing Data")</f>
        <v>Missing Data</v>
      </c>
      <c r="O19" s="3" t="str">
        <f>IFERROR(VLOOKUP($B19,Data!$B$1:$L$53,6,FALSE)/VLOOKUP($B19,Data!$B$2:$L$53,5,FALSE),"Missing Data")</f>
        <v>Missing Data</v>
      </c>
      <c r="P19" s="4"/>
      <c r="Q19" s="4" t="str">
        <f>IFERROR(VLOOKUP($B19,Data!$B$1:$L$53,10,FALSE)/VLOOKUP($B19,Data!$B$2:$L$53,5,FALSE),"Missing Data")</f>
        <v>Missing Data</v>
      </c>
      <c r="R19" s="4"/>
      <c r="S19" s="5">
        <f>IFERROR(VLOOKUP($B19,Data!$B$1:$L$53,6,FALSE)/VLOOKUP($B19,Data!$B$2:$L$53,10,FALSE), Missing Data)</f>
        <v>129756.08449581507</v>
      </c>
      <c r="T19" s="3">
        <f>IFERROR(VLOOKUP($B19,Data!$B$1:$L$53,9,FALSE)/VLOOKUP($B19,Data!$B$2:$L$53,6,FALSE), "Missing Data")</f>
        <v>0.38544066443751762</v>
      </c>
      <c r="U19" s="4">
        <f>IFERROR(VLOOKUP($B19,Data!$B$1:$L$53,9,FALSE)/VLOOKUP($B19,Data!$B$2:$L$53,10,FALSE), "Missing Data")</f>
        <v>50013.271422877639</v>
      </c>
      <c r="V19" s="4">
        <f t="shared" si="0"/>
        <v>79742.813072937424</v>
      </c>
      <c r="W19" s="5" t="str">
        <f>IFERROR(VLOOKUP($B19,Data!$B$1:$L$53,9,FALSE)/VLOOKUP($B19,Data!$B$2:$L$53,5,FALSE), "Missing Data")</f>
        <v>Missing Data</v>
      </c>
    </row>
    <row r="20" spans="1:23" x14ac:dyDescent="0.25">
      <c r="A20" s="1" t="s">
        <v>80</v>
      </c>
      <c r="B20" s="1" t="s">
        <v>81</v>
      </c>
      <c r="C20" s="3">
        <f>IFERROR(VLOOKUP($B20,Data!$B$1:$L$53,6,FALSE)/VLOOKUP($B20,Data!$B$2:$L$53,2,FALSE),"Missing Data")</f>
        <v>57.538832736951576</v>
      </c>
      <c r="D20" s="4"/>
      <c r="E20" s="4">
        <f>IFERROR(VLOOKUP($B20,Data!$B$1:$L$53,5,FALSE)/VLOOKUP($B20,Data!$B$2:$L$53,2,FALSE),"Missing Data")</f>
        <v>0</v>
      </c>
      <c r="F20" s="4"/>
      <c r="G20" s="5" t="str">
        <f>IFERROR(VLOOKUP($B20,Data!$B$1:$L$53,6,FALSE)/VLOOKUP($B20,Data!$B$2:$L$53,5,FALSE),"Missing Data")</f>
        <v>Missing Data</v>
      </c>
      <c r="H20" s="3">
        <f>IFERROR(VLOOKUP($B20,Data!$B$1:$L$53,5,FALSE)/VLOOKUP($B20,Data!$B$2:$L$53,2,FALSE),"Missing Data")</f>
        <v>0</v>
      </c>
      <c r="I20" s="4"/>
      <c r="J20" s="4">
        <f>IFERROR(VLOOKUP($B20,Data!$B$1:$L$53,3,FALSE)/VLOOKUP($B20,Data!$B$2:$L$53,2,FALSE),"Missing Data")</f>
        <v>0</v>
      </c>
      <c r="K20" s="4"/>
      <c r="L20" s="4" t="str">
        <f>IFERROR(VLOOKUP($B20,Data!$B$1:$L$53,4,FALSE)/VLOOKUP($B20,Data!$B$2:$L$53,3,FALSE),"Missing Data")</f>
        <v>Missing Data</v>
      </c>
      <c r="M20" s="4"/>
      <c r="N20" s="5" t="str">
        <f>IFERROR(VLOOKUP($B20,Data!$B$1:$L$53,5,FALSE)/VLOOKUP($B20,Data!$B$2:$L$53,4,FALSE),"Missing Data")</f>
        <v>Missing Data</v>
      </c>
      <c r="O20" s="3" t="str">
        <f>IFERROR(VLOOKUP($B20,Data!$B$1:$L$53,6,FALSE)/VLOOKUP($B20,Data!$B$2:$L$53,5,FALSE),"Missing Data")</f>
        <v>Missing Data</v>
      </c>
      <c r="P20" s="4"/>
      <c r="Q20" s="4" t="str">
        <f>IFERROR(VLOOKUP($B20,Data!$B$1:$L$53,10,FALSE)/VLOOKUP($B20,Data!$B$2:$L$53,5,FALSE),"Missing Data")</f>
        <v>Missing Data</v>
      </c>
      <c r="R20" s="4"/>
      <c r="S20" s="5">
        <f>IFERROR(VLOOKUP($B20,Data!$B$1:$L$53,6,FALSE)/VLOOKUP($B20,Data!$B$2:$L$53,10,FALSE), Missing Data)</f>
        <v>132740.46484727995</v>
      </c>
      <c r="T20" s="3">
        <f>IFERROR(VLOOKUP($B20,Data!$B$1:$L$53,9,FALSE)/VLOOKUP($B20,Data!$B$2:$L$53,6,FALSE), "Missing Data")</f>
        <v>0.55863005048524605</v>
      </c>
      <c r="U20" s="4">
        <f>IFERROR(VLOOKUP($B20,Data!$B$1:$L$53,9,FALSE)/VLOOKUP($B20,Data!$B$2:$L$53,10,FALSE), "Missing Data")</f>
        <v>74152.812579071033</v>
      </c>
      <c r="V20" s="4">
        <f t="shared" si="0"/>
        <v>58587.652268208913</v>
      </c>
      <c r="W20" s="5" t="str">
        <f>IFERROR(VLOOKUP($B20,Data!$B$1:$L$53,9,FALSE)/VLOOKUP($B20,Data!$B$2:$L$53,5,FALSE), "Missing Data")</f>
        <v>Missing Data</v>
      </c>
    </row>
    <row r="21" spans="1:23" x14ac:dyDescent="0.25">
      <c r="A21" s="1" t="s">
        <v>50</v>
      </c>
      <c r="B21" s="1" t="s">
        <v>51</v>
      </c>
      <c r="C21" s="3">
        <f>IFERROR(VLOOKUP($B21,Data!$B$1:$L$53,6,FALSE)/VLOOKUP($B21,Data!$B$2:$L$53,2,FALSE),"Missing Data")</f>
        <v>76.478079040888559</v>
      </c>
      <c r="D21" s="4"/>
      <c r="E21" s="4">
        <f>IFERROR(VLOOKUP($B21,Data!$B$1:$L$53,5,FALSE)/VLOOKUP($B21,Data!$B$2:$L$53,2,FALSE),"Missing Data")</f>
        <v>0</v>
      </c>
      <c r="F21" s="4"/>
      <c r="G21" s="5" t="str">
        <f>IFERROR(VLOOKUP($B21,Data!$B$1:$L$53,6,FALSE)/VLOOKUP($B21,Data!$B$2:$L$53,5,FALSE),"Missing Data")</f>
        <v>Missing Data</v>
      </c>
      <c r="H21" s="3">
        <f>IFERROR(VLOOKUP($B21,Data!$B$1:$L$53,5,FALSE)/VLOOKUP($B21,Data!$B$2:$L$53,2,FALSE),"Missing Data")</f>
        <v>0</v>
      </c>
      <c r="I21" s="4"/>
      <c r="J21" s="4">
        <f>IFERROR(VLOOKUP($B21,Data!$B$1:$L$53,3,FALSE)/VLOOKUP($B21,Data!$B$2:$L$53,2,FALSE),"Missing Data")</f>
        <v>0</v>
      </c>
      <c r="K21" s="4"/>
      <c r="L21" s="4" t="str">
        <f>IFERROR(VLOOKUP($B21,Data!$B$1:$L$53,4,FALSE)/VLOOKUP($B21,Data!$B$2:$L$53,3,FALSE),"Missing Data")</f>
        <v>Missing Data</v>
      </c>
      <c r="M21" s="4"/>
      <c r="N21" s="5" t="str">
        <f>IFERROR(VLOOKUP($B21,Data!$B$1:$L$53,5,FALSE)/VLOOKUP($B21,Data!$B$2:$L$53,4,FALSE),"Missing Data")</f>
        <v>Missing Data</v>
      </c>
      <c r="O21" s="3" t="str">
        <f>IFERROR(VLOOKUP($B21,Data!$B$1:$L$53,6,FALSE)/VLOOKUP($B21,Data!$B$2:$L$53,5,FALSE),"Missing Data")</f>
        <v>Missing Data</v>
      </c>
      <c r="P21" s="4"/>
      <c r="Q21" s="4" t="str">
        <f>IFERROR(VLOOKUP($B21,Data!$B$1:$L$53,10,FALSE)/VLOOKUP($B21,Data!$B$2:$L$53,5,FALSE),"Missing Data")</f>
        <v>Missing Data</v>
      </c>
      <c r="R21" s="4"/>
      <c r="S21" s="5">
        <f>IFERROR(VLOOKUP($B21,Data!$B$1:$L$53,6,FALSE)/VLOOKUP($B21,Data!$B$2:$L$53,10,FALSE), Missing Data)</f>
        <v>138201.20658380919</v>
      </c>
      <c r="T21" s="3">
        <f>IFERROR(VLOOKUP($B21,Data!$B$1:$L$53,9,FALSE)/VLOOKUP($B21,Data!$B$2:$L$53,6,FALSE), "Missing Data")</f>
        <v>0.39576932652647412</v>
      </c>
      <c r="U21" s="4">
        <f>IFERROR(VLOOKUP($B21,Data!$B$1:$L$53,9,FALSE)/VLOOKUP($B21,Data!$B$2:$L$53,10,FALSE), "Missing Data")</f>
        <v>54695.798454820288</v>
      </c>
      <c r="V21" s="4">
        <f t="shared" si="0"/>
        <v>83505.4081289889</v>
      </c>
      <c r="W21" s="5" t="str">
        <f>IFERROR(VLOOKUP($B21,Data!$B$1:$L$53,9,FALSE)/VLOOKUP($B21,Data!$B$2:$L$53,5,FALSE), "Missing Data")</f>
        <v>Missing Data</v>
      </c>
    </row>
    <row r="22" spans="1:23" x14ac:dyDescent="0.25">
      <c r="A22" s="1" t="s">
        <v>72</v>
      </c>
      <c r="B22" s="1" t="s">
        <v>73</v>
      </c>
      <c r="C22" s="3">
        <f>IFERROR(VLOOKUP($B22,Data!$B$1:$L$53,6,FALSE)/VLOOKUP($B22,Data!$B$2:$L$53,2,FALSE),"Missing Data")</f>
        <v>77.917430080773372</v>
      </c>
      <c r="D22" s="4"/>
      <c r="E22" s="4">
        <f>IFERROR(VLOOKUP($B22,Data!$B$1:$L$53,5,FALSE)/VLOOKUP($B22,Data!$B$2:$L$53,2,FALSE),"Missing Data")</f>
        <v>0</v>
      </c>
      <c r="F22" s="4"/>
      <c r="G22" s="5" t="str">
        <f>IFERROR(VLOOKUP($B22,Data!$B$1:$L$53,6,FALSE)/VLOOKUP($B22,Data!$B$2:$L$53,5,FALSE),"Missing Data")</f>
        <v>Missing Data</v>
      </c>
      <c r="H22" s="3">
        <f>IFERROR(VLOOKUP($B22,Data!$B$1:$L$53,5,FALSE)/VLOOKUP($B22,Data!$B$2:$L$53,2,FALSE),"Missing Data")</f>
        <v>0</v>
      </c>
      <c r="I22" s="4"/>
      <c r="J22" s="4">
        <f>IFERROR(VLOOKUP($B22,Data!$B$1:$L$53,3,FALSE)/VLOOKUP($B22,Data!$B$2:$L$53,2,FALSE),"Missing Data")</f>
        <v>0</v>
      </c>
      <c r="K22" s="4"/>
      <c r="L22" s="4" t="str">
        <f>IFERROR(VLOOKUP($B22,Data!$B$1:$L$53,4,FALSE)/VLOOKUP($B22,Data!$B$2:$L$53,3,FALSE),"Missing Data")</f>
        <v>Missing Data</v>
      </c>
      <c r="M22" s="4"/>
      <c r="N22" s="5" t="str">
        <f>IFERROR(VLOOKUP($B22,Data!$B$1:$L$53,5,FALSE)/VLOOKUP($B22,Data!$B$2:$L$53,4,FALSE),"Missing Data")</f>
        <v>Missing Data</v>
      </c>
      <c r="O22" s="3" t="str">
        <f>IFERROR(VLOOKUP($B22,Data!$B$1:$L$53,6,FALSE)/VLOOKUP($B22,Data!$B$2:$L$53,5,FALSE),"Missing Data")</f>
        <v>Missing Data</v>
      </c>
      <c r="P22" s="4"/>
      <c r="Q22" s="4" t="str">
        <f>IFERROR(VLOOKUP($B22,Data!$B$1:$L$53,10,FALSE)/VLOOKUP($B22,Data!$B$2:$L$53,5,FALSE),"Missing Data")</f>
        <v>Missing Data</v>
      </c>
      <c r="R22" s="4"/>
      <c r="S22" s="5">
        <f>IFERROR(VLOOKUP($B22,Data!$B$1:$L$53,6,FALSE)/VLOOKUP($B22,Data!$B$2:$L$53,10,FALSE), Missing Data)</f>
        <v>150129.12087912089</v>
      </c>
      <c r="T22" s="3">
        <f>IFERROR(VLOOKUP($B22,Data!$B$1:$L$53,9,FALSE)/VLOOKUP($B22,Data!$B$2:$L$53,6,FALSE), "Missing Data")</f>
        <v>0.36489051549032886</v>
      </c>
      <c r="U22" s="4">
        <f>IFERROR(VLOOKUP($B22,Data!$B$1:$L$53,9,FALSE)/VLOOKUP($B22,Data!$B$2:$L$53,10,FALSE), "Missing Data")</f>
        <v>54780.692307692305</v>
      </c>
      <c r="V22" s="4">
        <f t="shared" si="0"/>
        <v>95348.42857142858</v>
      </c>
      <c r="W22" s="5" t="str">
        <f>IFERROR(VLOOKUP($B22,Data!$B$1:$L$53,9,FALSE)/VLOOKUP($B22,Data!$B$2:$L$53,5,FALSE), "Missing Data")</f>
        <v>Missing Data</v>
      </c>
    </row>
    <row r="23" spans="1:23" x14ac:dyDescent="0.25">
      <c r="A23" s="1" t="s">
        <v>2</v>
      </c>
      <c r="B23" s="1" t="s">
        <v>3</v>
      </c>
      <c r="C23" s="3">
        <f>IFERROR(VLOOKUP($B23,Data!$B$1:$L$53,6,FALSE)/VLOOKUP($B23,Data!$B$2:$L$53,2,FALSE),"Missing Data")</f>
        <v>135.10133354441612</v>
      </c>
      <c r="D23" s="4"/>
      <c r="E23" s="4">
        <f>IFERROR(VLOOKUP($B23,Data!$B$1:$L$53,5,FALSE)/VLOOKUP($B23,Data!$B$2:$L$53,2,FALSE),"Missing Data")</f>
        <v>0</v>
      </c>
      <c r="F23" s="4"/>
      <c r="G23" s="5" t="str">
        <f>IFERROR(VLOOKUP($B23,Data!$B$1:$L$53,6,FALSE)/VLOOKUP($B23,Data!$B$2:$L$53,5,FALSE),"Missing Data")</f>
        <v>Missing Data</v>
      </c>
      <c r="H23" s="3">
        <f>IFERROR(VLOOKUP($B23,Data!$B$1:$L$53,5,FALSE)/VLOOKUP($B23,Data!$B$2:$L$53,2,FALSE),"Missing Data")</f>
        <v>0</v>
      </c>
      <c r="I23" s="4"/>
      <c r="J23" s="4">
        <f>IFERROR(VLOOKUP($B23,Data!$B$1:$L$53,3,FALSE)/VLOOKUP($B23,Data!$B$2:$L$53,2,FALSE),"Missing Data")</f>
        <v>0</v>
      </c>
      <c r="K23" s="4"/>
      <c r="L23" s="4" t="str">
        <f>IFERROR(VLOOKUP($B23,Data!$B$1:$L$53,4,FALSE)/VLOOKUP($B23,Data!$B$2:$L$53,3,FALSE),"Missing Data")</f>
        <v>Missing Data</v>
      </c>
      <c r="M23" s="4"/>
      <c r="N23" s="5" t="str">
        <f>IFERROR(VLOOKUP($B23,Data!$B$1:$L$53,5,FALSE)/VLOOKUP($B23,Data!$B$2:$L$53,4,FALSE),"Missing Data")</f>
        <v>Missing Data</v>
      </c>
      <c r="O23" s="3" t="str">
        <f>IFERROR(VLOOKUP($B23,Data!$B$1:$L$53,6,FALSE)/VLOOKUP($B23,Data!$B$2:$L$53,5,FALSE),"Missing Data")</f>
        <v>Missing Data</v>
      </c>
      <c r="P23" s="4"/>
      <c r="Q23" s="4" t="str">
        <f>IFERROR(VLOOKUP($B23,Data!$B$1:$L$53,10,FALSE)/VLOOKUP($B23,Data!$B$2:$L$53,5,FALSE),"Missing Data")</f>
        <v>Missing Data</v>
      </c>
      <c r="R23" s="4"/>
      <c r="S23" s="5">
        <f>IFERROR(VLOOKUP($B23,Data!$B$1:$L$53,6,FALSE)/VLOOKUP($B23,Data!$B$2:$L$53,10,FALSE), Missing Data)</f>
        <v>123200.86872443288</v>
      </c>
      <c r="T23" s="3">
        <f>IFERROR(VLOOKUP($B23,Data!$B$1:$L$53,9,FALSE)/VLOOKUP($B23,Data!$B$2:$L$53,6,FALSE), "Missing Data")</f>
        <v>0.57054871068854296</v>
      </c>
      <c r="U23" s="4">
        <f>IFERROR(VLOOKUP($B23,Data!$B$1:$L$53,9,FALSE)/VLOOKUP($B23,Data!$B$2:$L$53,10,FALSE), "Missing Data")</f>
        <v>70292.096806433619</v>
      </c>
      <c r="V23" s="4">
        <f t="shared" si="0"/>
        <v>52908.771917999256</v>
      </c>
      <c r="W23" s="5" t="str">
        <f>IFERROR(VLOOKUP($B23,Data!$B$1:$L$53,9,FALSE)/VLOOKUP($B23,Data!$B$2:$L$53,5,FALSE), "Missing Data")</f>
        <v>Missing Data</v>
      </c>
    </row>
    <row r="24" spans="1:23" x14ac:dyDescent="0.25">
      <c r="A24" s="1" t="s">
        <v>96</v>
      </c>
      <c r="B24" s="1" t="s">
        <v>97</v>
      </c>
      <c r="C24" s="3">
        <f>IFERROR(VLOOKUP($B24,Data!$B$1:$L$53,6,FALSE)/VLOOKUP($B24,Data!$B$2:$L$53,2,FALSE),"Missing Data")</f>
        <v>146.99678548970346</v>
      </c>
      <c r="D24" s="4"/>
      <c r="E24" s="4">
        <f>IFERROR(VLOOKUP($B24,Data!$B$1:$L$53,5,FALSE)/VLOOKUP($B24,Data!$B$2:$L$53,2,FALSE),"Missing Data")</f>
        <v>0</v>
      </c>
      <c r="F24" s="4"/>
      <c r="G24" s="5" t="str">
        <f>IFERROR(VLOOKUP($B24,Data!$B$1:$L$53,6,FALSE)/VLOOKUP($B24,Data!$B$2:$L$53,5,FALSE),"Missing Data")</f>
        <v>Missing Data</v>
      </c>
      <c r="H24" s="3">
        <f>IFERROR(VLOOKUP($B24,Data!$B$1:$L$53,5,FALSE)/VLOOKUP($B24,Data!$B$2:$L$53,2,FALSE),"Missing Data")</f>
        <v>0</v>
      </c>
      <c r="I24" s="4"/>
      <c r="J24" s="4">
        <f>IFERROR(VLOOKUP($B24,Data!$B$1:$L$53,3,FALSE)/VLOOKUP($B24,Data!$B$2:$L$53,2,FALSE),"Missing Data")</f>
        <v>0</v>
      </c>
      <c r="K24" s="4"/>
      <c r="L24" s="4" t="str">
        <f>IFERROR(VLOOKUP($B24,Data!$B$1:$L$53,4,FALSE)/VLOOKUP($B24,Data!$B$2:$L$53,3,FALSE),"Missing Data")</f>
        <v>Missing Data</v>
      </c>
      <c r="M24" s="4"/>
      <c r="N24" s="5" t="str">
        <f>IFERROR(VLOOKUP($B24,Data!$B$1:$L$53,5,FALSE)/VLOOKUP($B24,Data!$B$2:$L$53,4,FALSE),"Missing Data")</f>
        <v>Missing Data</v>
      </c>
      <c r="O24" s="3" t="str">
        <f>IFERROR(VLOOKUP($B24,Data!$B$1:$L$53,6,FALSE)/VLOOKUP($B24,Data!$B$2:$L$53,5,FALSE),"Missing Data")</f>
        <v>Missing Data</v>
      </c>
      <c r="P24" s="4"/>
      <c r="Q24" s="4" t="str">
        <f>IFERROR(VLOOKUP($B24,Data!$B$1:$L$53,10,FALSE)/VLOOKUP($B24,Data!$B$2:$L$53,5,FALSE),"Missing Data")</f>
        <v>Missing Data</v>
      </c>
      <c r="R24" s="4"/>
      <c r="S24" s="5">
        <f>IFERROR(VLOOKUP($B24,Data!$B$1:$L$53,6,FALSE)/VLOOKUP($B24,Data!$B$2:$L$53,10,FALSE), Missing Data)</f>
        <v>115412.67862280618</v>
      </c>
      <c r="T24" s="3">
        <f>IFERROR(VLOOKUP($B24,Data!$B$1:$L$53,9,FALSE)/VLOOKUP($B24,Data!$B$2:$L$53,6,FALSE), "Missing Data")</f>
        <v>0.52689087990108097</v>
      </c>
      <c r="U24" s="4">
        <f>IFERROR(VLOOKUP($B24,Data!$B$1:$L$53,9,FALSE)/VLOOKUP($B24,Data!$B$2:$L$53,10,FALSE), "Missing Data")</f>
        <v>60809.887791311019</v>
      </c>
      <c r="V24" s="4">
        <f t="shared" si="0"/>
        <v>54602.790831495164</v>
      </c>
      <c r="W24" s="5" t="str">
        <f>IFERROR(VLOOKUP($B24,Data!$B$1:$L$53,9,FALSE)/VLOOKUP($B24,Data!$B$2:$L$53,5,FALSE), "Missing Data")</f>
        <v>Missing Data</v>
      </c>
    </row>
    <row r="25" spans="1:23" x14ac:dyDescent="0.25">
      <c r="A25" s="1" t="s">
        <v>102</v>
      </c>
      <c r="B25" s="1" t="s">
        <v>103</v>
      </c>
      <c r="C25" s="3">
        <f>IFERROR(VLOOKUP($B25,Data!$B$1:$L$53,6,FALSE)/VLOOKUP($B25,Data!$B$2:$L$53,2,FALSE),"Missing Data")</f>
        <v>112.80249954843644</v>
      </c>
      <c r="D25" s="4"/>
      <c r="E25" s="4">
        <f>IFERROR(VLOOKUP($B25,Data!$B$1:$L$53,5,FALSE)/VLOOKUP($B25,Data!$B$2:$L$53,2,FALSE),"Missing Data")</f>
        <v>0</v>
      </c>
      <c r="F25" s="4"/>
      <c r="G25" s="5" t="str">
        <f>IFERROR(VLOOKUP($B25,Data!$B$1:$L$53,6,FALSE)/VLOOKUP($B25,Data!$B$2:$L$53,5,FALSE),"Missing Data")</f>
        <v>Missing Data</v>
      </c>
      <c r="H25" s="3">
        <f>IFERROR(VLOOKUP($B25,Data!$B$1:$L$53,5,FALSE)/VLOOKUP($B25,Data!$B$2:$L$53,2,FALSE),"Missing Data")</f>
        <v>0</v>
      </c>
      <c r="I25" s="4"/>
      <c r="J25" s="4">
        <f>IFERROR(VLOOKUP($B25,Data!$B$1:$L$53,3,FALSE)/VLOOKUP($B25,Data!$B$2:$L$53,2,FALSE),"Missing Data")</f>
        <v>0</v>
      </c>
      <c r="K25" s="4"/>
      <c r="L25" s="4" t="str">
        <f>IFERROR(VLOOKUP($B25,Data!$B$1:$L$53,4,FALSE)/VLOOKUP($B25,Data!$B$2:$L$53,3,FALSE),"Missing Data")</f>
        <v>Missing Data</v>
      </c>
      <c r="M25" s="4"/>
      <c r="N25" s="5" t="str">
        <f>IFERROR(VLOOKUP($B25,Data!$B$1:$L$53,5,FALSE)/VLOOKUP($B25,Data!$B$2:$L$53,4,FALSE),"Missing Data")</f>
        <v>Missing Data</v>
      </c>
      <c r="O25" s="3" t="str">
        <f>IFERROR(VLOOKUP($B25,Data!$B$1:$L$53,6,FALSE)/VLOOKUP($B25,Data!$B$2:$L$53,5,FALSE),"Missing Data")</f>
        <v>Missing Data</v>
      </c>
      <c r="P25" s="4"/>
      <c r="Q25" s="4" t="str">
        <f>IFERROR(VLOOKUP($B25,Data!$B$1:$L$53,10,FALSE)/VLOOKUP($B25,Data!$B$2:$L$53,5,FALSE),"Missing Data")</f>
        <v>Missing Data</v>
      </c>
      <c r="R25" s="4"/>
      <c r="S25" s="5">
        <f>IFERROR(VLOOKUP($B25,Data!$B$1:$L$53,6,FALSE)/VLOOKUP($B25,Data!$B$2:$L$53,10,FALSE), Missing Data)</f>
        <v>119031.15207373272</v>
      </c>
      <c r="T25" s="3">
        <f>IFERROR(VLOOKUP($B25,Data!$B$1:$L$53,9,FALSE)/VLOOKUP($B25,Data!$B$2:$L$53,6,FALSE), "Missing Data")</f>
        <v>0.49051692930944768</v>
      </c>
      <c r="U25" s="4">
        <f>IFERROR(VLOOKUP($B25,Data!$B$1:$L$53,9,FALSE)/VLOOKUP($B25,Data!$B$2:$L$53,10,FALSE), "Missing Data")</f>
        <v>58386.795207373274</v>
      </c>
      <c r="V25" s="4">
        <f t="shared" si="0"/>
        <v>60644.356866359449</v>
      </c>
      <c r="W25" s="5" t="str">
        <f>IFERROR(VLOOKUP($B25,Data!$B$1:$L$53,9,FALSE)/VLOOKUP($B25,Data!$B$2:$L$53,5,FALSE), "Missing Data")</f>
        <v>Missing Data</v>
      </c>
    </row>
    <row r="26" spans="1:23" x14ac:dyDescent="0.25">
      <c r="A26" s="1" t="s">
        <v>36</v>
      </c>
      <c r="B26" s="1" t="s">
        <v>37</v>
      </c>
      <c r="C26" s="3">
        <f>IFERROR(VLOOKUP($B26,Data!$B$1:$L$53,6,FALSE)/VLOOKUP($B26,Data!$B$2:$L$53,2,FALSE),"Missing Data")</f>
        <v>102.06044088198578</v>
      </c>
      <c r="D26" s="4"/>
      <c r="E26" s="4">
        <f>IFERROR(VLOOKUP($B26,Data!$B$1:$L$53,5,FALSE)/VLOOKUP($B26,Data!$B$2:$L$53,2,FALSE),"Missing Data")</f>
        <v>0</v>
      </c>
      <c r="F26" s="4"/>
      <c r="G26" s="5" t="str">
        <f>IFERROR(VLOOKUP($B26,Data!$B$1:$L$53,6,FALSE)/VLOOKUP($B26,Data!$B$2:$L$53,5,FALSE),"Missing Data")</f>
        <v>Missing Data</v>
      </c>
      <c r="H26" s="3">
        <f>IFERROR(VLOOKUP($B26,Data!$B$1:$L$53,5,FALSE)/VLOOKUP($B26,Data!$B$2:$L$53,2,FALSE),"Missing Data")</f>
        <v>0</v>
      </c>
      <c r="I26" s="4"/>
      <c r="J26" s="4">
        <f>IFERROR(VLOOKUP($B26,Data!$B$1:$L$53,3,FALSE)/VLOOKUP($B26,Data!$B$2:$L$53,2,FALSE),"Missing Data")</f>
        <v>0</v>
      </c>
      <c r="K26" s="4"/>
      <c r="L26" s="4" t="str">
        <f>IFERROR(VLOOKUP($B26,Data!$B$1:$L$53,4,FALSE)/VLOOKUP($B26,Data!$B$2:$L$53,3,FALSE),"Missing Data")</f>
        <v>Missing Data</v>
      </c>
      <c r="M26" s="4"/>
      <c r="N26" s="5" t="str">
        <f>IFERROR(VLOOKUP($B26,Data!$B$1:$L$53,5,FALSE)/VLOOKUP($B26,Data!$B$2:$L$53,4,FALSE),"Missing Data")</f>
        <v>Missing Data</v>
      </c>
      <c r="O26" s="3" t="str">
        <f>IFERROR(VLOOKUP($B26,Data!$B$1:$L$53,6,FALSE)/VLOOKUP($B26,Data!$B$2:$L$53,5,FALSE),"Missing Data")</f>
        <v>Missing Data</v>
      </c>
      <c r="P26" s="4"/>
      <c r="Q26" s="4" t="str">
        <f>IFERROR(VLOOKUP($B26,Data!$B$1:$L$53,10,FALSE)/VLOOKUP($B26,Data!$B$2:$L$53,5,FALSE),"Missing Data")</f>
        <v>Missing Data</v>
      </c>
      <c r="R26" s="4"/>
      <c r="S26" s="5">
        <f>IFERROR(VLOOKUP($B26,Data!$B$1:$L$53,6,FALSE)/VLOOKUP($B26,Data!$B$2:$L$53,10,FALSE), Missing Data)</f>
        <v>90527.203197048875</v>
      </c>
      <c r="T26" s="3">
        <f>IFERROR(VLOOKUP($B26,Data!$B$1:$L$53,9,FALSE)/VLOOKUP($B26,Data!$B$2:$L$53,6,FALSE), "Missing Data")</f>
        <v>0.63259335131075201</v>
      </c>
      <c r="U26" s="4">
        <f>IFERROR(VLOOKUP($B26,Data!$B$1:$L$53,9,FALSE)/VLOOKUP($B26,Data!$B$2:$L$53,10,FALSE), "Missing Data")</f>
        <v>57266.906855210575</v>
      </c>
      <c r="V26" s="4">
        <f t="shared" si="0"/>
        <v>33260.296341838301</v>
      </c>
      <c r="W26" s="5" t="str">
        <f>IFERROR(VLOOKUP($B26,Data!$B$1:$L$53,9,FALSE)/VLOOKUP($B26,Data!$B$2:$L$53,5,FALSE), "Missing Data")</f>
        <v>Missing Data</v>
      </c>
    </row>
    <row r="27" spans="1:23" x14ac:dyDescent="0.25">
      <c r="A27" s="1" t="s">
        <v>42</v>
      </c>
      <c r="B27" s="1" t="s">
        <v>43</v>
      </c>
      <c r="C27" s="3">
        <f>IFERROR(VLOOKUP($B27,Data!$B$1:$L$53,6,FALSE)/VLOOKUP($B27,Data!$B$2:$L$53,2,FALSE),"Missing Data")</f>
        <v>103.26224820304991</v>
      </c>
      <c r="D27" s="4"/>
      <c r="E27" s="4">
        <f>IFERROR(VLOOKUP($B27,Data!$B$1:$L$53,5,FALSE)/VLOOKUP($B27,Data!$B$2:$L$53,2,FALSE),"Missing Data")</f>
        <v>0</v>
      </c>
      <c r="F27" s="4"/>
      <c r="G27" s="5" t="str">
        <f>IFERROR(VLOOKUP($B27,Data!$B$1:$L$53,6,FALSE)/VLOOKUP($B27,Data!$B$2:$L$53,5,FALSE),"Missing Data")</f>
        <v>Missing Data</v>
      </c>
      <c r="H27" s="3">
        <f>IFERROR(VLOOKUP($B27,Data!$B$1:$L$53,5,FALSE)/VLOOKUP($B27,Data!$B$2:$L$53,2,FALSE),"Missing Data")</f>
        <v>0</v>
      </c>
      <c r="I27" s="4"/>
      <c r="J27" s="4">
        <f>IFERROR(VLOOKUP($B27,Data!$B$1:$L$53,3,FALSE)/VLOOKUP($B27,Data!$B$2:$L$53,2,FALSE),"Missing Data")</f>
        <v>0</v>
      </c>
      <c r="K27" s="4"/>
      <c r="L27" s="4" t="str">
        <f>IFERROR(VLOOKUP($B27,Data!$B$1:$L$53,4,FALSE)/VLOOKUP($B27,Data!$B$2:$L$53,3,FALSE),"Missing Data")</f>
        <v>Missing Data</v>
      </c>
      <c r="M27" s="4"/>
      <c r="N27" s="5" t="str">
        <f>IFERROR(VLOOKUP($B27,Data!$B$1:$L$53,5,FALSE)/VLOOKUP($B27,Data!$B$2:$L$53,4,FALSE),"Missing Data")</f>
        <v>Missing Data</v>
      </c>
      <c r="O27" s="3" t="str">
        <f>IFERROR(VLOOKUP($B27,Data!$B$1:$L$53,6,FALSE)/VLOOKUP($B27,Data!$B$2:$L$53,5,FALSE),"Missing Data")</f>
        <v>Missing Data</v>
      </c>
      <c r="P27" s="4"/>
      <c r="Q27" s="4" t="str">
        <f>IFERROR(VLOOKUP($B27,Data!$B$1:$L$53,10,FALSE)/VLOOKUP($B27,Data!$B$2:$L$53,5,FALSE),"Missing Data")</f>
        <v>Missing Data</v>
      </c>
      <c r="R27" s="4"/>
      <c r="S27" s="5">
        <f>IFERROR(VLOOKUP($B27,Data!$B$1:$L$53,6,FALSE)/VLOOKUP($B27,Data!$B$2:$L$53,10,FALSE), Missing Data)</f>
        <v>80271.503803393804</v>
      </c>
      <c r="T27" s="3">
        <f>IFERROR(VLOOKUP($B27,Data!$B$1:$L$53,9,FALSE)/VLOOKUP($B27,Data!$B$2:$L$53,6,FALSE), "Missing Data")</f>
        <v>0.57055738278516444</v>
      </c>
      <c r="U27" s="4">
        <f>IFERROR(VLOOKUP($B27,Data!$B$1:$L$53,9,FALSE)/VLOOKUP($B27,Data!$B$2:$L$53,10,FALSE), "Missing Data")</f>
        <v>45799.499122293739</v>
      </c>
      <c r="V27" s="4">
        <f t="shared" si="0"/>
        <v>34472.004681100065</v>
      </c>
      <c r="W27" s="5" t="str">
        <f>IFERROR(VLOOKUP($B27,Data!$B$1:$L$53,9,FALSE)/VLOOKUP($B27,Data!$B$2:$L$53,5,FALSE), "Missing Data")</f>
        <v>Missing Data</v>
      </c>
    </row>
    <row r="28" spans="1:23" x14ac:dyDescent="0.25">
      <c r="A28" s="1" t="s">
        <v>12</v>
      </c>
      <c r="B28" s="1" t="s">
        <v>13</v>
      </c>
      <c r="C28" s="3">
        <f>IFERROR(VLOOKUP($B28,Data!$B$1:$L$53,6,FALSE)/VLOOKUP($B28,Data!$B$2:$L$53,2,FALSE),"Missing Data")</f>
        <v>178.21212920736218</v>
      </c>
      <c r="D28" s="4"/>
      <c r="E28" s="4">
        <f>IFERROR(VLOOKUP($B28,Data!$B$1:$L$53,5,FALSE)/VLOOKUP($B28,Data!$B$2:$L$53,2,FALSE),"Missing Data")</f>
        <v>0</v>
      </c>
      <c r="F28" s="4"/>
      <c r="G28" s="5" t="str">
        <f>IFERROR(VLOOKUP($B28,Data!$B$1:$L$53,6,FALSE)/VLOOKUP($B28,Data!$B$2:$L$53,5,FALSE),"Missing Data")</f>
        <v>Missing Data</v>
      </c>
      <c r="H28" s="3">
        <f>IFERROR(VLOOKUP($B28,Data!$B$1:$L$53,5,FALSE)/VLOOKUP($B28,Data!$B$2:$L$53,2,FALSE),"Missing Data")</f>
        <v>0</v>
      </c>
      <c r="I28" s="4"/>
      <c r="J28" s="4">
        <f>IFERROR(VLOOKUP($B28,Data!$B$1:$L$53,3,FALSE)/VLOOKUP($B28,Data!$B$2:$L$53,2,FALSE),"Missing Data")</f>
        <v>0</v>
      </c>
      <c r="K28" s="4"/>
      <c r="L28" s="4" t="str">
        <f>IFERROR(VLOOKUP($B28,Data!$B$1:$L$53,4,FALSE)/VLOOKUP($B28,Data!$B$2:$L$53,3,FALSE),"Missing Data")</f>
        <v>Missing Data</v>
      </c>
      <c r="M28" s="4"/>
      <c r="N28" s="5" t="str">
        <f>IFERROR(VLOOKUP($B28,Data!$B$1:$L$53,5,FALSE)/VLOOKUP($B28,Data!$B$2:$L$53,4,FALSE),"Missing Data")</f>
        <v>Missing Data</v>
      </c>
      <c r="O28" s="3" t="str">
        <f>IFERROR(VLOOKUP($B28,Data!$B$1:$L$53,6,FALSE)/VLOOKUP($B28,Data!$B$2:$L$53,5,FALSE),"Missing Data")</f>
        <v>Missing Data</v>
      </c>
      <c r="P28" s="4"/>
      <c r="Q28" s="4" t="str">
        <f>IFERROR(VLOOKUP($B28,Data!$B$1:$L$53,10,FALSE)/VLOOKUP($B28,Data!$B$2:$L$53,5,FALSE),"Missing Data")</f>
        <v>Missing Data</v>
      </c>
      <c r="R28" s="4"/>
      <c r="S28" s="5">
        <f>IFERROR(VLOOKUP($B28,Data!$B$1:$L$53,6,FALSE)/VLOOKUP($B28,Data!$B$2:$L$53,10,FALSE), Missing Data)</f>
        <v>202871.06941074264</v>
      </c>
      <c r="T28" s="3">
        <f>IFERROR(VLOOKUP($B28,Data!$B$1:$L$53,9,FALSE)/VLOOKUP($B28,Data!$B$2:$L$53,6,FALSE), "Missing Data")</f>
        <v>0.56923439223675798</v>
      </c>
      <c r="U28" s="4">
        <f>IFERROR(VLOOKUP($B28,Data!$B$1:$L$53,9,FALSE)/VLOOKUP($B28,Data!$B$2:$L$53,10,FALSE), "Missing Data")</f>
        <v>115481.18989844523</v>
      </c>
      <c r="V28" s="4">
        <f t="shared" si="0"/>
        <v>87389.879512297412</v>
      </c>
      <c r="W28" s="5" t="str">
        <f>IFERROR(VLOOKUP($B28,Data!$B$1:$L$53,9,FALSE)/VLOOKUP($B28,Data!$B$2:$L$53,5,FALSE), "Missing Data")</f>
        <v>Missing Data</v>
      </c>
    </row>
    <row r="29" spans="1:23" x14ac:dyDescent="0.25">
      <c r="A29" s="1" t="s">
        <v>48</v>
      </c>
      <c r="B29" s="1" t="s">
        <v>49</v>
      </c>
      <c r="C29" s="3">
        <f>IFERROR(VLOOKUP($B29,Data!$B$1:$L$53,6,FALSE)/VLOOKUP($B29,Data!$B$2:$L$53,2,FALSE),"Missing Data")</f>
        <v>95.9395101593025</v>
      </c>
      <c r="D29" s="4"/>
      <c r="E29" s="4">
        <f>IFERROR(VLOOKUP($B29,Data!$B$1:$L$53,5,FALSE)/VLOOKUP($B29,Data!$B$2:$L$53,2,FALSE),"Missing Data")</f>
        <v>0</v>
      </c>
      <c r="F29" s="4"/>
      <c r="G29" s="5" t="str">
        <f>IFERROR(VLOOKUP($B29,Data!$B$1:$L$53,6,FALSE)/VLOOKUP($B29,Data!$B$2:$L$53,5,FALSE),"Missing Data")</f>
        <v>Missing Data</v>
      </c>
      <c r="H29" s="3">
        <f>IFERROR(VLOOKUP($B29,Data!$B$1:$L$53,5,FALSE)/VLOOKUP($B29,Data!$B$2:$L$53,2,FALSE),"Missing Data")</f>
        <v>0</v>
      </c>
      <c r="I29" s="4"/>
      <c r="J29" s="4">
        <f>IFERROR(VLOOKUP($B29,Data!$B$1:$L$53,3,FALSE)/VLOOKUP($B29,Data!$B$2:$L$53,2,FALSE),"Missing Data")</f>
        <v>0</v>
      </c>
      <c r="K29" s="4"/>
      <c r="L29" s="4" t="str">
        <f>IFERROR(VLOOKUP($B29,Data!$B$1:$L$53,4,FALSE)/VLOOKUP($B29,Data!$B$2:$L$53,3,FALSE),"Missing Data")</f>
        <v>Missing Data</v>
      </c>
      <c r="M29" s="4"/>
      <c r="N29" s="5" t="str">
        <f>IFERROR(VLOOKUP($B29,Data!$B$1:$L$53,5,FALSE)/VLOOKUP($B29,Data!$B$2:$L$53,4,FALSE),"Missing Data")</f>
        <v>Missing Data</v>
      </c>
      <c r="O29" s="3" t="str">
        <f>IFERROR(VLOOKUP($B29,Data!$B$1:$L$53,6,FALSE)/VLOOKUP($B29,Data!$B$2:$L$53,5,FALSE),"Missing Data")</f>
        <v>Missing Data</v>
      </c>
      <c r="P29" s="4"/>
      <c r="Q29" s="4" t="str">
        <f>IFERROR(VLOOKUP($B29,Data!$B$1:$L$53,10,FALSE)/VLOOKUP($B29,Data!$B$2:$L$53,5,FALSE),"Missing Data")</f>
        <v>Missing Data</v>
      </c>
      <c r="R29" s="4"/>
      <c r="S29" s="5">
        <f>IFERROR(VLOOKUP($B29,Data!$B$1:$L$53,6,FALSE)/VLOOKUP($B29,Data!$B$2:$L$53,10,FALSE), Missing Data)</f>
        <v>120764.74742071074</v>
      </c>
      <c r="T29" s="3">
        <f>IFERROR(VLOOKUP($B29,Data!$B$1:$L$53,9,FALSE)/VLOOKUP($B29,Data!$B$2:$L$53,6,FALSE), "Missing Data")</f>
        <v>0.57652169711061596</v>
      </c>
      <c r="U29" s="4">
        <f>IFERROR(VLOOKUP($B29,Data!$B$1:$L$53,9,FALSE)/VLOOKUP($B29,Data!$B$2:$L$53,10,FALSE), "Missing Data")</f>
        <v>69623.497134123041</v>
      </c>
      <c r="V29" s="4">
        <f t="shared" si="0"/>
        <v>51141.250286587703</v>
      </c>
      <c r="W29" s="5" t="str">
        <f>IFERROR(VLOOKUP($B29,Data!$B$1:$L$53,9,FALSE)/VLOOKUP($B29,Data!$B$2:$L$53,5,FALSE), "Missing Data")</f>
        <v>Missing Data</v>
      </c>
    </row>
    <row r="30" spans="1:23" x14ac:dyDescent="0.25">
      <c r="A30" s="1" t="s">
        <v>24</v>
      </c>
      <c r="B30" s="1" t="s">
        <v>25</v>
      </c>
      <c r="C30" s="3">
        <f>IFERROR(VLOOKUP($B30,Data!$B$1:$L$53,6,FALSE)/VLOOKUP($B30,Data!$B$2:$L$53,2,FALSE),"Missing Data")</f>
        <v>103.22877924443854</v>
      </c>
      <c r="D30" s="4"/>
      <c r="E30" s="4">
        <f>IFERROR(VLOOKUP($B30,Data!$B$1:$L$53,5,FALSE)/VLOOKUP($B30,Data!$B$2:$L$53,2,FALSE),"Missing Data")</f>
        <v>0</v>
      </c>
      <c r="F30" s="4"/>
      <c r="G30" s="5" t="str">
        <f>IFERROR(VLOOKUP($B30,Data!$B$1:$L$53,6,FALSE)/VLOOKUP($B30,Data!$B$2:$L$53,5,FALSE),"Missing Data")</f>
        <v>Missing Data</v>
      </c>
      <c r="H30" s="3">
        <f>IFERROR(VLOOKUP($B30,Data!$B$1:$L$53,5,FALSE)/VLOOKUP($B30,Data!$B$2:$L$53,2,FALSE),"Missing Data")</f>
        <v>0</v>
      </c>
      <c r="I30" s="4"/>
      <c r="J30" s="4">
        <f>IFERROR(VLOOKUP($B30,Data!$B$1:$L$53,3,FALSE)/VLOOKUP($B30,Data!$B$2:$L$53,2,FALSE),"Missing Data")</f>
        <v>0</v>
      </c>
      <c r="K30" s="4"/>
      <c r="L30" s="4" t="str">
        <f>IFERROR(VLOOKUP($B30,Data!$B$1:$L$53,4,FALSE)/VLOOKUP($B30,Data!$B$2:$L$53,3,FALSE),"Missing Data")</f>
        <v>Missing Data</v>
      </c>
      <c r="M30" s="4"/>
      <c r="N30" s="5" t="str">
        <f>IFERROR(VLOOKUP($B30,Data!$B$1:$L$53,5,FALSE)/VLOOKUP($B30,Data!$B$2:$L$53,4,FALSE),"Missing Data")</f>
        <v>Missing Data</v>
      </c>
      <c r="O30" s="3" t="str">
        <f>IFERROR(VLOOKUP($B30,Data!$B$1:$L$53,6,FALSE)/VLOOKUP($B30,Data!$B$2:$L$53,5,FALSE),"Missing Data")</f>
        <v>Missing Data</v>
      </c>
      <c r="P30" s="4"/>
      <c r="Q30" s="4" t="str">
        <f>IFERROR(VLOOKUP($B30,Data!$B$1:$L$53,10,FALSE)/VLOOKUP($B30,Data!$B$2:$L$53,5,FALSE),"Missing Data")</f>
        <v>Missing Data</v>
      </c>
      <c r="R30" s="4"/>
      <c r="S30" s="5">
        <f>IFERROR(VLOOKUP($B30,Data!$B$1:$L$53,6,FALSE)/VLOOKUP($B30,Data!$B$2:$L$53,10,FALSE), Missing Data)</f>
        <v>82767.043907172309</v>
      </c>
      <c r="T30" s="3">
        <f>IFERROR(VLOOKUP($B30,Data!$B$1:$L$53,9,FALSE)/VLOOKUP($B30,Data!$B$2:$L$53,6,FALSE), "Missing Data")</f>
        <v>0.55608964048255294</v>
      </c>
      <c r="U30" s="4">
        <f>IFERROR(VLOOKUP($B30,Data!$B$1:$L$53,9,FALSE)/VLOOKUP($B30,Data!$B$2:$L$53,10,FALSE), "Missing Data")</f>
        <v>46025.895690143123</v>
      </c>
      <c r="V30" s="4">
        <f t="shared" si="0"/>
        <v>36741.148217029186</v>
      </c>
      <c r="W30" s="5" t="str">
        <f>IFERROR(VLOOKUP($B30,Data!$B$1:$L$53,9,FALSE)/VLOOKUP($B30,Data!$B$2:$L$53,5,FALSE), "Missing Data")</f>
        <v>Missing Data</v>
      </c>
    </row>
    <row r="31" spans="1:23" x14ac:dyDescent="0.25">
      <c r="A31" s="1" t="s">
        <v>100</v>
      </c>
      <c r="B31" s="1" t="s">
        <v>101</v>
      </c>
      <c r="C31" s="3">
        <f>IFERROR(VLOOKUP($B31,Data!$B$1:$L$53,6,FALSE)/VLOOKUP($B31,Data!$B$2:$L$53,2,FALSE),"Missing Data")</f>
        <v>56.367279229592604</v>
      </c>
      <c r="D31" s="4"/>
      <c r="E31" s="4">
        <f>IFERROR(VLOOKUP($B31,Data!$B$1:$L$53,5,FALSE)/VLOOKUP($B31,Data!$B$2:$L$53,2,FALSE),"Missing Data")</f>
        <v>0</v>
      </c>
      <c r="F31" s="4"/>
      <c r="G31" s="5" t="str">
        <f>IFERROR(VLOOKUP($B31,Data!$B$1:$L$53,6,FALSE)/VLOOKUP($B31,Data!$B$2:$L$53,5,FALSE),"Missing Data")</f>
        <v>Missing Data</v>
      </c>
      <c r="H31" s="3">
        <f>IFERROR(VLOOKUP($B31,Data!$B$1:$L$53,5,FALSE)/VLOOKUP($B31,Data!$B$2:$L$53,2,FALSE),"Missing Data")</f>
        <v>0</v>
      </c>
      <c r="I31" s="4"/>
      <c r="J31" s="4">
        <f>IFERROR(VLOOKUP($B31,Data!$B$1:$L$53,3,FALSE)/VLOOKUP($B31,Data!$B$2:$L$53,2,FALSE),"Missing Data")</f>
        <v>0</v>
      </c>
      <c r="K31" s="4"/>
      <c r="L31" s="4" t="str">
        <f>IFERROR(VLOOKUP($B31,Data!$B$1:$L$53,4,FALSE)/VLOOKUP($B31,Data!$B$2:$L$53,3,FALSE),"Missing Data")</f>
        <v>Missing Data</v>
      </c>
      <c r="M31" s="4"/>
      <c r="N31" s="5" t="str">
        <f>IFERROR(VLOOKUP($B31,Data!$B$1:$L$53,5,FALSE)/VLOOKUP($B31,Data!$B$2:$L$53,4,FALSE),"Missing Data")</f>
        <v>Missing Data</v>
      </c>
      <c r="O31" s="3" t="str">
        <f>IFERROR(VLOOKUP($B31,Data!$B$1:$L$53,6,FALSE)/VLOOKUP($B31,Data!$B$2:$L$53,5,FALSE),"Missing Data")</f>
        <v>Missing Data</v>
      </c>
      <c r="P31" s="4"/>
      <c r="Q31" s="4" t="str">
        <f>IFERROR(VLOOKUP($B31,Data!$B$1:$L$53,10,FALSE)/VLOOKUP($B31,Data!$B$2:$L$53,5,FALSE),"Missing Data")</f>
        <v>Missing Data</v>
      </c>
      <c r="R31" s="4"/>
      <c r="S31" s="5">
        <f>IFERROR(VLOOKUP($B31,Data!$B$1:$L$53,6,FALSE)/VLOOKUP($B31,Data!$B$2:$L$53,10,FALSE), Missing Data)</f>
        <v>100824.66281310211</v>
      </c>
      <c r="T31" s="3">
        <f>IFERROR(VLOOKUP($B31,Data!$B$1:$L$53,9,FALSE)/VLOOKUP($B31,Data!$B$2:$L$53,6,FALSE), "Missing Data")</f>
        <v>0.40634600978443663</v>
      </c>
      <c r="U31" s="4">
        <f>IFERROR(VLOOKUP($B31,Data!$B$1:$L$53,9,FALSE)/VLOOKUP($B31,Data!$B$2:$L$53,10,FALSE), "Missing Data")</f>
        <v>40969.699421965321</v>
      </c>
      <c r="V31" s="4">
        <f t="shared" si="0"/>
        <v>59854.963391136793</v>
      </c>
      <c r="W31" s="5" t="str">
        <f>IFERROR(VLOOKUP($B31,Data!$B$1:$L$53,9,FALSE)/VLOOKUP($B31,Data!$B$2:$L$53,5,FALSE), "Missing Data")</f>
        <v>Missing Data</v>
      </c>
    </row>
    <row r="32" spans="1:23" x14ac:dyDescent="0.25">
      <c r="A32" s="1" t="s">
        <v>90</v>
      </c>
      <c r="B32" s="1" t="s">
        <v>91</v>
      </c>
      <c r="C32" s="3">
        <f>IFERROR(VLOOKUP($B32,Data!$B$1:$L$53,6,FALSE)/VLOOKUP($B32,Data!$B$2:$L$53,2,FALSE),"Missing Data")</f>
        <v>108.68873966858111</v>
      </c>
      <c r="D32" s="4"/>
      <c r="E32" s="4">
        <f>IFERROR(VLOOKUP($B32,Data!$B$1:$L$53,5,FALSE)/VLOOKUP($B32,Data!$B$2:$L$53,2,FALSE),"Missing Data")</f>
        <v>0</v>
      </c>
      <c r="F32" s="4"/>
      <c r="G32" s="5" t="str">
        <f>IFERROR(VLOOKUP($B32,Data!$B$1:$L$53,6,FALSE)/VLOOKUP($B32,Data!$B$2:$L$53,5,FALSE),"Missing Data")</f>
        <v>Missing Data</v>
      </c>
      <c r="H32" s="3">
        <f>IFERROR(VLOOKUP($B32,Data!$B$1:$L$53,5,FALSE)/VLOOKUP($B32,Data!$B$2:$L$53,2,FALSE),"Missing Data")</f>
        <v>0</v>
      </c>
      <c r="I32" s="4"/>
      <c r="J32" s="4">
        <f>IFERROR(VLOOKUP($B32,Data!$B$1:$L$53,3,FALSE)/VLOOKUP($B32,Data!$B$2:$L$53,2,FALSE),"Missing Data")</f>
        <v>0</v>
      </c>
      <c r="K32" s="4"/>
      <c r="L32" s="4" t="str">
        <f>IFERROR(VLOOKUP($B32,Data!$B$1:$L$53,4,FALSE)/VLOOKUP($B32,Data!$B$2:$L$53,3,FALSE),"Missing Data")</f>
        <v>Missing Data</v>
      </c>
      <c r="M32" s="4"/>
      <c r="N32" s="5" t="str">
        <f>IFERROR(VLOOKUP($B32,Data!$B$1:$L$53,5,FALSE)/VLOOKUP($B32,Data!$B$2:$L$53,4,FALSE),"Missing Data")</f>
        <v>Missing Data</v>
      </c>
      <c r="O32" s="3" t="str">
        <f>IFERROR(VLOOKUP($B32,Data!$B$1:$L$53,6,FALSE)/VLOOKUP($B32,Data!$B$2:$L$53,5,FALSE),"Missing Data")</f>
        <v>Missing Data</v>
      </c>
      <c r="P32" s="4"/>
      <c r="Q32" s="4" t="str">
        <f>IFERROR(VLOOKUP($B32,Data!$B$1:$L$53,10,FALSE)/VLOOKUP($B32,Data!$B$2:$L$53,5,FALSE),"Missing Data")</f>
        <v>Missing Data</v>
      </c>
      <c r="R32" s="4"/>
      <c r="S32" s="5">
        <f>IFERROR(VLOOKUP($B32,Data!$B$1:$L$53,6,FALSE)/VLOOKUP($B32,Data!$B$2:$L$53,10,FALSE), Missing Data)</f>
        <v>108272.43117617827</v>
      </c>
      <c r="T32" s="3">
        <f>IFERROR(VLOOKUP($B32,Data!$B$1:$L$53,9,FALSE)/VLOOKUP($B32,Data!$B$2:$L$53,6,FALSE), "Missing Data")</f>
        <v>0.59569954231826938</v>
      </c>
      <c r="U32" s="4">
        <f>IFERROR(VLOOKUP($B32,Data!$B$1:$L$53,9,FALSE)/VLOOKUP($B32,Data!$B$2:$L$53,10,FALSE), "Missing Data")</f>
        <v>64497.83769733573</v>
      </c>
      <c r="V32" s="4">
        <f t="shared" si="0"/>
        <v>43774.593478842544</v>
      </c>
      <c r="W32" s="5" t="str">
        <f>IFERROR(VLOOKUP($B32,Data!$B$1:$L$53,9,FALSE)/VLOOKUP($B32,Data!$B$2:$L$53,5,FALSE), "Missing Data")</f>
        <v>Missing Data</v>
      </c>
    </row>
    <row r="33" spans="1:23" x14ac:dyDescent="0.25">
      <c r="A33" s="1" t="s">
        <v>98</v>
      </c>
      <c r="B33" s="1" t="s">
        <v>99</v>
      </c>
      <c r="C33" s="3">
        <f>IFERROR(VLOOKUP($B33,Data!$B$1:$L$53,6,FALSE)/VLOOKUP($B33,Data!$B$2:$L$53,2,FALSE),"Missing Data")</f>
        <v>179.49687947676961</v>
      </c>
      <c r="D33" s="4"/>
      <c r="E33" s="4">
        <f>IFERROR(VLOOKUP($B33,Data!$B$1:$L$53,5,FALSE)/VLOOKUP($B33,Data!$B$2:$L$53,2,FALSE),"Missing Data")</f>
        <v>0</v>
      </c>
      <c r="F33" s="4"/>
      <c r="G33" s="5" t="str">
        <f>IFERROR(VLOOKUP($B33,Data!$B$1:$L$53,6,FALSE)/VLOOKUP($B33,Data!$B$2:$L$53,5,FALSE),"Missing Data")</f>
        <v>Missing Data</v>
      </c>
      <c r="H33" s="3">
        <f>IFERROR(VLOOKUP($B33,Data!$B$1:$L$53,5,FALSE)/VLOOKUP($B33,Data!$B$2:$L$53,2,FALSE),"Missing Data")</f>
        <v>0</v>
      </c>
      <c r="I33" s="4"/>
      <c r="J33" s="4">
        <f>IFERROR(VLOOKUP($B33,Data!$B$1:$L$53,3,FALSE)/VLOOKUP($B33,Data!$B$2:$L$53,2,FALSE),"Missing Data")</f>
        <v>0</v>
      </c>
      <c r="K33" s="4"/>
      <c r="L33" s="4" t="str">
        <f>IFERROR(VLOOKUP($B33,Data!$B$1:$L$53,4,FALSE)/VLOOKUP($B33,Data!$B$2:$L$53,3,FALSE),"Missing Data")</f>
        <v>Missing Data</v>
      </c>
      <c r="M33" s="4"/>
      <c r="N33" s="5" t="str">
        <f>IFERROR(VLOOKUP($B33,Data!$B$1:$L$53,5,FALSE)/VLOOKUP($B33,Data!$B$2:$L$53,4,FALSE),"Missing Data")</f>
        <v>Missing Data</v>
      </c>
      <c r="O33" s="3" t="str">
        <f>IFERROR(VLOOKUP($B33,Data!$B$1:$L$53,6,FALSE)/VLOOKUP($B33,Data!$B$2:$L$53,5,FALSE),"Missing Data")</f>
        <v>Missing Data</v>
      </c>
      <c r="P33" s="4"/>
      <c r="Q33" s="4" t="str">
        <f>IFERROR(VLOOKUP($B33,Data!$B$1:$L$53,10,FALSE)/VLOOKUP($B33,Data!$B$2:$L$53,5,FALSE),"Missing Data")</f>
        <v>Missing Data</v>
      </c>
      <c r="R33" s="4"/>
      <c r="S33" s="5">
        <f>IFERROR(VLOOKUP($B33,Data!$B$1:$L$53,6,FALSE)/VLOOKUP($B33,Data!$B$2:$L$53,10,FALSE), Missing Data)</f>
        <v>134809.72268816034</v>
      </c>
      <c r="T33" s="3">
        <f>IFERROR(VLOOKUP($B33,Data!$B$1:$L$53,9,FALSE)/VLOOKUP($B33,Data!$B$2:$L$53,6,FALSE), "Missing Data")</f>
        <v>0.64494047508241947</v>
      </c>
      <c r="U33" s="4">
        <f>IFERROR(VLOOKUP($B33,Data!$B$1:$L$53,9,FALSE)/VLOOKUP($B33,Data!$B$2:$L$53,10,FALSE), "Missing Data")</f>
        <v>86944.246596231344</v>
      </c>
      <c r="V33" s="4">
        <f t="shared" si="0"/>
        <v>47865.476091928998</v>
      </c>
      <c r="W33" s="5" t="str">
        <f>IFERROR(VLOOKUP($B33,Data!$B$1:$L$53,9,FALSE)/VLOOKUP($B33,Data!$B$2:$L$53,5,FALSE), "Missing Data")</f>
        <v>Missing Data</v>
      </c>
    </row>
    <row r="34" spans="1:23" x14ac:dyDescent="0.25">
      <c r="A34" s="1" t="s">
        <v>66</v>
      </c>
      <c r="B34" s="1" t="s">
        <v>67</v>
      </c>
      <c r="C34" s="3">
        <f>IFERROR(VLOOKUP($B34,Data!$B$1:$L$53,6,FALSE)/VLOOKUP($B34,Data!$B$2:$L$53,2,FALSE),"Missing Data")</f>
        <v>147.02380755829023</v>
      </c>
      <c r="D34" s="4"/>
      <c r="E34" s="4">
        <f>IFERROR(VLOOKUP($B34,Data!$B$1:$L$53,5,FALSE)/VLOOKUP($B34,Data!$B$2:$L$53,2,FALSE),"Missing Data")</f>
        <v>0</v>
      </c>
      <c r="F34" s="4"/>
      <c r="G34" s="5" t="str">
        <f>IFERROR(VLOOKUP($B34,Data!$B$1:$L$53,6,FALSE)/VLOOKUP($B34,Data!$B$2:$L$53,5,FALSE),"Missing Data")</f>
        <v>Missing Data</v>
      </c>
      <c r="H34" s="3">
        <f>IFERROR(VLOOKUP($B34,Data!$B$1:$L$53,5,FALSE)/VLOOKUP($B34,Data!$B$2:$L$53,2,FALSE),"Missing Data")</f>
        <v>0</v>
      </c>
      <c r="I34" s="4"/>
      <c r="J34" s="4">
        <f>IFERROR(VLOOKUP($B34,Data!$B$1:$L$53,3,FALSE)/VLOOKUP($B34,Data!$B$2:$L$53,2,FALSE),"Missing Data")</f>
        <v>0</v>
      </c>
      <c r="K34" s="4"/>
      <c r="L34" s="4" t="str">
        <f>IFERROR(VLOOKUP($B34,Data!$B$1:$L$53,4,FALSE)/VLOOKUP($B34,Data!$B$2:$L$53,3,FALSE),"Missing Data")</f>
        <v>Missing Data</v>
      </c>
      <c r="M34" s="4"/>
      <c r="N34" s="5" t="str">
        <f>IFERROR(VLOOKUP($B34,Data!$B$1:$L$53,5,FALSE)/VLOOKUP($B34,Data!$B$2:$L$53,4,FALSE),"Missing Data")</f>
        <v>Missing Data</v>
      </c>
      <c r="O34" s="3" t="str">
        <f>IFERROR(VLOOKUP($B34,Data!$B$1:$L$53,6,FALSE)/VLOOKUP($B34,Data!$B$2:$L$53,5,FALSE),"Missing Data")</f>
        <v>Missing Data</v>
      </c>
      <c r="P34" s="4"/>
      <c r="Q34" s="4" t="str">
        <f>IFERROR(VLOOKUP($B34,Data!$B$1:$L$53,10,FALSE)/VLOOKUP($B34,Data!$B$2:$L$53,5,FALSE),"Missing Data")</f>
        <v>Missing Data</v>
      </c>
      <c r="R34" s="4"/>
      <c r="S34" s="5">
        <f>IFERROR(VLOOKUP($B34,Data!$B$1:$L$53,6,FALSE)/VLOOKUP($B34,Data!$B$2:$L$53,10,FALSE), Missing Data)</f>
        <v>127478.14565126925</v>
      </c>
      <c r="T34" s="3">
        <f>IFERROR(VLOOKUP($B34,Data!$B$1:$L$53,9,FALSE)/VLOOKUP($B34,Data!$B$2:$L$53,6,FALSE), "Missing Data")</f>
        <v>0.48030142553724026</v>
      </c>
      <c r="U34" s="4">
        <f>IFERROR(VLOOKUP($B34,Data!$B$1:$L$53,9,FALSE)/VLOOKUP($B34,Data!$B$2:$L$53,10,FALSE), "Missing Data")</f>
        <v>61227.935081148564</v>
      </c>
      <c r="V34" s="4">
        <f t="shared" si="0"/>
        <v>66250.210570120689</v>
      </c>
      <c r="W34" s="5" t="str">
        <f>IFERROR(VLOOKUP($B34,Data!$B$1:$L$53,9,FALSE)/VLOOKUP($B34,Data!$B$2:$L$53,5,FALSE), "Missing Data")</f>
        <v>Missing Data</v>
      </c>
    </row>
    <row r="35" spans="1:23" x14ac:dyDescent="0.25">
      <c r="A35" s="1" t="s">
        <v>10</v>
      </c>
      <c r="B35" s="1" t="s">
        <v>11</v>
      </c>
      <c r="C35" s="3">
        <f>IFERROR(VLOOKUP($B35,Data!$B$1:$L$53,6,FALSE)/VLOOKUP($B35,Data!$B$2:$L$53,2,FALSE),"Missing Data")</f>
        <v>84.164907242049367</v>
      </c>
      <c r="D35" s="4"/>
      <c r="E35" s="4">
        <f>IFERROR(VLOOKUP($B35,Data!$B$1:$L$53,5,FALSE)/VLOOKUP($B35,Data!$B$2:$L$53,2,FALSE),"Missing Data")</f>
        <v>0</v>
      </c>
      <c r="F35" s="4"/>
      <c r="G35" s="5" t="str">
        <f>IFERROR(VLOOKUP($B35,Data!$B$1:$L$53,6,FALSE)/VLOOKUP($B35,Data!$B$2:$L$53,5,FALSE),"Missing Data")</f>
        <v>Missing Data</v>
      </c>
      <c r="H35" s="3">
        <f>IFERROR(VLOOKUP($B35,Data!$B$1:$L$53,5,FALSE)/VLOOKUP($B35,Data!$B$2:$L$53,2,FALSE),"Missing Data")</f>
        <v>0</v>
      </c>
      <c r="I35" s="4"/>
      <c r="J35" s="4">
        <f>IFERROR(VLOOKUP($B35,Data!$B$1:$L$53,3,FALSE)/VLOOKUP($B35,Data!$B$2:$L$53,2,FALSE),"Missing Data")</f>
        <v>0</v>
      </c>
      <c r="K35" s="4"/>
      <c r="L35" s="4" t="str">
        <f>IFERROR(VLOOKUP($B35,Data!$B$1:$L$53,4,FALSE)/VLOOKUP($B35,Data!$B$2:$L$53,3,FALSE),"Missing Data")</f>
        <v>Missing Data</v>
      </c>
      <c r="M35" s="4"/>
      <c r="N35" s="5" t="str">
        <f>IFERROR(VLOOKUP($B35,Data!$B$1:$L$53,5,FALSE)/VLOOKUP($B35,Data!$B$2:$L$53,4,FALSE),"Missing Data")</f>
        <v>Missing Data</v>
      </c>
      <c r="O35" s="3" t="str">
        <f>IFERROR(VLOOKUP($B35,Data!$B$1:$L$53,6,FALSE)/VLOOKUP($B35,Data!$B$2:$L$53,5,FALSE),"Missing Data")</f>
        <v>Missing Data</v>
      </c>
      <c r="P35" s="4"/>
      <c r="Q35" s="4" t="str">
        <f>IFERROR(VLOOKUP($B35,Data!$B$1:$L$53,10,FALSE)/VLOOKUP($B35,Data!$B$2:$L$53,5,FALSE),"Missing Data")</f>
        <v>Missing Data</v>
      </c>
      <c r="R35" s="4"/>
      <c r="S35" s="5">
        <f>IFERROR(VLOOKUP($B35,Data!$B$1:$L$53,6,FALSE)/VLOOKUP($B35,Data!$B$2:$L$53,10,FALSE), Missing Data)</f>
        <v>86445.68245125348</v>
      </c>
      <c r="T35" s="3">
        <f>IFERROR(VLOOKUP($B35,Data!$B$1:$L$53,9,FALSE)/VLOOKUP($B35,Data!$B$2:$L$53,6,FALSE), "Missing Data")</f>
        <v>0.53289856286653348</v>
      </c>
      <c r="U35" s="4">
        <f>IFERROR(VLOOKUP($B35,Data!$B$1:$L$53,9,FALSE)/VLOOKUP($B35,Data!$B$2:$L$53,10,FALSE), "Missing Data")</f>
        <v>46066.779944289694</v>
      </c>
      <c r="V35" s="4">
        <f t="shared" si="0"/>
        <v>40378.902506963786</v>
      </c>
      <c r="W35" s="5" t="str">
        <f>IFERROR(VLOOKUP($B35,Data!$B$1:$L$53,9,FALSE)/VLOOKUP($B35,Data!$B$2:$L$53,5,FALSE), "Missing Data")</f>
        <v>Missing Data</v>
      </c>
    </row>
    <row r="36" spans="1:23" x14ac:dyDescent="0.25">
      <c r="A36" s="1" t="s">
        <v>56</v>
      </c>
      <c r="B36" s="1" t="s">
        <v>57</v>
      </c>
      <c r="C36" s="3">
        <f>IFERROR(VLOOKUP($B36,Data!$B$1:$L$53,6,FALSE)/VLOOKUP($B36,Data!$B$2:$L$53,2,FALSE),"Missing Data")</f>
        <v>93.730047121116584</v>
      </c>
      <c r="D36" s="4"/>
      <c r="E36" s="4">
        <f>IFERROR(VLOOKUP($B36,Data!$B$1:$L$53,5,FALSE)/VLOOKUP($B36,Data!$B$2:$L$53,2,FALSE),"Missing Data")</f>
        <v>0</v>
      </c>
      <c r="F36" s="4"/>
      <c r="G36" s="5" t="str">
        <f>IFERROR(VLOOKUP($B36,Data!$B$1:$L$53,6,FALSE)/VLOOKUP($B36,Data!$B$2:$L$53,5,FALSE),"Missing Data")</f>
        <v>Missing Data</v>
      </c>
      <c r="H36" s="3">
        <f>IFERROR(VLOOKUP($B36,Data!$B$1:$L$53,5,FALSE)/VLOOKUP($B36,Data!$B$2:$L$53,2,FALSE),"Missing Data")</f>
        <v>0</v>
      </c>
      <c r="I36" s="4"/>
      <c r="J36" s="4">
        <f>IFERROR(VLOOKUP($B36,Data!$B$1:$L$53,3,FALSE)/VLOOKUP($B36,Data!$B$2:$L$53,2,FALSE),"Missing Data")</f>
        <v>0</v>
      </c>
      <c r="K36" s="4"/>
      <c r="L36" s="4" t="str">
        <f>IFERROR(VLOOKUP($B36,Data!$B$1:$L$53,4,FALSE)/VLOOKUP($B36,Data!$B$2:$L$53,3,FALSE),"Missing Data")</f>
        <v>Missing Data</v>
      </c>
      <c r="M36" s="4"/>
      <c r="N36" s="5" t="str">
        <f>IFERROR(VLOOKUP($B36,Data!$B$1:$L$53,5,FALSE)/VLOOKUP($B36,Data!$B$2:$L$53,4,FALSE),"Missing Data")</f>
        <v>Missing Data</v>
      </c>
      <c r="O36" s="3" t="str">
        <f>IFERROR(VLOOKUP($B36,Data!$B$1:$L$53,6,FALSE)/VLOOKUP($B36,Data!$B$2:$L$53,5,FALSE),"Missing Data")</f>
        <v>Missing Data</v>
      </c>
      <c r="P36" s="4"/>
      <c r="Q36" s="4" t="str">
        <f>IFERROR(VLOOKUP($B36,Data!$B$1:$L$53,10,FALSE)/VLOOKUP($B36,Data!$B$2:$L$53,5,FALSE),"Missing Data")</f>
        <v>Missing Data</v>
      </c>
      <c r="R36" s="4"/>
      <c r="S36" s="5">
        <f>IFERROR(VLOOKUP($B36,Data!$B$1:$L$53,6,FALSE)/VLOOKUP($B36,Data!$B$2:$L$53,10,FALSE), Missing Data)</f>
        <v>125995.98930481283</v>
      </c>
      <c r="T36" s="3">
        <f>IFERROR(VLOOKUP($B36,Data!$B$1:$L$53,9,FALSE)/VLOOKUP($B36,Data!$B$2:$L$53,6,FALSE), "Missing Data")</f>
        <v>0.4695362088174439</v>
      </c>
      <c r="U36" s="4">
        <f>IFERROR(VLOOKUP($B36,Data!$B$1:$L$53,9,FALSE)/VLOOKUP($B36,Data!$B$2:$L$53,10,FALSE), "Missing Data")</f>
        <v>59159.679144385023</v>
      </c>
      <c r="V36" s="4">
        <f t="shared" si="0"/>
        <v>66836.310160427805</v>
      </c>
      <c r="W36" s="5" t="str">
        <f>IFERROR(VLOOKUP($B36,Data!$B$1:$L$53,9,FALSE)/VLOOKUP($B36,Data!$B$2:$L$53,5,FALSE), "Missing Data")</f>
        <v>Missing Data</v>
      </c>
    </row>
    <row r="37" spans="1:23" x14ac:dyDescent="0.25">
      <c r="A37" s="1" t="s">
        <v>84</v>
      </c>
      <c r="B37" s="1" t="s">
        <v>85</v>
      </c>
      <c r="C37" s="3">
        <f>IFERROR(VLOOKUP($B37,Data!$B$1:$L$53,6,FALSE)/VLOOKUP($B37,Data!$B$2:$L$53,2,FALSE),"Missing Data")</f>
        <v>91.597885175075589</v>
      </c>
      <c r="D37" s="4"/>
      <c r="E37" s="4">
        <f>IFERROR(VLOOKUP($B37,Data!$B$1:$L$53,5,FALSE)/VLOOKUP($B37,Data!$B$2:$L$53,2,FALSE),"Missing Data")</f>
        <v>0</v>
      </c>
      <c r="F37" s="4"/>
      <c r="G37" s="5" t="str">
        <f>IFERROR(VLOOKUP($B37,Data!$B$1:$L$53,6,FALSE)/VLOOKUP($B37,Data!$B$2:$L$53,5,FALSE),"Missing Data")</f>
        <v>Missing Data</v>
      </c>
      <c r="H37" s="3">
        <f>IFERROR(VLOOKUP($B37,Data!$B$1:$L$53,5,FALSE)/VLOOKUP($B37,Data!$B$2:$L$53,2,FALSE),"Missing Data")</f>
        <v>0</v>
      </c>
      <c r="I37" s="4"/>
      <c r="J37" s="4">
        <f>IFERROR(VLOOKUP($B37,Data!$B$1:$L$53,3,FALSE)/VLOOKUP($B37,Data!$B$2:$L$53,2,FALSE),"Missing Data")</f>
        <v>0</v>
      </c>
      <c r="K37" s="4"/>
      <c r="L37" s="4" t="str">
        <f>IFERROR(VLOOKUP($B37,Data!$B$1:$L$53,4,FALSE)/VLOOKUP($B37,Data!$B$2:$L$53,3,FALSE),"Missing Data")</f>
        <v>Missing Data</v>
      </c>
      <c r="M37" s="4"/>
      <c r="N37" s="5" t="str">
        <f>IFERROR(VLOOKUP($B37,Data!$B$1:$L$53,5,FALSE)/VLOOKUP($B37,Data!$B$2:$L$53,4,FALSE),"Missing Data")</f>
        <v>Missing Data</v>
      </c>
      <c r="O37" s="3" t="str">
        <f>IFERROR(VLOOKUP($B37,Data!$B$1:$L$53,6,FALSE)/VLOOKUP($B37,Data!$B$2:$L$53,5,FALSE),"Missing Data")</f>
        <v>Missing Data</v>
      </c>
      <c r="P37" s="4"/>
      <c r="Q37" s="4" t="str">
        <f>IFERROR(VLOOKUP($B37,Data!$B$1:$L$53,10,FALSE)/VLOOKUP($B37,Data!$B$2:$L$53,5,FALSE),"Missing Data")</f>
        <v>Missing Data</v>
      </c>
      <c r="R37" s="4"/>
      <c r="S37" s="5">
        <f>IFERROR(VLOOKUP($B37,Data!$B$1:$L$53,6,FALSE)/VLOOKUP($B37,Data!$B$2:$L$53,10,FALSE), Missing Data)</f>
        <v>79009.314828341856</v>
      </c>
      <c r="T37" s="3">
        <f>IFERROR(VLOOKUP($B37,Data!$B$1:$L$53,9,FALSE)/VLOOKUP($B37,Data!$B$2:$L$53,6,FALSE), "Missing Data")</f>
        <v>0.52127909727096</v>
      </c>
      <c r="U37" s="4">
        <f>IFERROR(VLOOKUP($B37,Data!$B$1:$L$53,9,FALSE)/VLOOKUP($B37,Data!$B$2:$L$53,10,FALSE), "Missing Data")</f>
        <v>41185.904309715123</v>
      </c>
      <c r="V37" s="4">
        <f t="shared" si="0"/>
        <v>37823.410518626733</v>
      </c>
      <c r="W37" s="5" t="str">
        <f>IFERROR(VLOOKUP($B37,Data!$B$1:$L$53,9,FALSE)/VLOOKUP($B37,Data!$B$2:$L$53,5,FALSE), "Missing Data")</f>
        <v>Missing Data</v>
      </c>
    </row>
    <row r="38" spans="1:23" x14ac:dyDescent="0.25">
      <c r="A38" s="1" t="s">
        <v>38</v>
      </c>
      <c r="B38" s="1" t="s">
        <v>39</v>
      </c>
      <c r="C38" s="3">
        <f>IFERROR(VLOOKUP($B38,Data!$B$1:$L$53,6,FALSE)/VLOOKUP($B38,Data!$B$2:$L$53,2,FALSE),"Missing Data")</f>
        <v>94.741460318330127</v>
      </c>
      <c r="D38" s="4"/>
      <c r="E38" s="4">
        <f>IFERROR(VLOOKUP($B38,Data!$B$1:$L$53,5,FALSE)/VLOOKUP($B38,Data!$B$2:$L$53,2,FALSE),"Missing Data")</f>
        <v>0</v>
      </c>
      <c r="F38" s="4"/>
      <c r="G38" s="5" t="str">
        <f>IFERROR(VLOOKUP($B38,Data!$B$1:$L$53,6,FALSE)/VLOOKUP($B38,Data!$B$2:$L$53,5,FALSE),"Missing Data")</f>
        <v>Missing Data</v>
      </c>
      <c r="H38" s="3">
        <f>IFERROR(VLOOKUP($B38,Data!$B$1:$L$53,5,FALSE)/VLOOKUP($B38,Data!$B$2:$L$53,2,FALSE),"Missing Data")</f>
        <v>0</v>
      </c>
      <c r="I38" s="4"/>
      <c r="J38" s="4">
        <f>IFERROR(VLOOKUP($B38,Data!$B$1:$L$53,3,FALSE)/VLOOKUP($B38,Data!$B$2:$L$53,2,FALSE),"Missing Data")</f>
        <v>0</v>
      </c>
      <c r="K38" s="4"/>
      <c r="L38" s="4" t="str">
        <f>IFERROR(VLOOKUP($B38,Data!$B$1:$L$53,4,FALSE)/VLOOKUP($B38,Data!$B$2:$L$53,3,FALSE),"Missing Data")</f>
        <v>Missing Data</v>
      </c>
      <c r="M38" s="4"/>
      <c r="N38" s="5" t="str">
        <f>IFERROR(VLOOKUP($B38,Data!$B$1:$L$53,5,FALSE)/VLOOKUP($B38,Data!$B$2:$L$53,4,FALSE),"Missing Data")</f>
        <v>Missing Data</v>
      </c>
      <c r="O38" s="3" t="str">
        <f>IFERROR(VLOOKUP($B38,Data!$B$1:$L$53,6,FALSE)/VLOOKUP($B38,Data!$B$2:$L$53,5,FALSE),"Missing Data")</f>
        <v>Missing Data</v>
      </c>
      <c r="P38" s="4"/>
      <c r="Q38" s="4" t="str">
        <f>IFERROR(VLOOKUP($B38,Data!$B$1:$L$53,10,FALSE)/VLOOKUP($B38,Data!$B$2:$L$53,5,FALSE),"Missing Data")</f>
        <v>Missing Data</v>
      </c>
      <c r="R38" s="4"/>
      <c r="S38" s="5">
        <f>IFERROR(VLOOKUP($B38,Data!$B$1:$L$53,6,FALSE)/VLOOKUP($B38,Data!$B$2:$L$53,10,FALSE), Missing Data)</f>
        <v>94778.898126998625</v>
      </c>
      <c r="T38" s="3">
        <f>IFERROR(VLOOKUP($B38,Data!$B$1:$L$53,9,FALSE)/VLOOKUP($B38,Data!$B$2:$L$53,6,FALSE), "Missing Data")</f>
        <v>0.53080056371056916</v>
      </c>
      <c r="U38" s="4">
        <f>IFERROR(VLOOKUP($B38,Data!$B$1:$L$53,9,FALSE)/VLOOKUP($B38,Data!$B$2:$L$53,10,FALSE), "Missing Data")</f>
        <v>50308.69255367748</v>
      </c>
      <c r="V38" s="4">
        <f t="shared" si="0"/>
        <v>44470.205573321145</v>
      </c>
      <c r="W38" s="5" t="str">
        <f>IFERROR(VLOOKUP($B38,Data!$B$1:$L$53,9,FALSE)/VLOOKUP($B38,Data!$B$2:$L$53,5,FALSE), "Missing Data")</f>
        <v>Missing Data</v>
      </c>
    </row>
    <row r="39" spans="1:23" x14ac:dyDescent="0.25">
      <c r="A39" s="1" t="s">
        <v>54</v>
      </c>
      <c r="B39" s="1" t="s">
        <v>55</v>
      </c>
      <c r="C39" s="3">
        <f>IFERROR(VLOOKUP($B39,Data!$B$1:$L$53,6,FALSE)/VLOOKUP($B39,Data!$B$2:$L$53,2,FALSE),"Missing Data")</f>
        <v>128.70199494665303</v>
      </c>
      <c r="D39" s="4"/>
      <c r="E39" s="4">
        <f>IFERROR(VLOOKUP($B39,Data!$B$1:$L$53,5,FALSE)/VLOOKUP($B39,Data!$B$2:$L$53,2,FALSE),"Missing Data")</f>
        <v>0</v>
      </c>
      <c r="F39" s="4"/>
      <c r="G39" s="5" t="str">
        <f>IFERROR(VLOOKUP($B39,Data!$B$1:$L$53,6,FALSE)/VLOOKUP($B39,Data!$B$2:$L$53,5,FALSE),"Missing Data")</f>
        <v>Missing Data</v>
      </c>
      <c r="H39" s="3">
        <f>IFERROR(VLOOKUP($B39,Data!$B$1:$L$53,5,FALSE)/VLOOKUP($B39,Data!$B$2:$L$53,2,FALSE),"Missing Data")</f>
        <v>0</v>
      </c>
      <c r="I39" s="4"/>
      <c r="J39" s="4">
        <f>IFERROR(VLOOKUP($B39,Data!$B$1:$L$53,3,FALSE)/VLOOKUP($B39,Data!$B$2:$L$53,2,FALSE),"Missing Data")</f>
        <v>0</v>
      </c>
      <c r="K39" s="4"/>
      <c r="L39" s="4" t="str">
        <f>IFERROR(VLOOKUP($B39,Data!$B$1:$L$53,4,FALSE)/VLOOKUP($B39,Data!$B$2:$L$53,3,FALSE),"Missing Data")</f>
        <v>Missing Data</v>
      </c>
      <c r="M39" s="4"/>
      <c r="N39" s="5" t="str">
        <f>IFERROR(VLOOKUP($B39,Data!$B$1:$L$53,5,FALSE)/VLOOKUP($B39,Data!$B$2:$L$53,4,FALSE),"Missing Data")</f>
        <v>Missing Data</v>
      </c>
      <c r="O39" s="3" t="str">
        <f>IFERROR(VLOOKUP($B39,Data!$B$1:$L$53,6,FALSE)/VLOOKUP($B39,Data!$B$2:$L$53,5,FALSE),"Missing Data")</f>
        <v>Missing Data</v>
      </c>
      <c r="P39" s="4"/>
      <c r="Q39" s="4" t="str">
        <f>IFERROR(VLOOKUP($B39,Data!$B$1:$L$53,10,FALSE)/VLOOKUP($B39,Data!$B$2:$L$53,5,FALSE),"Missing Data")</f>
        <v>Missing Data</v>
      </c>
      <c r="R39" s="4"/>
      <c r="S39" s="5">
        <f>IFERROR(VLOOKUP($B39,Data!$B$1:$L$53,6,FALSE)/VLOOKUP($B39,Data!$B$2:$L$53,10,FALSE), Missing Data)</f>
        <v>105049.18032786885</v>
      </c>
      <c r="T39" s="3">
        <f>IFERROR(VLOOKUP($B39,Data!$B$1:$L$53,9,FALSE)/VLOOKUP($B39,Data!$B$2:$L$53,6,FALSE), "Missing Data")</f>
        <v>0.55623570743182593</v>
      </c>
      <c r="U39" s="4">
        <f>IFERROR(VLOOKUP($B39,Data!$B$1:$L$53,9,FALSE)/VLOOKUP($B39,Data!$B$2:$L$53,10,FALSE), "Missing Data")</f>
        <v>58432.105134805584</v>
      </c>
      <c r="V39" s="4">
        <f t="shared" si="0"/>
        <v>46617.075193063261</v>
      </c>
      <c r="W39" s="5" t="str">
        <f>IFERROR(VLOOKUP($B39,Data!$B$1:$L$53,9,FALSE)/VLOOKUP($B39,Data!$B$2:$L$53,5,FALSE), "Missing Data")</f>
        <v>Missing Data</v>
      </c>
    </row>
    <row r="40" spans="1:23" x14ac:dyDescent="0.25">
      <c r="A40" s="1" t="s">
        <v>14</v>
      </c>
      <c r="B40" s="1" t="s">
        <v>15</v>
      </c>
      <c r="C40" s="3">
        <f>IFERROR(VLOOKUP($B40,Data!$B$1:$L$53,6,FALSE)/VLOOKUP($B40,Data!$B$2:$L$53,2,FALSE),"Missing Data")</f>
        <v>162.29055134466836</v>
      </c>
      <c r="D40" s="4"/>
      <c r="E40" s="4">
        <f>IFERROR(VLOOKUP($B40,Data!$B$1:$L$53,5,FALSE)/VLOOKUP($B40,Data!$B$2:$L$53,2,FALSE),"Missing Data")</f>
        <v>0</v>
      </c>
      <c r="F40" s="4"/>
      <c r="G40" s="5" t="str">
        <f>IFERROR(VLOOKUP($B40,Data!$B$1:$L$53,6,FALSE)/VLOOKUP($B40,Data!$B$2:$L$53,5,FALSE),"Missing Data")</f>
        <v>Missing Data</v>
      </c>
      <c r="H40" s="3">
        <f>IFERROR(VLOOKUP($B40,Data!$B$1:$L$53,5,FALSE)/VLOOKUP($B40,Data!$B$2:$L$53,2,FALSE),"Missing Data")</f>
        <v>0</v>
      </c>
      <c r="I40" s="4"/>
      <c r="J40" s="4">
        <f>IFERROR(VLOOKUP($B40,Data!$B$1:$L$53,3,FALSE)/VLOOKUP($B40,Data!$B$2:$L$53,2,FALSE),"Missing Data")</f>
        <v>0</v>
      </c>
      <c r="K40" s="4"/>
      <c r="L40" s="4" t="str">
        <f>IFERROR(VLOOKUP($B40,Data!$B$1:$L$53,4,FALSE)/VLOOKUP($B40,Data!$B$2:$L$53,3,FALSE),"Missing Data")</f>
        <v>Missing Data</v>
      </c>
      <c r="M40" s="4"/>
      <c r="N40" s="5" t="str">
        <f>IFERROR(VLOOKUP($B40,Data!$B$1:$L$53,5,FALSE)/VLOOKUP($B40,Data!$B$2:$L$53,4,FALSE),"Missing Data")</f>
        <v>Missing Data</v>
      </c>
      <c r="O40" s="3" t="str">
        <f>IFERROR(VLOOKUP($B40,Data!$B$1:$L$53,6,FALSE)/VLOOKUP($B40,Data!$B$2:$L$53,5,FALSE),"Missing Data")</f>
        <v>Missing Data</v>
      </c>
      <c r="P40" s="4"/>
      <c r="Q40" s="4" t="str">
        <f>IFERROR(VLOOKUP($B40,Data!$B$1:$L$53,10,FALSE)/VLOOKUP($B40,Data!$B$2:$L$53,5,FALSE),"Missing Data")</f>
        <v>Missing Data</v>
      </c>
      <c r="R40" s="4"/>
      <c r="S40" s="5">
        <f>IFERROR(VLOOKUP($B40,Data!$B$1:$L$53,6,FALSE)/VLOOKUP($B40,Data!$B$2:$L$53,10,FALSE), Missing Data)</f>
        <v>128678.38044308632</v>
      </c>
      <c r="T40" s="3">
        <f>IFERROR(VLOOKUP($B40,Data!$B$1:$L$53,9,FALSE)/VLOOKUP($B40,Data!$B$2:$L$53,6,FALSE), "Missing Data")</f>
        <v>0.56796512942293997</v>
      </c>
      <c r="U40" s="4">
        <f>IFERROR(VLOOKUP($B40,Data!$B$1:$L$53,9,FALSE)/VLOOKUP($B40,Data!$B$2:$L$53,10,FALSE), "Missing Data")</f>
        <v>73084.833002291824</v>
      </c>
      <c r="V40" s="4">
        <f t="shared" si="0"/>
        <v>55593.5474407945</v>
      </c>
      <c r="W40" s="5" t="str">
        <f>IFERROR(VLOOKUP($B40,Data!$B$1:$L$53,9,FALSE)/VLOOKUP($B40,Data!$B$2:$L$53,5,FALSE), "Missing Data")</f>
        <v>Missing Data</v>
      </c>
    </row>
    <row r="41" spans="1:23" x14ac:dyDescent="0.25">
      <c r="A41" s="1" t="s">
        <v>78</v>
      </c>
      <c r="B41" s="1" t="s">
        <v>79</v>
      </c>
      <c r="C41" s="3">
        <f>IFERROR(VLOOKUP($B41,Data!$B$1:$L$53,6,FALSE)/VLOOKUP($B41,Data!$B$2:$L$53,2,FALSE),"Missing Data")</f>
        <v>163.82502389224476</v>
      </c>
      <c r="D41" s="4"/>
      <c r="E41" s="4">
        <f>IFERROR(VLOOKUP($B41,Data!$B$1:$L$53,5,FALSE)/VLOOKUP($B41,Data!$B$2:$L$53,2,FALSE),"Missing Data")</f>
        <v>0</v>
      </c>
      <c r="F41" s="4"/>
      <c r="G41" s="5" t="str">
        <f>IFERROR(VLOOKUP($B41,Data!$B$1:$L$53,6,FALSE)/VLOOKUP($B41,Data!$B$2:$L$53,5,FALSE),"Missing Data")</f>
        <v>Missing Data</v>
      </c>
      <c r="H41" s="3">
        <f>IFERROR(VLOOKUP($B41,Data!$B$1:$L$53,5,FALSE)/VLOOKUP($B41,Data!$B$2:$L$53,2,FALSE),"Missing Data")</f>
        <v>0</v>
      </c>
      <c r="I41" s="4"/>
      <c r="J41" s="4">
        <f>IFERROR(VLOOKUP($B41,Data!$B$1:$L$53,3,FALSE)/VLOOKUP($B41,Data!$B$2:$L$53,2,FALSE),"Missing Data")</f>
        <v>0</v>
      </c>
      <c r="K41" s="4"/>
      <c r="L41" s="4" t="str">
        <f>IFERROR(VLOOKUP($B41,Data!$B$1:$L$53,4,FALSE)/VLOOKUP($B41,Data!$B$2:$L$53,3,FALSE),"Missing Data")</f>
        <v>Missing Data</v>
      </c>
      <c r="M41" s="4"/>
      <c r="N41" s="5" t="str">
        <f>IFERROR(VLOOKUP($B41,Data!$B$1:$L$53,5,FALSE)/VLOOKUP($B41,Data!$B$2:$L$53,4,FALSE),"Missing Data")</f>
        <v>Missing Data</v>
      </c>
      <c r="O41" s="3" t="str">
        <f>IFERROR(VLOOKUP($B41,Data!$B$1:$L$53,6,FALSE)/VLOOKUP($B41,Data!$B$2:$L$53,5,FALSE),"Missing Data")</f>
        <v>Missing Data</v>
      </c>
      <c r="P41" s="4"/>
      <c r="Q41" s="4" t="str">
        <f>IFERROR(VLOOKUP($B41,Data!$B$1:$L$53,10,FALSE)/VLOOKUP($B41,Data!$B$2:$L$53,5,FALSE),"Missing Data")</f>
        <v>Missing Data</v>
      </c>
      <c r="R41" s="4"/>
      <c r="S41" s="5">
        <f>IFERROR(VLOOKUP($B41,Data!$B$1:$L$53,6,FALSE)/VLOOKUP($B41,Data!$B$2:$L$53,10,FALSE), Missing Data)</f>
        <v>162814.72782874617</v>
      </c>
      <c r="T41" s="3">
        <f>IFERROR(VLOOKUP($B41,Data!$B$1:$L$53,9,FALSE)/VLOOKUP($B41,Data!$B$2:$L$53,6,FALSE), "Missing Data")</f>
        <v>0.49195971721933951</v>
      </c>
      <c r="U41" s="4">
        <f>IFERROR(VLOOKUP($B41,Data!$B$1:$L$53,9,FALSE)/VLOOKUP($B41,Data!$B$2:$L$53,10,FALSE), "Missing Data")</f>
        <v>80098.287461773696</v>
      </c>
      <c r="V41" s="4">
        <f t="shared" si="0"/>
        <v>82716.440366972471</v>
      </c>
      <c r="W41" s="5" t="str">
        <f>IFERROR(VLOOKUP($B41,Data!$B$1:$L$53,9,FALSE)/VLOOKUP($B41,Data!$B$2:$L$53,5,FALSE), "Missing Data")</f>
        <v>Missing Data</v>
      </c>
    </row>
    <row r="42" spans="1:23" x14ac:dyDescent="0.25">
      <c r="A42" s="1" t="s">
        <v>86</v>
      </c>
      <c r="B42" s="1" t="s">
        <v>87</v>
      </c>
      <c r="C42" s="3">
        <f>IFERROR(VLOOKUP($B42,Data!$B$1:$L$53,6,FALSE)/VLOOKUP($B42,Data!$B$2:$L$53,2,FALSE),"Missing Data")</f>
        <v>74.272792780262989</v>
      </c>
      <c r="D42" s="4"/>
      <c r="E42" s="4">
        <f>IFERROR(VLOOKUP($B42,Data!$B$1:$L$53,5,FALSE)/VLOOKUP($B42,Data!$B$2:$L$53,2,FALSE),"Missing Data")</f>
        <v>0</v>
      </c>
      <c r="F42" s="4"/>
      <c r="G42" s="5" t="str">
        <f>IFERROR(VLOOKUP($B42,Data!$B$1:$L$53,6,FALSE)/VLOOKUP($B42,Data!$B$2:$L$53,5,FALSE),"Missing Data")</f>
        <v>Missing Data</v>
      </c>
      <c r="H42" s="3">
        <f>IFERROR(VLOOKUP($B42,Data!$B$1:$L$53,5,FALSE)/VLOOKUP($B42,Data!$B$2:$L$53,2,FALSE),"Missing Data")</f>
        <v>0</v>
      </c>
      <c r="I42" s="4"/>
      <c r="J42" s="4">
        <f>IFERROR(VLOOKUP($B42,Data!$B$1:$L$53,3,FALSE)/VLOOKUP($B42,Data!$B$2:$L$53,2,FALSE),"Missing Data")</f>
        <v>0</v>
      </c>
      <c r="K42" s="4"/>
      <c r="L42" s="4" t="str">
        <f>IFERROR(VLOOKUP($B42,Data!$B$1:$L$53,4,FALSE)/VLOOKUP($B42,Data!$B$2:$L$53,3,FALSE),"Missing Data")</f>
        <v>Missing Data</v>
      </c>
      <c r="M42" s="4"/>
      <c r="N42" s="5" t="str">
        <f>IFERROR(VLOOKUP($B42,Data!$B$1:$L$53,5,FALSE)/VLOOKUP($B42,Data!$B$2:$L$53,4,FALSE),"Missing Data")</f>
        <v>Missing Data</v>
      </c>
      <c r="O42" s="3" t="str">
        <f>IFERROR(VLOOKUP($B42,Data!$B$1:$L$53,6,FALSE)/VLOOKUP($B42,Data!$B$2:$L$53,5,FALSE),"Missing Data")</f>
        <v>Missing Data</v>
      </c>
      <c r="P42" s="4"/>
      <c r="Q42" s="4" t="str">
        <f>IFERROR(VLOOKUP($B42,Data!$B$1:$L$53,10,FALSE)/VLOOKUP($B42,Data!$B$2:$L$53,5,FALSE),"Missing Data")</f>
        <v>Missing Data</v>
      </c>
      <c r="R42" s="4"/>
      <c r="S42" s="5">
        <f>IFERROR(VLOOKUP($B42,Data!$B$1:$L$53,6,FALSE)/VLOOKUP($B42,Data!$B$2:$L$53,10,FALSE), Missing Data)</f>
        <v>141431.50684931508</v>
      </c>
      <c r="T42" s="3">
        <f>IFERROR(VLOOKUP($B42,Data!$B$1:$L$53,9,FALSE)/VLOOKUP($B42,Data!$B$2:$L$53,6,FALSE), "Missing Data")</f>
        <v>0.33452525546031286</v>
      </c>
      <c r="U42" s="4">
        <f>IFERROR(VLOOKUP($B42,Data!$B$1:$L$53,9,FALSE)/VLOOKUP($B42,Data!$B$2:$L$53,10,FALSE), "Missing Data")</f>
        <v>47312.410958904111</v>
      </c>
      <c r="V42" s="4">
        <f t="shared" si="0"/>
        <v>94119.095890410972</v>
      </c>
      <c r="W42" s="5" t="str">
        <f>IFERROR(VLOOKUP($B42,Data!$B$1:$L$53,9,FALSE)/VLOOKUP($B42,Data!$B$2:$L$53,5,FALSE), "Missing Data")</f>
        <v>Missing Data</v>
      </c>
    </row>
    <row r="43" spans="1:23" x14ac:dyDescent="0.25">
      <c r="A43" s="1" t="s">
        <v>4</v>
      </c>
      <c r="B43" s="1" t="s">
        <v>5</v>
      </c>
      <c r="C43" s="3">
        <f>IFERROR(VLOOKUP($B43,Data!$B$1:$L$53,6,FALSE)/VLOOKUP($B43,Data!$B$2:$L$53,2,FALSE),"Missing Data")</f>
        <v>89.64203051855641</v>
      </c>
      <c r="D43" s="4"/>
      <c r="E43" s="4">
        <f>IFERROR(VLOOKUP($B43,Data!$B$1:$L$53,5,FALSE)/VLOOKUP($B43,Data!$B$2:$L$53,2,FALSE),"Missing Data")</f>
        <v>0</v>
      </c>
      <c r="F43" s="4"/>
      <c r="G43" s="5" t="str">
        <f>IFERROR(VLOOKUP($B43,Data!$B$1:$L$53,6,FALSE)/VLOOKUP($B43,Data!$B$2:$L$53,5,FALSE),"Missing Data")</f>
        <v>Missing Data</v>
      </c>
      <c r="H43" s="3">
        <f>IFERROR(VLOOKUP($B43,Data!$B$1:$L$53,5,FALSE)/VLOOKUP($B43,Data!$B$2:$L$53,2,FALSE),"Missing Data")</f>
        <v>0</v>
      </c>
      <c r="I43" s="4"/>
      <c r="J43" s="4">
        <f>IFERROR(VLOOKUP($B43,Data!$B$1:$L$53,3,FALSE)/VLOOKUP($B43,Data!$B$2:$L$53,2,FALSE),"Missing Data")</f>
        <v>0</v>
      </c>
      <c r="K43" s="4"/>
      <c r="L43" s="4" t="str">
        <f>IFERROR(VLOOKUP($B43,Data!$B$1:$L$53,4,FALSE)/VLOOKUP($B43,Data!$B$2:$L$53,3,FALSE),"Missing Data")</f>
        <v>Missing Data</v>
      </c>
      <c r="M43" s="4"/>
      <c r="N43" s="5" t="str">
        <f>IFERROR(VLOOKUP($B43,Data!$B$1:$L$53,5,FALSE)/VLOOKUP($B43,Data!$B$2:$L$53,4,FALSE),"Missing Data")</f>
        <v>Missing Data</v>
      </c>
      <c r="O43" s="3" t="str">
        <f>IFERROR(VLOOKUP($B43,Data!$B$1:$L$53,6,FALSE)/VLOOKUP($B43,Data!$B$2:$L$53,5,FALSE),"Missing Data")</f>
        <v>Missing Data</v>
      </c>
      <c r="P43" s="4"/>
      <c r="Q43" s="4" t="str">
        <f>IFERROR(VLOOKUP($B43,Data!$B$1:$L$53,10,FALSE)/VLOOKUP($B43,Data!$B$2:$L$53,5,FALSE),"Missing Data")</f>
        <v>Missing Data</v>
      </c>
      <c r="R43" s="4"/>
      <c r="S43" s="5">
        <f>IFERROR(VLOOKUP($B43,Data!$B$1:$L$53,6,FALSE)/VLOOKUP($B43,Data!$B$2:$L$53,10,FALSE), Missing Data)</f>
        <v>70015.076523994809</v>
      </c>
      <c r="T43" s="3">
        <f>IFERROR(VLOOKUP($B43,Data!$B$1:$L$53,9,FALSE)/VLOOKUP($B43,Data!$B$2:$L$53,6,FALSE), "Missing Data")</f>
        <v>0.68354032846436785</v>
      </c>
      <c r="U43" s="4">
        <f>IFERROR(VLOOKUP($B43,Data!$B$1:$L$53,9,FALSE)/VLOOKUP($B43,Data!$B$2:$L$53,10,FALSE), "Missing Data")</f>
        <v>47858.12840466926</v>
      </c>
      <c r="V43" s="4">
        <f t="shared" si="0"/>
        <v>22156.948119325549</v>
      </c>
      <c r="W43" s="5" t="str">
        <f>IFERROR(VLOOKUP($B43,Data!$B$1:$L$53,9,FALSE)/VLOOKUP($B43,Data!$B$2:$L$53,5,FALSE), "Missing Data")</f>
        <v>Missing Data</v>
      </c>
    </row>
    <row r="44" spans="1:23" x14ac:dyDescent="0.25">
      <c r="A44" s="1" t="s">
        <v>32</v>
      </c>
      <c r="B44" s="1" t="s">
        <v>33</v>
      </c>
      <c r="C44" s="3">
        <f>IFERROR(VLOOKUP($B44,Data!$B$1:$L$53,6,FALSE)/VLOOKUP($B44,Data!$B$2:$L$53,2,FALSE),"Missing Data")</f>
        <v>102.943477772737</v>
      </c>
      <c r="D44" s="4"/>
      <c r="E44" s="4">
        <f>IFERROR(VLOOKUP($B44,Data!$B$1:$L$53,5,FALSE)/VLOOKUP($B44,Data!$B$2:$L$53,2,FALSE),"Missing Data")</f>
        <v>0</v>
      </c>
      <c r="F44" s="4"/>
      <c r="G44" s="5" t="str">
        <f>IFERROR(VLOOKUP($B44,Data!$B$1:$L$53,6,FALSE)/VLOOKUP($B44,Data!$B$2:$L$53,5,FALSE),"Missing Data")</f>
        <v>Missing Data</v>
      </c>
      <c r="H44" s="3">
        <f>IFERROR(VLOOKUP($B44,Data!$B$1:$L$53,5,FALSE)/VLOOKUP($B44,Data!$B$2:$L$53,2,FALSE),"Missing Data")</f>
        <v>0</v>
      </c>
      <c r="I44" s="4"/>
      <c r="J44" s="4">
        <f>IFERROR(VLOOKUP($B44,Data!$B$1:$L$53,3,FALSE)/VLOOKUP($B44,Data!$B$2:$L$53,2,FALSE),"Missing Data")</f>
        <v>0</v>
      </c>
      <c r="K44" s="4"/>
      <c r="L44" s="4" t="str">
        <f>IFERROR(VLOOKUP($B44,Data!$B$1:$L$53,4,FALSE)/VLOOKUP($B44,Data!$B$2:$L$53,3,FALSE),"Missing Data")</f>
        <v>Missing Data</v>
      </c>
      <c r="M44" s="4"/>
      <c r="N44" s="5" t="str">
        <f>IFERROR(VLOOKUP($B44,Data!$B$1:$L$53,5,FALSE)/VLOOKUP($B44,Data!$B$2:$L$53,4,FALSE),"Missing Data")</f>
        <v>Missing Data</v>
      </c>
      <c r="O44" s="3" t="str">
        <f>IFERROR(VLOOKUP($B44,Data!$B$1:$L$53,6,FALSE)/VLOOKUP($B44,Data!$B$2:$L$53,5,FALSE),"Missing Data")</f>
        <v>Missing Data</v>
      </c>
      <c r="P44" s="4"/>
      <c r="Q44" s="4" t="str">
        <f>IFERROR(VLOOKUP($B44,Data!$B$1:$L$53,10,FALSE)/VLOOKUP($B44,Data!$B$2:$L$53,5,FALSE),"Missing Data")</f>
        <v>Missing Data</v>
      </c>
      <c r="R44" s="4"/>
      <c r="S44" s="5">
        <f>IFERROR(VLOOKUP($B44,Data!$B$1:$L$53,6,FALSE)/VLOOKUP($B44,Data!$B$2:$L$53,10,FALSE), Missing Data)</f>
        <v>86229.598462524023</v>
      </c>
      <c r="T44" s="3">
        <f>IFERROR(VLOOKUP($B44,Data!$B$1:$L$53,9,FALSE)/VLOOKUP($B44,Data!$B$2:$L$53,6,FALSE), "Missing Data")</f>
        <v>0.60293427310407632</v>
      </c>
      <c r="U44" s="4">
        <f>IFERROR(VLOOKUP($B44,Data!$B$1:$L$53,9,FALSE)/VLOOKUP($B44,Data!$B$2:$L$53,10,FALSE), "Missing Data")</f>
        <v>51990.780269058298</v>
      </c>
      <c r="V44" s="4">
        <f t="shared" si="0"/>
        <v>34238.818193465726</v>
      </c>
      <c r="W44" s="5" t="str">
        <f>IFERROR(VLOOKUP($B44,Data!$B$1:$L$53,9,FALSE)/VLOOKUP($B44,Data!$B$2:$L$53,5,FALSE), "Missing Data")</f>
        <v>Missing Data</v>
      </c>
    </row>
    <row r="45" spans="1:23" x14ac:dyDescent="0.25">
      <c r="A45" s="1" t="s">
        <v>92</v>
      </c>
      <c r="B45" s="1" t="s">
        <v>93</v>
      </c>
      <c r="C45" s="3">
        <f>IFERROR(VLOOKUP($B45,Data!$B$1:$L$53,6,FALSE)/VLOOKUP($B45,Data!$B$2:$L$53,2,FALSE),"Missing Data")</f>
        <v>89.687061867243742</v>
      </c>
      <c r="D45" s="4"/>
      <c r="E45" s="4">
        <f>IFERROR(VLOOKUP($B45,Data!$B$1:$L$53,5,FALSE)/VLOOKUP($B45,Data!$B$2:$L$53,2,FALSE),"Missing Data")</f>
        <v>0</v>
      </c>
      <c r="F45" s="4"/>
      <c r="G45" s="5" t="str">
        <f>IFERROR(VLOOKUP($B45,Data!$B$1:$L$53,6,FALSE)/VLOOKUP($B45,Data!$B$2:$L$53,5,FALSE),"Missing Data")</f>
        <v>Missing Data</v>
      </c>
      <c r="H45" s="3">
        <f>IFERROR(VLOOKUP($B45,Data!$B$1:$L$53,5,FALSE)/VLOOKUP($B45,Data!$B$2:$L$53,2,FALSE),"Missing Data")</f>
        <v>0</v>
      </c>
      <c r="I45" s="4"/>
      <c r="J45" s="4">
        <f>IFERROR(VLOOKUP($B45,Data!$B$1:$L$53,3,FALSE)/VLOOKUP($B45,Data!$B$2:$L$53,2,FALSE),"Missing Data")</f>
        <v>0</v>
      </c>
      <c r="K45" s="4"/>
      <c r="L45" s="4" t="str">
        <f>IFERROR(VLOOKUP($B45,Data!$B$1:$L$53,4,FALSE)/VLOOKUP($B45,Data!$B$2:$L$53,3,FALSE),"Missing Data")</f>
        <v>Missing Data</v>
      </c>
      <c r="M45" s="4"/>
      <c r="N45" s="5" t="str">
        <f>IFERROR(VLOOKUP($B45,Data!$B$1:$L$53,5,FALSE)/VLOOKUP($B45,Data!$B$2:$L$53,4,FALSE),"Missing Data")</f>
        <v>Missing Data</v>
      </c>
      <c r="O45" s="3" t="str">
        <f>IFERROR(VLOOKUP($B45,Data!$B$1:$L$53,6,FALSE)/VLOOKUP($B45,Data!$B$2:$L$53,5,FALSE),"Missing Data")</f>
        <v>Missing Data</v>
      </c>
      <c r="P45" s="4"/>
      <c r="Q45" s="4" t="str">
        <f>IFERROR(VLOOKUP($B45,Data!$B$1:$L$53,10,FALSE)/VLOOKUP($B45,Data!$B$2:$L$53,5,FALSE),"Missing Data")</f>
        <v>Missing Data</v>
      </c>
      <c r="R45" s="4"/>
      <c r="S45" s="5">
        <f>IFERROR(VLOOKUP($B45,Data!$B$1:$L$53,6,FALSE)/VLOOKUP($B45,Data!$B$2:$L$53,10,FALSE), Missing Data)</f>
        <v>103956.55379618352</v>
      </c>
      <c r="T45" s="3">
        <f>IFERROR(VLOOKUP($B45,Data!$B$1:$L$53,9,FALSE)/VLOOKUP($B45,Data!$B$2:$L$53,6,FALSE), "Missing Data")</f>
        <v>0.53473477036410855</v>
      </c>
      <c r="U45" s="4">
        <f>IFERROR(VLOOKUP($B45,Data!$B$1:$L$53,9,FALSE)/VLOOKUP($B45,Data!$B$2:$L$53,10,FALSE), "Missing Data")</f>
        <v>55589.183922046286</v>
      </c>
      <c r="V45" s="4">
        <f t="shared" si="0"/>
        <v>48367.369874137235</v>
      </c>
      <c r="W45" s="5" t="str">
        <f>IFERROR(VLOOKUP($B45,Data!$B$1:$L$53,9,FALSE)/VLOOKUP($B45,Data!$B$2:$L$53,5,FALSE), "Missing Data")</f>
        <v>Missing Data</v>
      </c>
    </row>
    <row r="46" spans="1:23" x14ac:dyDescent="0.25">
      <c r="A46" s="1" t="s">
        <v>52</v>
      </c>
      <c r="B46" s="1" t="s">
        <v>53</v>
      </c>
      <c r="C46" s="3">
        <f>IFERROR(VLOOKUP($B46,Data!$B$1:$L$53,6,FALSE)/VLOOKUP($B46,Data!$B$2:$L$53,2,FALSE),"Missing Data")</f>
        <v>87.101075859297822</v>
      </c>
      <c r="D46" s="4"/>
      <c r="E46" s="4">
        <f>IFERROR(VLOOKUP($B46,Data!$B$1:$L$53,5,FALSE)/VLOOKUP($B46,Data!$B$2:$L$53,2,FALSE),"Missing Data")</f>
        <v>0</v>
      </c>
      <c r="F46" s="4"/>
      <c r="G46" s="5" t="str">
        <f>IFERROR(VLOOKUP($B46,Data!$B$1:$L$53,6,FALSE)/VLOOKUP($B46,Data!$B$2:$L$53,5,FALSE),"Missing Data")</f>
        <v>Missing Data</v>
      </c>
      <c r="H46" s="3">
        <f>IFERROR(VLOOKUP($B46,Data!$B$1:$L$53,5,FALSE)/VLOOKUP($B46,Data!$B$2:$L$53,2,FALSE),"Missing Data")</f>
        <v>0</v>
      </c>
      <c r="I46" s="4"/>
      <c r="J46" s="4">
        <f>IFERROR(VLOOKUP($B46,Data!$B$1:$L$53,3,FALSE)/VLOOKUP($B46,Data!$B$2:$L$53,2,FALSE),"Missing Data")</f>
        <v>0</v>
      </c>
      <c r="K46" s="4"/>
      <c r="L46" s="4" t="str">
        <f>IFERROR(VLOOKUP($B46,Data!$B$1:$L$53,4,FALSE)/VLOOKUP($B46,Data!$B$2:$L$53,3,FALSE),"Missing Data")</f>
        <v>Missing Data</v>
      </c>
      <c r="M46" s="4"/>
      <c r="N46" s="5" t="str">
        <f>IFERROR(VLOOKUP($B46,Data!$B$1:$L$53,5,FALSE)/VLOOKUP($B46,Data!$B$2:$L$53,4,FALSE),"Missing Data")</f>
        <v>Missing Data</v>
      </c>
      <c r="O46" s="3" t="str">
        <f>IFERROR(VLOOKUP($B46,Data!$B$1:$L$53,6,FALSE)/VLOOKUP($B46,Data!$B$2:$L$53,5,FALSE),"Missing Data")</f>
        <v>Missing Data</v>
      </c>
      <c r="P46" s="4"/>
      <c r="Q46" s="4" t="str">
        <f>IFERROR(VLOOKUP($B46,Data!$B$1:$L$53,10,FALSE)/VLOOKUP($B46,Data!$B$2:$L$53,5,FALSE),"Missing Data")</f>
        <v>Missing Data</v>
      </c>
      <c r="R46" s="4"/>
      <c r="S46" s="5">
        <f>IFERROR(VLOOKUP($B46,Data!$B$1:$L$53,6,FALSE)/VLOOKUP($B46,Data!$B$2:$L$53,10,FALSE), Missing Data)</f>
        <v>72076.200609587147</v>
      </c>
      <c r="T46" s="3">
        <f>IFERROR(VLOOKUP($B46,Data!$B$1:$L$53,9,FALSE)/VLOOKUP($B46,Data!$B$2:$L$53,6,FALSE), "Missing Data")</f>
        <v>0.54811437518052997</v>
      </c>
      <c r="U46" s="4">
        <f>IFERROR(VLOOKUP($B46,Data!$B$1:$L$53,9,FALSE)/VLOOKUP($B46,Data!$B$2:$L$53,10,FALSE), "Missing Data")</f>
        <v>39506.001662510389</v>
      </c>
      <c r="V46" s="4">
        <f t="shared" si="0"/>
        <v>32570.198947076758</v>
      </c>
      <c r="W46" s="5" t="str">
        <f>IFERROR(VLOOKUP($B46,Data!$B$1:$L$53,9,FALSE)/VLOOKUP($B46,Data!$B$2:$L$53,5,FALSE), "Missing Data")</f>
        <v>Missing Data</v>
      </c>
    </row>
    <row r="47" spans="1:23" x14ac:dyDescent="0.25">
      <c r="A47" s="1" t="s">
        <v>76</v>
      </c>
      <c r="B47" s="1" t="s">
        <v>77</v>
      </c>
      <c r="C47" s="3">
        <f>IFERROR(VLOOKUP($B47,Data!$B$1:$L$53,6,FALSE)/VLOOKUP($B47,Data!$B$2:$L$53,2,FALSE),"Missing Data")</f>
        <v>125.68623138650551</v>
      </c>
      <c r="D47" s="4"/>
      <c r="E47" s="4">
        <f>IFERROR(VLOOKUP($B47,Data!$B$1:$L$53,5,FALSE)/VLOOKUP($B47,Data!$B$2:$L$53,2,FALSE),"Missing Data")</f>
        <v>0</v>
      </c>
      <c r="F47" s="4"/>
      <c r="G47" s="5" t="str">
        <f>IFERROR(VLOOKUP($B47,Data!$B$1:$L$53,6,FALSE)/VLOOKUP($B47,Data!$B$2:$L$53,5,FALSE),"Missing Data")</f>
        <v>Missing Data</v>
      </c>
      <c r="H47" s="3">
        <f>IFERROR(VLOOKUP($B47,Data!$B$1:$L$53,5,FALSE)/VLOOKUP($B47,Data!$B$2:$L$53,2,FALSE),"Missing Data")</f>
        <v>0</v>
      </c>
      <c r="I47" s="4"/>
      <c r="J47" s="4">
        <f>IFERROR(VLOOKUP($B47,Data!$B$1:$L$53,3,FALSE)/VLOOKUP($B47,Data!$B$2:$L$53,2,FALSE),"Missing Data")</f>
        <v>0</v>
      </c>
      <c r="K47" s="4"/>
      <c r="L47" s="4" t="str">
        <f>IFERROR(VLOOKUP($B47,Data!$B$1:$L$53,4,FALSE)/VLOOKUP($B47,Data!$B$2:$L$53,3,FALSE),"Missing Data")</f>
        <v>Missing Data</v>
      </c>
      <c r="M47" s="4"/>
      <c r="N47" s="5" t="str">
        <f>IFERROR(VLOOKUP($B47,Data!$B$1:$L$53,5,FALSE)/VLOOKUP($B47,Data!$B$2:$L$53,4,FALSE),"Missing Data")</f>
        <v>Missing Data</v>
      </c>
      <c r="O47" s="3" t="str">
        <f>IFERROR(VLOOKUP($B47,Data!$B$1:$L$53,6,FALSE)/VLOOKUP($B47,Data!$B$2:$L$53,5,FALSE),"Missing Data")</f>
        <v>Missing Data</v>
      </c>
      <c r="P47" s="4"/>
      <c r="Q47" s="4" t="str">
        <f>IFERROR(VLOOKUP($B47,Data!$B$1:$L$53,10,FALSE)/VLOOKUP($B47,Data!$B$2:$L$53,5,FALSE),"Missing Data")</f>
        <v>Missing Data</v>
      </c>
      <c r="R47" s="4"/>
      <c r="S47" s="5">
        <f>IFERROR(VLOOKUP($B47,Data!$B$1:$L$53,6,FALSE)/VLOOKUP($B47,Data!$B$2:$L$53,10,FALSE), Missing Data)</f>
        <v>107700.65304289243</v>
      </c>
      <c r="T47" s="3">
        <f>IFERROR(VLOOKUP($B47,Data!$B$1:$L$53,9,FALSE)/VLOOKUP($B47,Data!$B$2:$L$53,6,FALSE), "Missing Data")</f>
        <v>0.56995776701468093</v>
      </c>
      <c r="U47" s="4">
        <f>IFERROR(VLOOKUP($B47,Data!$B$1:$L$53,9,FALSE)/VLOOKUP($B47,Data!$B$2:$L$53,10,FALSE), "Missing Data")</f>
        <v>61384.823714349877</v>
      </c>
      <c r="V47" s="4">
        <f t="shared" si="0"/>
        <v>46315.829328542553</v>
      </c>
      <c r="W47" s="5" t="str">
        <f>IFERROR(VLOOKUP($B47,Data!$B$1:$L$53,9,FALSE)/VLOOKUP($B47,Data!$B$2:$L$53,5,FALSE), "Missing Data")</f>
        <v>Missing Data</v>
      </c>
    </row>
    <row r="48" spans="1:23" x14ac:dyDescent="0.25">
      <c r="A48" s="1" t="s">
        <v>60</v>
      </c>
      <c r="B48" s="1" t="s">
        <v>61</v>
      </c>
      <c r="C48" s="3">
        <f>IFERROR(VLOOKUP($B48,Data!$B$1:$L$53,6,FALSE)/VLOOKUP($B48,Data!$B$2:$L$53,2,FALSE),"Missing Data")</f>
        <v>185.98988510554562</v>
      </c>
      <c r="D48" s="4"/>
      <c r="E48" s="4">
        <f>IFERROR(VLOOKUP($B48,Data!$B$1:$L$53,5,FALSE)/VLOOKUP($B48,Data!$B$2:$L$53,2,FALSE),"Missing Data")</f>
        <v>0</v>
      </c>
      <c r="F48" s="4"/>
      <c r="G48" s="5" t="str">
        <f>IFERROR(VLOOKUP($B48,Data!$B$1:$L$53,6,FALSE)/VLOOKUP($B48,Data!$B$2:$L$53,5,FALSE),"Missing Data")</f>
        <v>Missing Data</v>
      </c>
      <c r="H48" s="3">
        <f>IFERROR(VLOOKUP($B48,Data!$B$1:$L$53,5,FALSE)/VLOOKUP($B48,Data!$B$2:$L$53,2,FALSE),"Missing Data")</f>
        <v>0</v>
      </c>
      <c r="I48" s="4"/>
      <c r="J48" s="4">
        <f>IFERROR(VLOOKUP($B48,Data!$B$1:$L$53,3,FALSE)/VLOOKUP($B48,Data!$B$2:$L$53,2,FALSE),"Missing Data")</f>
        <v>0</v>
      </c>
      <c r="K48" s="4"/>
      <c r="L48" s="4" t="str">
        <f>IFERROR(VLOOKUP($B48,Data!$B$1:$L$53,4,FALSE)/VLOOKUP($B48,Data!$B$2:$L$53,3,FALSE),"Missing Data")</f>
        <v>Missing Data</v>
      </c>
      <c r="M48" s="4"/>
      <c r="N48" s="5" t="str">
        <f>IFERROR(VLOOKUP($B48,Data!$B$1:$L$53,5,FALSE)/VLOOKUP($B48,Data!$B$2:$L$53,4,FALSE),"Missing Data")</f>
        <v>Missing Data</v>
      </c>
      <c r="O48" s="3" t="str">
        <f>IFERROR(VLOOKUP($B48,Data!$B$1:$L$53,6,FALSE)/VLOOKUP($B48,Data!$B$2:$L$53,5,FALSE),"Missing Data")</f>
        <v>Missing Data</v>
      </c>
      <c r="P48" s="4"/>
      <c r="Q48" s="4" t="str">
        <f>IFERROR(VLOOKUP($B48,Data!$B$1:$L$53,10,FALSE)/VLOOKUP($B48,Data!$B$2:$L$53,5,FALSE),"Missing Data")</f>
        <v>Missing Data</v>
      </c>
      <c r="R48" s="4"/>
      <c r="S48" s="5">
        <f>IFERROR(VLOOKUP($B48,Data!$B$1:$L$53,6,FALSE)/VLOOKUP($B48,Data!$B$2:$L$53,10,FALSE), Missing Data)</f>
        <v>197259.13900654603</v>
      </c>
      <c r="T48" s="3">
        <f>IFERROR(VLOOKUP($B48,Data!$B$1:$L$53,9,FALSE)/VLOOKUP($B48,Data!$B$2:$L$53,6,FALSE), "Missing Data")</f>
        <v>0.53590483478724094</v>
      </c>
      <c r="U48" s="4">
        <f>IFERROR(VLOOKUP($B48,Data!$B$1:$L$53,9,FALSE)/VLOOKUP($B48,Data!$B$2:$L$53,10,FALSE), "Missing Data")</f>
        <v>105712.12629957644</v>
      </c>
      <c r="V48" s="4">
        <f t="shared" si="0"/>
        <v>91547.012706969588</v>
      </c>
      <c r="W48" s="5" t="str">
        <f>IFERROR(VLOOKUP($B48,Data!$B$1:$L$53,9,FALSE)/VLOOKUP($B48,Data!$B$2:$L$53,5,FALSE), "Missing Data")</f>
        <v>Missing Data</v>
      </c>
    </row>
    <row r="49" spans="1:23" x14ac:dyDescent="0.25">
      <c r="A49" s="1" t="s">
        <v>88</v>
      </c>
      <c r="B49" s="1" t="s">
        <v>89</v>
      </c>
      <c r="C49" s="3">
        <f>IFERROR(VLOOKUP($B49,Data!$B$1:$L$53,6,FALSE)/VLOOKUP($B49,Data!$B$2:$L$53,2,FALSE),"Missing Data")</f>
        <v>106.02217659290271</v>
      </c>
      <c r="D49" s="4"/>
      <c r="E49" s="4">
        <f>IFERROR(VLOOKUP($B49,Data!$B$1:$L$53,5,FALSE)/VLOOKUP($B49,Data!$B$2:$L$53,2,FALSE),"Missing Data")</f>
        <v>0</v>
      </c>
      <c r="F49" s="4"/>
      <c r="G49" s="5" t="str">
        <f>IFERROR(VLOOKUP($B49,Data!$B$1:$L$53,6,FALSE)/VLOOKUP($B49,Data!$B$2:$L$53,5,FALSE),"Missing Data")</f>
        <v>Missing Data</v>
      </c>
      <c r="H49" s="3">
        <f>IFERROR(VLOOKUP($B49,Data!$B$1:$L$53,5,FALSE)/VLOOKUP($B49,Data!$B$2:$L$53,2,FALSE),"Missing Data")</f>
        <v>0</v>
      </c>
      <c r="I49" s="4"/>
      <c r="J49" s="4">
        <f>IFERROR(VLOOKUP($B49,Data!$B$1:$L$53,3,FALSE)/VLOOKUP($B49,Data!$B$2:$L$53,2,FALSE),"Missing Data")</f>
        <v>0</v>
      </c>
      <c r="K49" s="4"/>
      <c r="L49" s="4" t="str">
        <f>IFERROR(VLOOKUP($B49,Data!$B$1:$L$53,4,FALSE)/VLOOKUP($B49,Data!$B$2:$L$53,3,FALSE),"Missing Data")</f>
        <v>Missing Data</v>
      </c>
      <c r="M49" s="4"/>
      <c r="N49" s="5" t="str">
        <f>IFERROR(VLOOKUP($B49,Data!$B$1:$L$53,5,FALSE)/VLOOKUP($B49,Data!$B$2:$L$53,4,FALSE),"Missing Data")</f>
        <v>Missing Data</v>
      </c>
      <c r="O49" s="3" t="str">
        <f>IFERROR(VLOOKUP($B49,Data!$B$1:$L$53,6,FALSE)/VLOOKUP($B49,Data!$B$2:$L$53,5,FALSE),"Missing Data")</f>
        <v>Missing Data</v>
      </c>
      <c r="P49" s="4"/>
      <c r="Q49" s="4" t="str">
        <f>IFERROR(VLOOKUP($B49,Data!$B$1:$L$53,10,FALSE)/VLOOKUP($B49,Data!$B$2:$L$53,5,FALSE),"Missing Data")</f>
        <v>Missing Data</v>
      </c>
      <c r="R49" s="4"/>
      <c r="S49" s="5">
        <f>IFERROR(VLOOKUP($B49,Data!$B$1:$L$53,6,FALSE)/VLOOKUP($B49,Data!$B$2:$L$53,10,FALSE), Missing Data)</f>
        <v>87302.466130884044</v>
      </c>
      <c r="T49" s="3">
        <f>IFERROR(VLOOKUP($B49,Data!$B$1:$L$53,9,FALSE)/VLOOKUP($B49,Data!$B$2:$L$53,6,FALSE), "Missing Data")</f>
        <v>0.55813705884531351</v>
      </c>
      <c r="U49" s="4">
        <f>IFERROR(VLOOKUP($B49,Data!$B$1:$L$53,9,FALSE)/VLOOKUP($B49,Data!$B$2:$L$53,10,FALSE), "Missing Data")</f>
        <v>48726.741676234211</v>
      </c>
      <c r="V49" s="4">
        <f t="shared" si="0"/>
        <v>38575.724454649833</v>
      </c>
      <c r="W49" s="5" t="str">
        <f>IFERROR(VLOOKUP($B49,Data!$B$1:$L$53,9,FALSE)/VLOOKUP($B49,Data!$B$2:$L$53,5,FALSE), "Missing Data")</f>
        <v>Missing Data</v>
      </c>
    </row>
    <row r="50" spans="1:23" x14ac:dyDescent="0.25">
      <c r="A50" s="1" t="s">
        <v>26</v>
      </c>
      <c r="B50" s="1" t="s">
        <v>27</v>
      </c>
      <c r="C50" s="3">
        <f>IFERROR(VLOOKUP($B50,Data!$B$1:$L$53,6,FALSE)/VLOOKUP($B50,Data!$B$2:$L$53,2,FALSE),"Missing Data")</f>
        <v>140.18229035530072</v>
      </c>
      <c r="D50" s="4"/>
      <c r="E50" s="4">
        <f>IFERROR(VLOOKUP($B50,Data!$B$1:$L$53,5,FALSE)/VLOOKUP($B50,Data!$B$2:$L$53,2,FALSE),"Missing Data")</f>
        <v>0</v>
      </c>
      <c r="F50" s="4"/>
      <c r="G50" s="5" t="str">
        <f>IFERROR(VLOOKUP($B50,Data!$B$1:$L$53,6,FALSE)/VLOOKUP($B50,Data!$B$2:$L$53,5,FALSE),"Missing Data")</f>
        <v>Missing Data</v>
      </c>
      <c r="H50" s="3">
        <f>IFERROR(VLOOKUP($B50,Data!$B$1:$L$53,5,FALSE)/VLOOKUP($B50,Data!$B$2:$L$53,2,FALSE),"Missing Data")</f>
        <v>0</v>
      </c>
      <c r="I50" s="4"/>
      <c r="J50" s="4">
        <f>IFERROR(VLOOKUP($B50,Data!$B$1:$L$53,3,FALSE)/VLOOKUP($B50,Data!$B$2:$L$53,2,FALSE),"Missing Data")</f>
        <v>0</v>
      </c>
      <c r="K50" s="4"/>
      <c r="L50" s="4" t="str">
        <f>IFERROR(VLOOKUP($B50,Data!$B$1:$L$53,4,FALSE)/VLOOKUP($B50,Data!$B$2:$L$53,3,FALSE),"Missing Data")</f>
        <v>Missing Data</v>
      </c>
      <c r="M50" s="4"/>
      <c r="N50" s="5" t="str">
        <f>IFERROR(VLOOKUP($B50,Data!$B$1:$L$53,5,FALSE)/VLOOKUP($B50,Data!$B$2:$L$53,4,FALSE),"Missing Data")</f>
        <v>Missing Data</v>
      </c>
      <c r="O50" s="3" t="str">
        <f>IFERROR(VLOOKUP($B50,Data!$B$1:$L$53,6,FALSE)/VLOOKUP($B50,Data!$B$2:$L$53,5,FALSE),"Missing Data")</f>
        <v>Missing Data</v>
      </c>
      <c r="P50" s="4"/>
      <c r="Q50" s="4" t="str">
        <f>IFERROR(VLOOKUP($B50,Data!$B$1:$L$53,10,FALSE)/VLOOKUP($B50,Data!$B$2:$L$53,5,FALSE),"Missing Data")</f>
        <v>Missing Data</v>
      </c>
      <c r="R50" s="4"/>
      <c r="S50" s="5">
        <f>IFERROR(VLOOKUP($B50,Data!$B$1:$L$53,6,FALSE)/VLOOKUP($B50,Data!$B$2:$L$53,10,FALSE), Missing Data)</f>
        <v>101439.87506507027</v>
      </c>
      <c r="T50" s="3">
        <f>IFERROR(VLOOKUP($B50,Data!$B$1:$L$53,9,FALSE)/VLOOKUP($B50,Data!$B$2:$L$53,6,FALSE), "Missing Data")</f>
        <v>0.7454157420996993</v>
      </c>
      <c r="U50" s="4">
        <f>IFERROR(VLOOKUP($B50,Data!$B$1:$L$53,9,FALSE)/VLOOKUP($B50,Data!$B$2:$L$53,10,FALSE), "Missing Data")</f>
        <v>75614.879750130145</v>
      </c>
      <c r="V50" s="4">
        <f t="shared" si="0"/>
        <v>25824.995314940126</v>
      </c>
      <c r="W50" s="5" t="str">
        <f>IFERROR(VLOOKUP($B50,Data!$B$1:$L$53,9,FALSE)/VLOOKUP($B50,Data!$B$2:$L$53,5,FALSE), "Missing Data")</f>
        <v>Missing Data</v>
      </c>
    </row>
    <row r="51" spans="1:23" x14ac:dyDescent="0.25">
      <c r="A51" s="1" t="s">
        <v>70</v>
      </c>
      <c r="B51" s="1" t="s">
        <v>71</v>
      </c>
      <c r="C51" s="3">
        <f>IFERROR(VLOOKUP($B51,Data!$B$1:$L$53,6,FALSE)/VLOOKUP($B51,Data!$B$2:$L$53,2,FALSE),"Missing Data")</f>
        <v>96.065862128250444</v>
      </c>
      <c r="D51" s="4"/>
      <c r="E51" s="4">
        <f>IFERROR(VLOOKUP($B51,Data!$B$1:$L$53,5,FALSE)/VLOOKUP($B51,Data!$B$2:$L$53,2,FALSE),"Missing Data")</f>
        <v>0</v>
      </c>
      <c r="F51" s="4"/>
      <c r="G51" s="5" t="str">
        <f>IFERROR(VLOOKUP($B51,Data!$B$1:$L$53,6,FALSE)/VLOOKUP($B51,Data!$B$2:$L$53,5,FALSE),"Missing Data")</f>
        <v>Missing Data</v>
      </c>
      <c r="H51" s="3">
        <f>IFERROR(VLOOKUP($B51,Data!$B$1:$L$53,5,FALSE)/VLOOKUP($B51,Data!$B$2:$L$53,2,FALSE),"Missing Data")</f>
        <v>0</v>
      </c>
      <c r="I51" s="4"/>
      <c r="J51" s="4">
        <f>IFERROR(VLOOKUP($B51,Data!$B$1:$L$53,3,FALSE)/VLOOKUP($B51,Data!$B$2:$L$53,2,FALSE),"Missing Data")</f>
        <v>0</v>
      </c>
      <c r="K51" s="4"/>
      <c r="L51" s="4" t="str">
        <f>IFERROR(VLOOKUP($B51,Data!$B$1:$L$53,4,FALSE)/VLOOKUP($B51,Data!$B$2:$L$53,3,FALSE),"Missing Data")</f>
        <v>Missing Data</v>
      </c>
      <c r="M51" s="4"/>
      <c r="N51" s="5" t="str">
        <f>IFERROR(VLOOKUP($B51,Data!$B$1:$L$53,5,FALSE)/VLOOKUP($B51,Data!$B$2:$L$53,4,FALSE),"Missing Data")</f>
        <v>Missing Data</v>
      </c>
      <c r="O51" s="3" t="str">
        <f>IFERROR(VLOOKUP($B51,Data!$B$1:$L$53,6,FALSE)/VLOOKUP($B51,Data!$B$2:$L$53,5,FALSE),"Missing Data")</f>
        <v>Missing Data</v>
      </c>
      <c r="P51" s="4"/>
      <c r="Q51" s="4" t="str">
        <f>IFERROR(VLOOKUP($B51,Data!$B$1:$L$53,10,FALSE)/VLOOKUP($B51,Data!$B$2:$L$53,5,FALSE),"Missing Data")</f>
        <v>Missing Data</v>
      </c>
      <c r="R51" s="4"/>
      <c r="S51" s="5">
        <f>IFERROR(VLOOKUP($B51,Data!$B$1:$L$53,6,FALSE)/VLOOKUP($B51,Data!$B$2:$L$53,10,FALSE), Missing Data)</f>
        <v>104963.57229320781</v>
      </c>
      <c r="T51" s="3">
        <f>IFERROR(VLOOKUP($B51,Data!$B$1:$L$53,9,FALSE)/VLOOKUP($B51,Data!$B$2:$L$53,6,FALSE), "Missing Data")</f>
        <v>0.42671408876139255</v>
      </c>
      <c r="U51" s="4">
        <f>IFERROR(VLOOKUP($B51,Data!$B$1:$L$53,9,FALSE)/VLOOKUP($B51,Data!$B$2:$L$53,10,FALSE), "Missing Data")</f>
        <v>44789.43510423672</v>
      </c>
      <c r="V51" s="4">
        <f t="shared" si="0"/>
        <v>60174.137188971086</v>
      </c>
      <c r="W51" s="5" t="str">
        <f>IFERROR(VLOOKUP($B51,Data!$B$1:$L$53,9,FALSE)/VLOOKUP($B51,Data!$B$2:$L$53,5,FALSE), "Missing Data")</f>
        <v>Missing Data</v>
      </c>
    </row>
    <row r="52" spans="1:23" x14ac:dyDescent="0.25">
      <c r="A52" s="1" t="s">
        <v>22</v>
      </c>
      <c r="B52" s="1" t="s">
        <v>23</v>
      </c>
      <c r="C52" s="3">
        <f>IFERROR(VLOOKUP($B52,Data!$B$1:$L$53,6,FALSE)/VLOOKUP($B52,Data!$B$2:$L$53,2,FALSE),"Missing Data")</f>
        <v>183.2064527105031</v>
      </c>
      <c r="D52" s="4"/>
      <c r="E52" s="4">
        <f>IFERROR(VLOOKUP($B52,Data!$B$1:$L$53,5,FALSE)/VLOOKUP($B52,Data!$B$2:$L$53,2,FALSE),"Missing Data")</f>
        <v>0</v>
      </c>
      <c r="F52" s="4"/>
      <c r="G52" s="5" t="str">
        <f>IFERROR(VLOOKUP($B52,Data!$B$1:$L$53,6,FALSE)/VLOOKUP($B52,Data!$B$2:$L$53,5,FALSE),"Missing Data")</f>
        <v>Missing Data</v>
      </c>
      <c r="H52" s="3">
        <f>IFERROR(VLOOKUP($B52,Data!$B$1:$L$53,5,FALSE)/VLOOKUP($B52,Data!$B$2:$L$53,2,FALSE),"Missing Data")</f>
        <v>0</v>
      </c>
      <c r="I52" s="4"/>
      <c r="J52" s="4">
        <f>IFERROR(VLOOKUP($B52,Data!$B$1:$L$53,3,FALSE)/VLOOKUP($B52,Data!$B$2:$L$53,2,FALSE),"Missing Data")</f>
        <v>0</v>
      </c>
      <c r="K52" s="4"/>
      <c r="L52" s="4" t="str">
        <f>IFERROR(VLOOKUP($B52,Data!$B$1:$L$53,4,FALSE)/VLOOKUP($B52,Data!$B$2:$L$53,3,FALSE),"Missing Data")</f>
        <v>Missing Data</v>
      </c>
      <c r="M52" s="4"/>
      <c r="N52" s="5" t="str">
        <f>IFERROR(VLOOKUP($B52,Data!$B$1:$L$53,5,FALSE)/VLOOKUP($B52,Data!$B$2:$L$53,4,FALSE),"Missing Data")</f>
        <v>Missing Data</v>
      </c>
      <c r="O52" s="3" t="str">
        <f>IFERROR(VLOOKUP($B52,Data!$B$1:$L$53,6,FALSE)/VLOOKUP($B52,Data!$B$2:$L$53,5,FALSE),"Missing Data")</f>
        <v>Missing Data</v>
      </c>
      <c r="P52" s="4"/>
      <c r="Q52" s="4" t="str">
        <f>IFERROR(VLOOKUP($B52,Data!$B$1:$L$53,10,FALSE)/VLOOKUP($B52,Data!$B$2:$L$53,5,FALSE),"Missing Data")</f>
        <v>Missing Data</v>
      </c>
      <c r="R52" s="4"/>
      <c r="S52" s="5">
        <f>IFERROR(VLOOKUP($B52,Data!$B$1:$L$53,6,FALSE)/VLOOKUP($B52,Data!$B$2:$L$53,10,FALSE), Missing Data)</f>
        <v>123089.53952081232</v>
      </c>
      <c r="T52" s="3">
        <f>IFERROR(VLOOKUP($B52,Data!$B$1:$L$53,9,FALSE)/VLOOKUP($B52,Data!$B$2:$L$53,6,FALSE), "Missing Data")</f>
        <v>0.5678193194525627</v>
      </c>
      <c r="U52" s="4">
        <f>IFERROR(VLOOKUP($B52,Data!$B$1:$L$53,9,FALSE)/VLOOKUP($B52,Data!$B$2:$L$53,10,FALSE), "Missing Data")</f>
        <v>69892.618562436968</v>
      </c>
      <c r="V52" s="4">
        <f t="shared" si="0"/>
        <v>53196.920958375355</v>
      </c>
      <c r="W52" s="5" t="str">
        <f>IFERROR(VLOOKUP($B52,Data!$B$1:$L$53,9,FALSE)/VLOOKUP($B52,Data!$B$2:$L$53,5,FALSE), "Missing Data")</f>
        <v>Missing Data</v>
      </c>
    </row>
    <row r="53" spans="1:23" x14ac:dyDescent="0.25">
      <c r="A53" s="1" t="s">
        <v>8</v>
      </c>
      <c r="B53" s="1" t="s">
        <v>9</v>
      </c>
      <c r="C53" s="3">
        <f>IFERROR(VLOOKUP($B53,Data!$B$1:$L$53,6,FALSE)/VLOOKUP($B53,Data!$B$2:$L$53,2,FALSE),"Missing Data")</f>
        <v>155.98103111377867</v>
      </c>
      <c r="D53" s="4"/>
      <c r="E53" s="4">
        <f>IFERROR(VLOOKUP($B53,Data!$B$1:$L$53,5,FALSE)/VLOOKUP($B53,Data!$B$2:$L$53,2,FALSE),"Missing Data")</f>
        <v>0</v>
      </c>
      <c r="F53" s="4"/>
      <c r="G53" s="5" t="str">
        <f>IFERROR(VLOOKUP($B53,Data!$B$1:$L$53,6,FALSE)/VLOOKUP($B53,Data!$B$2:$L$53,5,FALSE),"Missing Data")</f>
        <v>Missing Data</v>
      </c>
      <c r="H53" s="3">
        <f>IFERROR(VLOOKUP($B53,Data!$B$1:$L$53,5,FALSE)/VLOOKUP($B53,Data!$B$2:$L$53,2,FALSE),"Missing Data")</f>
        <v>0</v>
      </c>
      <c r="I53" s="4"/>
      <c r="J53" s="4">
        <f>IFERROR(VLOOKUP($B53,Data!$B$1:$L$53,3,FALSE)/VLOOKUP($B53,Data!$B$2:$L$53,2,FALSE),"Missing Data")</f>
        <v>0</v>
      </c>
      <c r="K53" s="4"/>
      <c r="L53" s="4" t="str">
        <f>IFERROR(VLOOKUP($B53,Data!$B$1:$L$53,4,FALSE)/VLOOKUP($B53,Data!$B$2:$L$53,3,FALSE),"Missing Data")</f>
        <v>Missing Data</v>
      </c>
      <c r="M53" s="4"/>
      <c r="N53" s="5" t="str">
        <f>IFERROR(VLOOKUP($B53,Data!$B$1:$L$53,5,FALSE)/VLOOKUP($B53,Data!$B$2:$L$53,4,FALSE),"Missing Data")</f>
        <v>Missing Data</v>
      </c>
      <c r="O53" s="3" t="str">
        <f>IFERROR(VLOOKUP($B53,Data!$B$1:$L$53,6,FALSE)/VLOOKUP($B53,Data!$B$2:$L$53,5,FALSE),"Missing Data")</f>
        <v>Missing Data</v>
      </c>
      <c r="P53" s="4"/>
      <c r="Q53" s="4" t="str">
        <f>IFERROR(VLOOKUP($B53,Data!$B$1:$L$53,10,FALSE)/VLOOKUP($B53,Data!$B$2:$L$53,5,FALSE),"Missing Data")</f>
        <v>Missing Data</v>
      </c>
      <c r="R53" s="4"/>
      <c r="S53" s="5">
        <f>IFERROR(VLOOKUP($B53,Data!$B$1:$L$53,6,FALSE)/VLOOKUP($B53,Data!$B$2:$L$53,10,FALSE), Missing Data)</f>
        <v>117400.61764705883</v>
      </c>
      <c r="T53" s="3">
        <f>IFERROR(VLOOKUP($B53,Data!$B$1:$L$53,9,FALSE)/VLOOKUP($B53,Data!$B$2:$L$53,6,FALSE), "Missing Data")</f>
        <v>0.57426299600463071</v>
      </c>
      <c r="U53" s="4">
        <f>IFERROR(VLOOKUP($B53,Data!$B$1:$L$53,9,FALSE)/VLOOKUP($B53,Data!$B$2:$L$53,10,FALSE), "Missing Data")</f>
        <v>67418.830422794112</v>
      </c>
      <c r="V53" s="4">
        <f t="shared" si="0"/>
        <v>49981.787224264714</v>
      </c>
      <c r="W53" s="5" t="str">
        <f>IFERROR(VLOOKUP($B53,Data!$B$1:$L$53,9,FALSE)/VLOOKUP($B53,Data!$B$2:$L$53,5,FALSE), "Missing Data")</f>
        <v>Missing Data</v>
      </c>
    </row>
    <row r="54" spans="1:23" x14ac:dyDescent="0.25">
      <c r="A54" s="15" t="s">
        <v>28</v>
      </c>
      <c r="B54" s="15" t="s">
        <v>29</v>
      </c>
      <c r="C54" s="6">
        <f>IFERROR(VLOOKUP($B54,Data!$B$1:$L$53,6,FALSE)/VLOOKUP($B54,Data!$B$2:$L$53,2,FALSE),"Missing Data")</f>
        <v>105.97960628983635</v>
      </c>
      <c r="D54" s="7"/>
      <c r="E54" s="7">
        <f>IFERROR(VLOOKUP($B54,Data!$B$1:$L$53,5,FALSE)/VLOOKUP($B54,Data!$B$2:$L$53,2,FALSE),"Missing Data")</f>
        <v>0</v>
      </c>
      <c r="F54" s="7"/>
      <c r="G54" s="8" t="str">
        <f>IFERROR(VLOOKUP($B54,Data!$B$1:$L$53,6,FALSE)/VLOOKUP($B54,Data!$B$2:$L$53,5,FALSE),"Missing Data")</f>
        <v>Missing Data</v>
      </c>
      <c r="H54" s="6">
        <f>IFERROR(VLOOKUP($B54,Data!$B$1:$L$53,5,FALSE)/VLOOKUP($B54,Data!$B$2:$L$53,2,FALSE),"Missing Data")</f>
        <v>0</v>
      </c>
      <c r="I54" s="7"/>
      <c r="J54" s="7">
        <f>IFERROR(VLOOKUP($B54,Data!$B$1:$L$53,3,FALSE)/VLOOKUP($B54,Data!$B$2:$L$53,2,FALSE),"Missing Data")</f>
        <v>0</v>
      </c>
      <c r="K54" s="7"/>
      <c r="L54" s="7" t="str">
        <f>IFERROR(VLOOKUP($B54,Data!$B$1:$L$53,4,FALSE)/VLOOKUP($B54,Data!$B$2:$L$53,3,FALSE),"Missing Data")</f>
        <v>Missing Data</v>
      </c>
      <c r="M54" s="7"/>
      <c r="N54" s="8" t="str">
        <f>IFERROR(VLOOKUP($B54,Data!$B$1:$L$53,5,FALSE)/VLOOKUP($B54,Data!$B$2:$L$53,4,FALSE),"Missing Data")</f>
        <v>Missing Data</v>
      </c>
      <c r="O54" s="6" t="str">
        <f>IFERROR(VLOOKUP($B54,Data!$B$1:$L$53,6,FALSE)/VLOOKUP($B54,Data!$B$2:$L$53,5,FALSE),"Missing Data")</f>
        <v>Missing Data</v>
      </c>
      <c r="P54" s="7"/>
      <c r="Q54" s="7" t="str">
        <f>IFERROR(VLOOKUP($B54,Data!$B$1:$L$53,10,FALSE)/VLOOKUP($B54,Data!$B$2:$L$53,5,FALSE),"Missing Data")</f>
        <v>Missing Data</v>
      </c>
      <c r="R54" s="7"/>
      <c r="S54" s="8">
        <f>IFERROR(VLOOKUP($B54,Data!$B$1:$L$53,6,FALSE)/VLOOKUP($B54,Data!$B$2:$L$53,10,FALSE), Missing Data)</f>
        <v>121045.09663564782</v>
      </c>
      <c r="T54" s="6">
        <f>IFERROR(VLOOKUP($B54,Data!$B$1:$L$53,9,FALSE)/VLOOKUP($B54,Data!$B$2:$L$53,6,FALSE), "Missing Data")</f>
        <v>0.50694244825547019</v>
      </c>
      <c r="U54" s="7">
        <f>IFERROR(VLOOKUP($B54,Data!$B$1:$L$53,9,FALSE)/VLOOKUP($B54,Data!$B$2:$L$53,10,FALSE), "Missing Data")</f>
        <v>61362.897637795279</v>
      </c>
      <c r="V54" s="7">
        <f t="shared" si="0"/>
        <v>59682.198997852538</v>
      </c>
      <c r="W54" s="8" t="str">
        <f>IFERROR(VLOOKUP($B54,Data!$B$1:$L$53,9,FALSE)/VLOOKUP($B54,Data!$B$2:$L$53,5,FALSE), "Missing Data")</f>
        <v>Missing Data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F1" workbookViewId="0">
      <selection activeCell="O4" sqref="O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1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52</v>
      </c>
      <c r="B3" s="1" t="s">
        <v>53</v>
      </c>
      <c r="C3" s="3">
        <f>IFERROR(VLOOKUP($B3,Data!$B$1:$L$53,7,FALSE)/VLOOKUP($B3,Data!$B$2:$L$53,2,FALSE),"Missing Data")</f>
        <v>80.603391987141919</v>
      </c>
      <c r="D3" s="4"/>
      <c r="E3" s="4">
        <f>IFERROR(VLOOKUP($B3,Data!$B$1:$L$53,5,FALSE)/VLOOKUP($B3,Data!$B$2:$L$53,2,FALSE),"Missing Data")</f>
        <v>0</v>
      </c>
      <c r="F3" s="4"/>
      <c r="G3" s="5" t="str">
        <f>IFERROR(VLOOKUP($B3,Data!$B$1:$L$53,7,FALSE)/VLOOKUP($B3,Data!$B$2:$L$53,5,FALSE),"Missing Data")</f>
        <v>Missing Data</v>
      </c>
      <c r="H3" s="3">
        <f>IFERROR(VLOOKUP($B3,Data!$B$1:$L$53,5,FALSE)/VLOOKUP($B3,Data!$B$2:$L$53,2,FALSE),"Missing Data")</f>
        <v>0</v>
      </c>
      <c r="I3" s="4"/>
      <c r="J3" s="4">
        <f>IFERROR(VLOOKUP($B3,Data!$B$1:$L$53,3,FALSE)/VLOOKUP($B3,Data!$B$2:$L$53,2,FALSE),"Missing Data")</f>
        <v>0</v>
      </c>
      <c r="K3" s="4"/>
      <c r="L3" s="4" t="str">
        <f>IFERROR(VLOOKUP($B3,Data!$B$1:$L$53,4,FALSE)/VLOOKUP($B3,Data!$B$2:$L$53,3,FALSE),"Missing Data")</f>
        <v>Missing Data</v>
      </c>
      <c r="M3" s="4"/>
      <c r="N3" s="5" t="str">
        <f>IFERROR(VLOOKUP($B3,Data!$B$1:$L$53,5,FALSE)/VLOOKUP($B3,Data!$B$2:$L$53,4,FALSE),"Missing Data")</f>
        <v>Missing Data</v>
      </c>
      <c r="O3" s="3" t="str">
        <f>IFERROR(VLOOKUP($B3,Data!$B$1:$L$53,7,FALSE)/VLOOKUP($B3,Data!$B$2:$L$53,5,FALSE),"Missing Data")</f>
        <v>Missing Data</v>
      </c>
      <c r="P3" s="14"/>
      <c r="Q3" s="4" t="str">
        <f>IFERROR(VLOOKUP($B3,Data!$B$1:$L$53,10,FALSE)/VLOOKUP($B3,Data!$B$2:$L$53,5,FALSE),"Missing Data")</f>
        <v>Missing Data</v>
      </c>
      <c r="R3" s="14"/>
      <c r="S3" s="5">
        <f>IFERROR(VLOOKUP($B3,Data!$B$1:$L$53,7,FALSE)/VLOOKUP($B3,Data!$B$2:$L$53,10,FALSE), Missing Data)</f>
        <v>66699.362704350235</v>
      </c>
      <c r="T3" s="13">
        <f>IFERROR(VLOOKUP($B3,Data!$B$1:$L$53,9,FALSE)/VLOOKUP($B3,Data!$B$2:$L$53,7,FALSE), "Missing Data")</f>
        <v>0.59229953721782336</v>
      </c>
      <c r="U3" s="4">
        <f>IFERROR(VLOOKUP($B3,Data!$B$1:$L$53,9,FALSE)/VLOOKUP($B3,Data!$B$2:$L$53,10,FALSE), "Missing Data")</f>
        <v>39506.001662510389</v>
      </c>
      <c r="V3" s="14">
        <f t="shared" ref="V3:V34" si="0">IFERROR(S3-U3, "Missing Data")</f>
        <v>27193.361041839846</v>
      </c>
      <c r="W3" s="5" t="str">
        <f>IFERROR(VLOOKUP($B3,Data!$B$1:$L$53,9,FALSE)/VLOOKUP($B3,Data!$B$2:$L$53,5,FALSE), "Missing Data")</f>
        <v>Missing Data</v>
      </c>
    </row>
    <row r="4" spans="1:23" x14ac:dyDescent="0.25">
      <c r="A4" s="1" t="s">
        <v>104</v>
      </c>
      <c r="B4" s="1" t="s">
        <v>105</v>
      </c>
      <c r="C4" s="3">
        <f>IFERROR(VLOOKUP($B4,Data!$B$1:$L$53,7,FALSE)/VLOOKUP($B4,Data!$B$2:$L$53,2,FALSE),"Missing Data")</f>
        <v>114.58206879329063</v>
      </c>
      <c r="D4" s="4"/>
      <c r="E4" s="4">
        <f>IFERROR(VLOOKUP($B4,Data!$B$1:$L$53,5,FALSE)/VLOOKUP($B4,Data!$B$2:$L$53,2,FALSE),"Missing Data")</f>
        <v>0</v>
      </c>
      <c r="F4" s="4"/>
      <c r="G4" s="5" t="str">
        <f>IFERROR(VLOOKUP($B4,Data!$B$1:$L$53,7,FALSE)/VLOOKUP($B4,Data!$B$2:$L$53,5,FALSE),"Missing Data")</f>
        <v>Missing Data</v>
      </c>
      <c r="H4" s="3">
        <f>IFERROR(VLOOKUP($B4,Data!$B$1:$L$53,5,FALSE)/VLOOKUP($B4,Data!$B$2:$L$53,2,FALSE),"Missing Data")</f>
        <v>0</v>
      </c>
      <c r="I4" s="4"/>
      <c r="J4" s="4">
        <f>IFERROR(VLOOKUP($B4,Data!$B$1:$L$53,3,FALSE)/VLOOKUP($B4,Data!$B$2:$L$53,2,FALSE),"Missing Data")</f>
        <v>0</v>
      </c>
      <c r="K4" s="4"/>
      <c r="L4" s="4" t="str">
        <f>IFERROR(VLOOKUP($B4,Data!$B$1:$L$53,4,FALSE)/VLOOKUP($B4,Data!$B$2:$L$53,3,FALSE),"Missing Data")</f>
        <v>Missing Data</v>
      </c>
      <c r="M4" s="4"/>
      <c r="N4" s="5" t="str">
        <f>IFERROR(VLOOKUP($B4,Data!$B$1:$L$53,5,FALSE)/VLOOKUP($B4,Data!$B$2:$L$53,4,FALSE),"Missing Data")</f>
        <v>Missing Data</v>
      </c>
      <c r="O4" s="3" t="str">
        <f>IFERROR(VLOOKUP($B4,Data!$B$1:$L$53,7,FALSE)/VLOOKUP($B4,Data!$B$2:$L$53,5,FALSE),"Missing Data")</f>
        <v>Missing Data</v>
      </c>
      <c r="P4" s="4"/>
      <c r="Q4" s="4" t="str">
        <f>IFERROR(VLOOKUP($B4,Data!$B$1:$L$53,10,FALSE)/VLOOKUP($B4,Data!$B$2:$L$53,5,FALSE),"Missing Data")</f>
        <v>Missing Data</v>
      </c>
      <c r="R4" s="4"/>
      <c r="S4" s="5">
        <f>IFERROR(VLOOKUP($B4,Data!$B$1:$L$53,7,FALSE)/VLOOKUP($B4,Data!$B$2:$L$53,10,FALSE), Missing Data)</f>
        <v>144892.54385964913</v>
      </c>
      <c r="T4" s="3">
        <f>IFERROR(VLOOKUP($B4,Data!$B$1:$L$53,9,FALSE)/VLOOKUP($B4,Data!$B$2:$L$53,7,FALSE), "Missing Data")</f>
        <v>0.40406223607936914</v>
      </c>
      <c r="U4" s="4">
        <f>IFERROR(VLOOKUP($B4,Data!$B$1:$L$53,9,FALSE)/VLOOKUP($B4,Data!$B$2:$L$53,10,FALSE), "Missing Data")</f>
        <v>58545.605263157893</v>
      </c>
      <c r="V4" s="4">
        <f t="shared" si="0"/>
        <v>86346.938596491236</v>
      </c>
      <c r="W4" s="5" t="str">
        <f>IFERROR(VLOOKUP($B4,Data!$B$1:$L$53,9,FALSE)/VLOOKUP($B4,Data!$B$2:$L$53,5,FALSE), "Missing Data")</f>
        <v>Missing Data</v>
      </c>
    </row>
    <row r="5" spans="1:23" x14ac:dyDescent="0.25">
      <c r="A5" s="1" t="s">
        <v>10</v>
      </c>
      <c r="B5" s="1" t="s">
        <v>11</v>
      </c>
      <c r="C5" s="3">
        <f>IFERROR(VLOOKUP($B5,Data!$B$1:$L$53,7,FALSE)/VLOOKUP($B5,Data!$B$2:$L$53,2,FALSE),"Missing Data")</f>
        <v>79.18529487142979</v>
      </c>
      <c r="D5" s="4"/>
      <c r="E5" s="4">
        <f>IFERROR(VLOOKUP($B5,Data!$B$1:$L$53,5,FALSE)/VLOOKUP($B5,Data!$B$2:$L$53,2,FALSE),"Missing Data")</f>
        <v>0</v>
      </c>
      <c r="F5" s="4"/>
      <c r="G5" s="5" t="str">
        <f>IFERROR(VLOOKUP($B5,Data!$B$1:$L$53,7,FALSE)/VLOOKUP($B5,Data!$B$2:$L$53,5,FALSE),"Missing Data")</f>
        <v>Missing Data</v>
      </c>
      <c r="H5" s="3">
        <f>IFERROR(VLOOKUP($B5,Data!$B$1:$L$53,5,FALSE)/VLOOKUP($B5,Data!$B$2:$L$53,2,FALSE),"Missing Data")</f>
        <v>0</v>
      </c>
      <c r="I5" s="4"/>
      <c r="J5" s="4">
        <f>IFERROR(VLOOKUP($B5,Data!$B$1:$L$53,3,FALSE)/VLOOKUP($B5,Data!$B$2:$L$53,2,FALSE),"Missing Data")</f>
        <v>0</v>
      </c>
      <c r="K5" s="4"/>
      <c r="L5" s="4" t="str">
        <f>IFERROR(VLOOKUP($B5,Data!$B$1:$L$53,4,FALSE)/VLOOKUP($B5,Data!$B$2:$L$53,3,FALSE),"Missing Data")</f>
        <v>Missing Data</v>
      </c>
      <c r="M5" s="4"/>
      <c r="N5" s="5" t="str">
        <f>IFERROR(VLOOKUP($B5,Data!$B$1:$L$53,5,FALSE)/VLOOKUP($B5,Data!$B$2:$L$53,4,FALSE),"Missing Data")</f>
        <v>Missing Data</v>
      </c>
      <c r="O5" s="3" t="str">
        <f>IFERROR(VLOOKUP($B5,Data!$B$1:$L$53,7,FALSE)/VLOOKUP($B5,Data!$B$2:$L$53,5,FALSE),"Missing Data")</f>
        <v>Missing Data</v>
      </c>
      <c r="P5" s="4"/>
      <c r="Q5" s="4" t="str">
        <f>IFERROR(VLOOKUP($B5,Data!$B$1:$L$53,10,FALSE)/VLOOKUP($B5,Data!$B$2:$L$53,5,FALSE),"Missing Data")</f>
        <v>Missing Data</v>
      </c>
      <c r="R5" s="4"/>
      <c r="S5" s="5">
        <f>IFERROR(VLOOKUP($B5,Data!$B$1:$L$53,7,FALSE)/VLOOKUP($B5,Data!$B$2:$L$53,10,FALSE), Missing Data)</f>
        <v>81331.12813370474</v>
      </c>
      <c r="T5" s="3">
        <f>IFERROR(VLOOKUP($B5,Data!$B$1:$L$53,9,FALSE)/VLOOKUP($B5,Data!$B$2:$L$53,7,FALSE), "Missing Data")</f>
        <v>0.5664101925225723</v>
      </c>
      <c r="U5" s="4">
        <f>IFERROR(VLOOKUP($B5,Data!$B$1:$L$53,9,FALSE)/VLOOKUP($B5,Data!$B$2:$L$53,10,FALSE), "Missing Data")</f>
        <v>46066.779944289694</v>
      </c>
      <c r="V5" s="4">
        <f t="shared" si="0"/>
        <v>35264.348189415046</v>
      </c>
      <c r="W5" s="5" t="str">
        <f>IFERROR(VLOOKUP($B5,Data!$B$1:$L$53,9,FALSE)/VLOOKUP($B5,Data!$B$2:$L$53,5,FALSE), "Missing Data")</f>
        <v>Missing Data</v>
      </c>
    </row>
    <row r="6" spans="1:23" x14ac:dyDescent="0.25">
      <c r="A6" s="1" t="s">
        <v>62</v>
      </c>
      <c r="B6" s="1" t="s">
        <v>63</v>
      </c>
      <c r="C6" s="3">
        <f>IFERROR(VLOOKUP($B6,Data!$B$1:$L$53,7,FALSE)/VLOOKUP($B6,Data!$B$2:$L$53,2,FALSE),"Missing Data")</f>
        <v>150.61019947533967</v>
      </c>
      <c r="D6" s="4"/>
      <c r="E6" s="4">
        <f>IFERROR(VLOOKUP($B6,Data!$B$1:$L$53,5,FALSE)/VLOOKUP($B6,Data!$B$2:$L$53,2,FALSE),"Missing Data")</f>
        <v>0</v>
      </c>
      <c r="F6" s="4"/>
      <c r="G6" s="5" t="str">
        <f>IFERROR(VLOOKUP($B6,Data!$B$1:$L$53,7,FALSE)/VLOOKUP($B6,Data!$B$2:$L$53,5,FALSE),"Missing Data")</f>
        <v>Missing Data</v>
      </c>
      <c r="H6" s="3">
        <f>IFERROR(VLOOKUP($B6,Data!$B$1:$L$53,5,FALSE)/VLOOKUP($B6,Data!$B$2:$L$53,2,FALSE),"Missing Data")</f>
        <v>0</v>
      </c>
      <c r="I6" s="4"/>
      <c r="J6" s="4">
        <f>IFERROR(VLOOKUP($B6,Data!$B$1:$L$53,3,FALSE)/VLOOKUP($B6,Data!$B$2:$L$53,2,FALSE),"Missing Data")</f>
        <v>0</v>
      </c>
      <c r="K6" s="4"/>
      <c r="L6" s="4" t="str">
        <f>IFERROR(VLOOKUP($B6,Data!$B$1:$L$53,4,FALSE)/VLOOKUP($B6,Data!$B$2:$L$53,3,FALSE),"Missing Data")</f>
        <v>Missing Data</v>
      </c>
      <c r="M6" s="4"/>
      <c r="N6" s="5" t="str">
        <f>IFERROR(VLOOKUP($B6,Data!$B$1:$L$53,5,FALSE)/VLOOKUP($B6,Data!$B$2:$L$53,4,FALSE),"Missing Data")</f>
        <v>Missing Data</v>
      </c>
      <c r="O6" s="3" t="str">
        <f>IFERROR(VLOOKUP($B6,Data!$B$1:$L$53,7,FALSE)/VLOOKUP($B6,Data!$B$2:$L$53,5,FALSE),"Missing Data")</f>
        <v>Missing Data</v>
      </c>
      <c r="P6" s="4"/>
      <c r="Q6" s="4" t="str">
        <f>IFERROR(VLOOKUP($B6,Data!$B$1:$L$53,10,FALSE)/VLOOKUP($B6,Data!$B$2:$L$53,5,FALSE),"Missing Data")</f>
        <v>Missing Data</v>
      </c>
      <c r="R6" s="4"/>
      <c r="S6" s="5">
        <f>IFERROR(VLOOKUP($B6,Data!$B$1:$L$53,7,FALSE)/VLOOKUP($B6,Data!$B$2:$L$53,10,FALSE), Missing Data)</f>
        <v>100733.2995951417</v>
      </c>
      <c r="T6" s="3">
        <f>IFERROR(VLOOKUP($B6,Data!$B$1:$L$53,9,FALSE)/VLOOKUP($B6,Data!$B$2:$L$53,7,FALSE), "Missing Data")</f>
        <v>0.58059360258026915</v>
      </c>
      <c r="U6" s="4">
        <f>IFERROR(VLOOKUP($B6,Data!$B$1:$L$53,9,FALSE)/VLOOKUP($B6,Data!$B$2:$L$53,10,FALSE), "Missing Data")</f>
        <v>58485.109311740889</v>
      </c>
      <c r="V6" s="4">
        <f t="shared" si="0"/>
        <v>42248.190283400807</v>
      </c>
      <c r="W6" s="5" t="str">
        <f>IFERROR(VLOOKUP($B6,Data!$B$1:$L$53,9,FALSE)/VLOOKUP($B6,Data!$B$2:$L$53,5,FALSE), "Missing Data")</f>
        <v>Missing Data</v>
      </c>
    </row>
    <row r="7" spans="1:23" x14ac:dyDescent="0.25">
      <c r="A7" s="19" t="s">
        <v>28</v>
      </c>
      <c r="B7" s="19" t="s">
        <v>29</v>
      </c>
      <c r="C7" s="3">
        <f>IFERROR(VLOOKUP($B7,Data!$B$1:$L$53,7,FALSE)/VLOOKUP($B7,Data!$B$2:$L$53,2,FALSE),"Missing Data")</f>
        <v>96.594989941024949</v>
      </c>
      <c r="D7" s="4"/>
      <c r="E7" s="4">
        <f>IFERROR(VLOOKUP($B7,Data!$B$1:$L$53,5,FALSE)/VLOOKUP($B7,Data!$B$2:$L$53,2,FALSE),"Missing Data")</f>
        <v>0</v>
      </c>
      <c r="F7" s="4"/>
      <c r="G7" s="5" t="str">
        <f>IFERROR(VLOOKUP($B7,Data!$B$1:$L$53,7,FALSE)/VLOOKUP($B7,Data!$B$2:$L$53,5,FALSE),"Missing Data")</f>
        <v>Missing Data</v>
      </c>
      <c r="H7" s="3">
        <f>IFERROR(VLOOKUP($B7,Data!$B$1:$L$53,5,FALSE)/VLOOKUP($B7,Data!$B$2:$L$53,2,FALSE),"Missing Data")</f>
        <v>0</v>
      </c>
      <c r="I7" s="4"/>
      <c r="J7" s="4">
        <f>IFERROR(VLOOKUP($B7,Data!$B$1:$L$53,3,FALSE)/VLOOKUP($B7,Data!$B$2:$L$53,2,FALSE),"Missing Data")</f>
        <v>0</v>
      </c>
      <c r="K7" s="4"/>
      <c r="L7" s="4" t="str">
        <f>IFERROR(VLOOKUP($B7,Data!$B$1:$L$53,4,FALSE)/VLOOKUP($B7,Data!$B$2:$L$53,3,FALSE),"Missing Data")</f>
        <v>Missing Data</v>
      </c>
      <c r="M7" s="4"/>
      <c r="N7" s="5" t="str">
        <f>IFERROR(VLOOKUP($B7,Data!$B$1:$L$53,5,FALSE)/VLOOKUP($B7,Data!$B$2:$L$53,4,FALSE),"Missing Data")</f>
        <v>Missing Data</v>
      </c>
      <c r="O7" s="3" t="str">
        <f>IFERROR(VLOOKUP($B7,Data!$B$1:$L$53,7,FALSE)/VLOOKUP($B7,Data!$B$2:$L$53,5,FALSE),"Missing Data")</f>
        <v>Missing Data</v>
      </c>
      <c r="P7" s="4"/>
      <c r="Q7" s="4" t="str">
        <f>IFERROR(VLOOKUP($B7,Data!$B$1:$L$53,10,FALSE)/VLOOKUP($B7,Data!$B$2:$L$53,5,FALSE),"Missing Data")</f>
        <v>Missing Data</v>
      </c>
      <c r="R7" s="4"/>
      <c r="S7" s="5">
        <f>IFERROR(VLOOKUP($B7,Data!$B$1:$L$53,7,FALSE)/VLOOKUP($B7,Data!$B$2:$L$53,10,FALSE), Missing Data)</f>
        <v>110326.41374373657</v>
      </c>
      <c r="T7" s="3">
        <f>IFERROR(VLOOKUP($B7,Data!$B$1:$L$53,9,FALSE)/VLOOKUP($B7,Data!$B$2:$L$53,7,FALSE), "Missing Data")</f>
        <v>0.55619407497761575</v>
      </c>
      <c r="U7" s="4">
        <f>IFERROR(VLOOKUP($B7,Data!$B$1:$L$53,9,FALSE)/VLOOKUP($B7,Data!$B$2:$L$53,10,FALSE), "Missing Data")</f>
        <v>61362.897637795279</v>
      </c>
      <c r="V7" s="4">
        <f t="shared" si="0"/>
        <v>48963.516105941293</v>
      </c>
      <c r="W7" s="5" t="str">
        <f>IFERROR(VLOOKUP($B7,Data!$B$1:$L$53,9,FALSE)/VLOOKUP($B7,Data!$B$2:$L$53,5,FALSE), "Missing Data")</f>
        <v>Missing Data</v>
      </c>
    </row>
    <row r="8" spans="1:23" x14ac:dyDescent="0.25">
      <c r="A8" s="1" t="s">
        <v>42</v>
      </c>
      <c r="B8" s="1" t="s">
        <v>43</v>
      </c>
      <c r="C8" s="3">
        <f>IFERROR(VLOOKUP($B8,Data!$B$1:$L$53,7,FALSE)/VLOOKUP($B8,Data!$B$2:$L$53,2,FALSE),"Missing Data")</f>
        <v>96.840724997572451</v>
      </c>
      <c r="D8" s="4"/>
      <c r="E8" s="4">
        <f>IFERROR(VLOOKUP($B8,Data!$B$1:$L$53,5,FALSE)/VLOOKUP($B8,Data!$B$2:$L$53,2,FALSE),"Missing Data")</f>
        <v>0</v>
      </c>
      <c r="F8" s="4"/>
      <c r="G8" s="5" t="str">
        <f>IFERROR(VLOOKUP($B8,Data!$B$1:$L$53,7,FALSE)/VLOOKUP($B8,Data!$B$2:$L$53,5,FALSE),"Missing Data")</f>
        <v>Missing Data</v>
      </c>
      <c r="H8" s="3">
        <f>IFERROR(VLOOKUP($B8,Data!$B$1:$L$53,5,FALSE)/VLOOKUP($B8,Data!$B$2:$L$53,2,FALSE),"Missing Data")</f>
        <v>0</v>
      </c>
      <c r="I8" s="4"/>
      <c r="J8" s="4">
        <f>IFERROR(VLOOKUP($B8,Data!$B$1:$L$53,3,FALSE)/VLOOKUP($B8,Data!$B$2:$L$53,2,FALSE),"Missing Data")</f>
        <v>0</v>
      </c>
      <c r="K8" s="4"/>
      <c r="L8" s="4" t="str">
        <f>IFERROR(VLOOKUP($B8,Data!$B$1:$L$53,4,FALSE)/VLOOKUP($B8,Data!$B$2:$L$53,3,FALSE),"Missing Data")</f>
        <v>Missing Data</v>
      </c>
      <c r="M8" s="4"/>
      <c r="N8" s="5" t="str">
        <f>IFERROR(VLOOKUP($B8,Data!$B$1:$L$53,5,FALSE)/VLOOKUP($B8,Data!$B$2:$L$53,4,FALSE),"Missing Data")</f>
        <v>Missing Data</v>
      </c>
      <c r="O8" s="3" t="str">
        <f>IFERROR(VLOOKUP($B8,Data!$B$1:$L$53,7,FALSE)/VLOOKUP($B8,Data!$B$2:$L$53,5,FALSE),"Missing Data")</f>
        <v>Missing Data</v>
      </c>
      <c r="P8" s="4"/>
      <c r="Q8" s="4" t="str">
        <f>IFERROR(VLOOKUP($B8,Data!$B$1:$L$53,10,FALSE)/VLOOKUP($B8,Data!$B$2:$L$53,5,FALSE),"Missing Data")</f>
        <v>Missing Data</v>
      </c>
      <c r="R8" s="4"/>
      <c r="S8" s="5">
        <f>IFERROR(VLOOKUP($B8,Data!$B$1:$L$53,7,FALSE)/VLOOKUP($B8,Data!$B$2:$L$53,10,FALSE), Missing Data)</f>
        <v>75279.695728496197</v>
      </c>
      <c r="T8" s="3">
        <f>IFERROR(VLOOKUP($B8,Data!$B$1:$L$53,9,FALSE)/VLOOKUP($B8,Data!$B$2:$L$53,7,FALSE), "Missing Data")</f>
        <v>0.60839112962775843</v>
      </c>
      <c r="U8" s="4">
        <f>IFERROR(VLOOKUP($B8,Data!$B$1:$L$53,9,FALSE)/VLOOKUP($B8,Data!$B$2:$L$53,10,FALSE), "Missing Data")</f>
        <v>45799.499122293739</v>
      </c>
      <c r="V8" s="4">
        <f t="shared" si="0"/>
        <v>29480.196606202458</v>
      </c>
      <c r="W8" s="5" t="str">
        <f>IFERROR(VLOOKUP($B8,Data!$B$1:$L$53,9,FALSE)/VLOOKUP($B8,Data!$B$2:$L$53,5,FALSE), "Missing Data")</f>
        <v>Missing Data</v>
      </c>
    </row>
    <row r="9" spans="1:23" x14ac:dyDescent="0.25">
      <c r="A9" s="1" t="s">
        <v>86</v>
      </c>
      <c r="B9" s="1" t="s">
        <v>87</v>
      </c>
      <c r="C9" s="3">
        <f>IFERROR(VLOOKUP($B9,Data!$B$1:$L$53,7,FALSE)/VLOOKUP($B9,Data!$B$2:$L$53,2,FALSE),"Missing Data")</f>
        <v>63.595936440032759</v>
      </c>
      <c r="D9" s="4"/>
      <c r="E9" s="4">
        <f>IFERROR(VLOOKUP($B9,Data!$B$1:$L$53,5,FALSE)/VLOOKUP($B9,Data!$B$2:$L$53,2,FALSE),"Missing Data")</f>
        <v>0</v>
      </c>
      <c r="F9" s="4"/>
      <c r="G9" s="5" t="str">
        <f>IFERROR(VLOOKUP($B9,Data!$B$1:$L$53,7,FALSE)/VLOOKUP($B9,Data!$B$2:$L$53,5,FALSE),"Missing Data")</f>
        <v>Missing Data</v>
      </c>
      <c r="H9" s="3">
        <f>IFERROR(VLOOKUP($B9,Data!$B$1:$L$53,5,FALSE)/VLOOKUP($B9,Data!$B$2:$L$53,2,FALSE),"Missing Data")</f>
        <v>0</v>
      </c>
      <c r="I9" s="4"/>
      <c r="J9" s="4">
        <f>IFERROR(VLOOKUP($B9,Data!$B$1:$L$53,3,FALSE)/VLOOKUP($B9,Data!$B$2:$L$53,2,FALSE),"Missing Data")</f>
        <v>0</v>
      </c>
      <c r="K9" s="4"/>
      <c r="L9" s="4" t="str">
        <f>IFERROR(VLOOKUP($B9,Data!$B$1:$L$53,4,FALSE)/VLOOKUP($B9,Data!$B$2:$L$53,3,FALSE),"Missing Data")</f>
        <v>Missing Data</v>
      </c>
      <c r="M9" s="4"/>
      <c r="N9" s="5" t="str">
        <f>IFERROR(VLOOKUP($B9,Data!$B$1:$L$53,5,FALSE)/VLOOKUP($B9,Data!$B$2:$L$53,4,FALSE),"Missing Data")</f>
        <v>Missing Data</v>
      </c>
      <c r="O9" s="3" t="str">
        <f>IFERROR(VLOOKUP($B9,Data!$B$1:$L$53,7,FALSE)/VLOOKUP($B9,Data!$B$2:$L$53,5,FALSE),"Missing Data")</f>
        <v>Missing Data</v>
      </c>
      <c r="P9" s="4"/>
      <c r="Q9" s="4" t="str">
        <f>IFERROR(VLOOKUP($B9,Data!$B$1:$L$53,10,FALSE)/VLOOKUP($B9,Data!$B$2:$L$53,5,FALSE),"Missing Data")</f>
        <v>Missing Data</v>
      </c>
      <c r="R9" s="4"/>
      <c r="S9" s="5">
        <f>IFERROR(VLOOKUP($B9,Data!$B$1:$L$53,7,FALSE)/VLOOKUP($B9,Data!$B$2:$L$53,10,FALSE), Missing Data)</f>
        <v>121100.45662100456</v>
      </c>
      <c r="T9" s="3">
        <f>IFERROR(VLOOKUP($B9,Data!$B$1:$L$53,9,FALSE)/VLOOKUP($B9,Data!$B$2:$L$53,7,FALSE), "Missing Data")</f>
        <v>0.39068730440028654</v>
      </c>
      <c r="U9" s="4">
        <f>IFERROR(VLOOKUP($B9,Data!$B$1:$L$53,9,FALSE)/VLOOKUP($B9,Data!$B$2:$L$53,10,FALSE), "Missing Data")</f>
        <v>47312.410958904111</v>
      </c>
      <c r="V9" s="4">
        <f t="shared" si="0"/>
        <v>73788.045662100456</v>
      </c>
      <c r="W9" s="5" t="str">
        <f>IFERROR(VLOOKUP($B9,Data!$B$1:$L$53,9,FALSE)/VLOOKUP($B9,Data!$B$2:$L$53,5,FALSE), "Missing Data")</f>
        <v>Missing Data</v>
      </c>
    </row>
    <row r="10" spans="1:23" x14ac:dyDescent="0.25">
      <c r="A10" s="1" t="s">
        <v>76</v>
      </c>
      <c r="B10" s="1" t="s">
        <v>77</v>
      </c>
      <c r="C10" s="3">
        <f>IFERROR(VLOOKUP($B10,Data!$B$1:$L$53,7,FALSE)/VLOOKUP($B10,Data!$B$2:$L$53,2,FALSE),"Missing Data")</f>
        <v>117.70673361671794</v>
      </c>
      <c r="D10" s="4"/>
      <c r="E10" s="4">
        <f>IFERROR(VLOOKUP($B10,Data!$B$1:$L$53,5,FALSE)/VLOOKUP($B10,Data!$B$2:$L$53,2,FALSE),"Missing Data")</f>
        <v>0</v>
      </c>
      <c r="F10" s="4"/>
      <c r="G10" s="5" t="str">
        <f>IFERROR(VLOOKUP($B10,Data!$B$1:$L$53,7,FALSE)/VLOOKUP($B10,Data!$B$2:$L$53,5,FALSE),"Missing Data")</f>
        <v>Missing Data</v>
      </c>
      <c r="H10" s="3">
        <f>IFERROR(VLOOKUP($B10,Data!$B$1:$L$53,5,FALSE)/VLOOKUP($B10,Data!$B$2:$L$53,2,FALSE),"Missing Data")</f>
        <v>0</v>
      </c>
      <c r="I10" s="4"/>
      <c r="J10" s="4">
        <f>IFERROR(VLOOKUP($B10,Data!$B$1:$L$53,3,FALSE)/VLOOKUP($B10,Data!$B$2:$L$53,2,FALSE),"Missing Data")</f>
        <v>0</v>
      </c>
      <c r="K10" s="4"/>
      <c r="L10" s="4" t="str">
        <f>IFERROR(VLOOKUP($B10,Data!$B$1:$L$53,4,FALSE)/VLOOKUP($B10,Data!$B$2:$L$53,3,FALSE),"Missing Data")</f>
        <v>Missing Data</v>
      </c>
      <c r="M10" s="4"/>
      <c r="N10" s="5" t="str">
        <f>IFERROR(VLOOKUP($B10,Data!$B$1:$L$53,5,FALSE)/VLOOKUP($B10,Data!$B$2:$L$53,4,FALSE),"Missing Data")</f>
        <v>Missing Data</v>
      </c>
      <c r="O10" s="3" t="str">
        <f>IFERROR(VLOOKUP($B10,Data!$B$1:$L$53,7,FALSE)/VLOOKUP($B10,Data!$B$2:$L$53,5,FALSE),"Missing Data")</f>
        <v>Missing Data</v>
      </c>
      <c r="P10" s="4"/>
      <c r="Q10" s="4" t="str">
        <f>IFERROR(VLOOKUP($B10,Data!$B$1:$L$53,10,FALSE)/VLOOKUP($B10,Data!$B$2:$L$53,5,FALSE),"Missing Data")</f>
        <v>Missing Data</v>
      </c>
      <c r="R10" s="4"/>
      <c r="S10" s="5">
        <f>IFERROR(VLOOKUP($B10,Data!$B$1:$L$53,7,FALSE)/VLOOKUP($B10,Data!$B$2:$L$53,10,FALSE), Missing Data)</f>
        <v>100863.01369863014</v>
      </c>
      <c r="T10" s="3">
        <f>IFERROR(VLOOKUP($B10,Data!$B$1:$L$53,9,FALSE)/VLOOKUP($B10,Data!$B$2:$L$53,7,FALSE), "Missing Data")</f>
        <v>0.60859597054835546</v>
      </c>
      <c r="U10" s="4">
        <f>IFERROR(VLOOKUP($B10,Data!$B$1:$L$53,9,FALSE)/VLOOKUP($B10,Data!$B$2:$L$53,10,FALSE), "Missing Data")</f>
        <v>61384.823714349877</v>
      </c>
      <c r="V10" s="4">
        <f t="shared" si="0"/>
        <v>39478.18998428026</v>
      </c>
      <c r="W10" s="5" t="str">
        <f>IFERROR(VLOOKUP($B10,Data!$B$1:$L$53,9,FALSE)/VLOOKUP($B10,Data!$B$2:$L$53,5,FALSE), "Missing Data")</f>
        <v>Missing Data</v>
      </c>
    </row>
    <row r="11" spans="1:23" x14ac:dyDescent="0.25">
      <c r="A11" s="1" t="s">
        <v>4</v>
      </c>
      <c r="B11" s="1" t="s">
        <v>5</v>
      </c>
      <c r="C11" s="3">
        <f>IFERROR(VLOOKUP($B11,Data!$B$1:$L$53,7,FALSE)/VLOOKUP($B11,Data!$B$2:$L$53,2,FALSE),"Missing Data")</f>
        <v>87.428241205863259</v>
      </c>
      <c r="D11" s="4"/>
      <c r="E11" s="4">
        <f>IFERROR(VLOOKUP($B11,Data!$B$1:$L$53,5,FALSE)/VLOOKUP($B11,Data!$B$2:$L$53,2,FALSE),"Missing Data")</f>
        <v>0</v>
      </c>
      <c r="F11" s="4"/>
      <c r="G11" s="5" t="str">
        <f>IFERROR(VLOOKUP($B11,Data!$B$1:$L$53,7,FALSE)/VLOOKUP($B11,Data!$B$2:$L$53,5,FALSE),"Missing Data")</f>
        <v>Missing Data</v>
      </c>
      <c r="H11" s="3">
        <f>IFERROR(VLOOKUP($B11,Data!$B$1:$L$53,5,FALSE)/VLOOKUP($B11,Data!$B$2:$L$53,2,FALSE),"Missing Data")</f>
        <v>0</v>
      </c>
      <c r="I11" s="4"/>
      <c r="J11" s="4">
        <f>IFERROR(VLOOKUP($B11,Data!$B$1:$L$53,3,FALSE)/VLOOKUP($B11,Data!$B$2:$L$53,2,FALSE),"Missing Data")</f>
        <v>0</v>
      </c>
      <c r="K11" s="4"/>
      <c r="L11" s="4" t="str">
        <f>IFERROR(VLOOKUP($B11,Data!$B$1:$L$53,4,FALSE)/VLOOKUP($B11,Data!$B$2:$L$53,3,FALSE),"Missing Data")</f>
        <v>Missing Data</v>
      </c>
      <c r="M11" s="4"/>
      <c r="N11" s="5" t="str">
        <f>IFERROR(VLOOKUP($B11,Data!$B$1:$L$53,5,FALSE)/VLOOKUP($B11,Data!$B$2:$L$53,4,FALSE),"Missing Data")</f>
        <v>Missing Data</v>
      </c>
      <c r="O11" s="3" t="str">
        <f>IFERROR(VLOOKUP($B11,Data!$B$1:$L$53,7,FALSE)/VLOOKUP($B11,Data!$B$2:$L$53,5,FALSE),"Missing Data")</f>
        <v>Missing Data</v>
      </c>
      <c r="P11" s="4"/>
      <c r="Q11" s="4" t="str">
        <f>IFERROR(VLOOKUP($B11,Data!$B$1:$L$53,10,FALSE)/VLOOKUP($B11,Data!$B$2:$L$53,5,FALSE),"Missing Data")</f>
        <v>Missing Data</v>
      </c>
      <c r="R11" s="4"/>
      <c r="S11" s="5">
        <f>IFERROR(VLOOKUP($B11,Data!$B$1:$L$53,7,FALSE)/VLOOKUP($B11,Data!$B$2:$L$53,10,FALSE), Missing Data)</f>
        <v>68285.992217898834</v>
      </c>
      <c r="T11" s="3">
        <f>IFERROR(VLOOKUP($B11,Data!$B$1:$L$53,9,FALSE)/VLOOKUP($B11,Data!$B$2:$L$53,7,FALSE), "Missing Data")</f>
        <v>0.70084840023932304</v>
      </c>
      <c r="U11" s="4">
        <f>IFERROR(VLOOKUP($B11,Data!$B$1:$L$53,9,FALSE)/VLOOKUP($B11,Data!$B$2:$L$53,10,FALSE), "Missing Data")</f>
        <v>47858.12840466926</v>
      </c>
      <c r="V11" s="4">
        <f t="shared" si="0"/>
        <v>20427.863813229575</v>
      </c>
      <c r="W11" s="5" t="str">
        <f>IFERROR(VLOOKUP($B11,Data!$B$1:$L$53,9,FALSE)/VLOOKUP($B11,Data!$B$2:$L$53,5,FALSE), "Missing Data")</f>
        <v>Missing Data</v>
      </c>
    </row>
    <row r="12" spans="1:23" x14ac:dyDescent="0.25">
      <c r="A12" s="1" t="s">
        <v>36</v>
      </c>
      <c r="B12" s="1" t="s">
        <v>37</v>
      </c>
      <c r="C12" s="3">
        <f>IFERROR(VLOOKUP($B12,Data!$B$1:$L$53,7,FALSE)/VLOOKUP($B12,Data!$B$2:$L$53,2,FALSE),"Missing Data")</f>
        <v>96.719412711868515</v>
      </c>
      <c r="D12" s="4"/>
      <c r="E12" s="4">
        <f>IFERROR(VLOOKUP($B12,Data!$B$1:$L$53,5,FALSE)/VLOOKUP($B12,Data!$B$2:$L$53,2,FALSE),"Missing Data")</f>
        <v>0</v>
      </c>
      <c r="F12" s="4"/>
      <c r="G12" s="5" t="str">
        <f>IFERROR(VLOOKUP($B12,Data!$B$1:$L$53,7,FALSE)/VLOOKUP($B12,Data!$B$2:$L$53,5,FALSE),"Missing Data")</f>
        <v>Missing Data</v>
      </c>
      <c r="H12" s="3">
        <f>IFERROR(VLOOKUP($B12,Data!$B$1:$L$53,5,FALSE)/VLOOKUP($B12,Data!$B$2:$L$53,2,FALSE),"Missing Data")</f>
        <v>0</v>
      </c>
      <c r="I12" s="4"/>
      <c r="J12" s="4">
        <f>IFERROR(VLOOKUP($B12,Data!$B$1:$L$53,3,FALSE)/VLOOKUP($B12,Data!$B$2:$L$53,2,FALSE),"Missing Data")</f>
        <v>0</v>
      </c>
      <c r="K12" s="4"/>
      <c r="L12" s="4" t="str">
        <f>IFERROR(VLOOKUP($B12,Data!$B$1:$L$53,4,FALSE)/VLOOKUP($B12,Data!$B$2:$L$53,3,FALSE),"Missing Data")</f>
        <v>Missing Data</v>
      </c>
      <c r="M12" s="4"/>
      <c r="N12" s="5" t="str">
        <f>IFERROR(VLOOKUP($B12,Data!$B$1:$L$53,5,FALSE)/VLOOKUP($B12,Data!$B$2:$L$53,4,FALSE),"Missing Data")</f>
        <v>Missing Data</v>
      </c>
      <c r="O12" s="3" t="str">
        <f>IFERROR(VLOOKUP($B12,Data!$B$1:$L$53,7,FALSE)/VLOOKUP($B12,Data!$B$2:$L$53,5,FALSE),"Missing Data")</f>
        <v>Missing Data</v>
      </c>
      <c r="P12" s="4"/>
      <c r="Q12" s="4" t="str">
        <f>IFERROR(VLOOKUP($B12,Data!$B$1:$L$53,10,FALSE)/VLOOKUP($B12,Data!$B$2:$L$53,5,FALSE),"Missing Data")</f>
        <v>Missing Data</v>
      </c>
      <c r="R12" s="4"/>
      <c r="S12" s="5">
        <f>IFERROR(VLOOKUP($B12,Data!$B$1:$L$53,7,FALSE)/VLOOKUP($B12,Data!$B$2:$L$53,10,FALSE), Missing Data)</f>
        <v>85789.732554565024</v>
      </c>
      <c r="T12" s="3">
        <f>IFERROR(VLOOKUP($B12,Data!$B$1:$L$53,9,FALSE)/VLOOKUP($B12,Data!$B$2:$L$53,7,FALSE), "Missing Data")</f>
        <v>0.66752634785039089</v>
      </c>
      <c r="U12" s="4">
        <f>IFERROR(VLOOKUP($B12,Data!$B$1:$L$53,9,FALSE)/VLOOKUP($B12,Data!$B$2:$L$53,10,FALSE), "Missing Data")</f>
        <v>57266.906855210575</v>
      </c>
      <c r="V12" s="4">
        <f t="shared" si="0"/>
        <v>28522.825699354449</v>
      </c>
      <c r="W12" s="5" t="str">
        <f>IFERROR(VLOOKUP($B12,Data!$B$1:$L$53,9,FALSE)/VLOOKUP($B12,Data!$B$2:$L$53,5,FALSE), "Missing Data")</f>
        <v>Missing Data</v>
      </c>
    </row>
    <row r="13" spans="1:23" x14ac:dyDescent="0.25">
      <c r="A13" s="1" t="s">
        <v>72</v>
      </c>
      <c r="B13" s="1" t="s">
        <v>73</v>
      </c>
      <c r="C13" s="3">
        <f>IFERROR(VLOOKUP($B13,Data!$B$1:$L$53,7,FALSE)/VLOOKUP($B13,Data!$B$2:$L$53,2,FALSE),"Missing Data")</f>
        <v>56.326059214794434</v>
      </c>
      <c r="D13" s="4"/>
      <c r="E13" s="4">
        <f>IFERROR(VLOOKUP($B13,Data!$B$1:$L$53,5,FALSE)/VLOOKUP($B13,Data!$B$2:$L$53,2,FALSE),"Missing Data")</f>
        <v>0</v>
      </c>
      <c r="F13" s="4"/>
      <c r="G13" s="5" t="str">
        <f>IFERROR(VLOOKUP($B13,Data!$B$1:$L$53,7,FALSE)/VLOOKUP($B13,Data!$B$2:$L$53,5,FALSE),"Missing Data")</f>
        <v>Missing Data</v>
      </c>
      <c r="H13" s="3">
        <f>IFERROR(VLOOKUP($B13,Data!$B$1:$L$53,5,FALSE)/VLOOKUP($B13,Data!$B$2:$L$53,2,FALSE),"Missing Data")</f>
        <v>0</v>
      </c>
      <c r="I13" s="4"/>
      <c r="J13" s="4">
        <f>IFERROR(VLOOKUP($B13,Data!$B$1:$L$53,3,FALSE)/VLOOKUP($B13,Data!$B$2:$L$53,2,FALSE),"Missing Data")</f>
        <v>0</v>
      </c>
      <c r="K13" s="4"/>
      <c r="L13" s="4" t="str">
        <f>IFERROR(VLOOKUP($B13,Data!$B$1:$L$53,4,FALSE)/VLOOKUP($B13,Data!$B$2:$L$53,3,FALSE),"Missing Data")</f>
        <v>Missing Data</v>
      </c>
      <c r="M13" s="4"/>
      <c r="N13" s="5" t="str">
        <f>IFERROR(VLOOKUP($B13,Data!$B$1:$L$53,5,FALSE)/VLOOKUP($B13,Data!$B$2:$L$53,4,FALSE),"Missing Data")</f>
        <v>Missing Data</v>
      </c>
      <c r="O13" s="3" t="str">
        <f>IFERROR(VLOOKUP($B13,Data!$B$1:$L$53,7,FALSE)/VLOOKUP($B13,Data!$B$2:$L$53,5,FALSE),"Missing Data")</f>
        <v>Missing Data</v>
      </c>
      <c r="P13" s="4"/>
      <c r="Q13" s="4" t="str">
        <f>IFERROR(VLOOKUP($B13,Data!$B$1:$L$53,10,FALSE)/VLOOKUP($B13,Data!$B$2:$L$53,5,FALSE),"Missing Data")</f>
        <v>Missing Data</v>
      </c>
      <c r="R13" s="4"/>
      <c r="S13" s="5">
        <f>IFERROR(VLOOKUP($B13,Data!$B$1:$L$53,7,FALSE)/VLOOKUP($B13,Data!$B$2:$L$53,10,FALSE), Missing Data)</f>
        <v>108527.47252747252</v>
      </c>
      <c r="T13" s="3">
        <f>IFERROR(VLOOKUP($B13,Data!$B$1:$L$53,9,FALSE)/VLOOKUP($B13,Data!$B$2:$L$53,7,FALSE), "Missing Data")</f>
        <v>0.50476336573511538</v>
      </c>
      <c r="U13" s="4">
        <f>IFERROR(VLOOKUP($B13,Data!$B$1:$L$53,9,FALSE)/VLOOKUP($B13,Data!$B$2:$L$53,10,FALSE), "Missing Data")</f>
        <v>54780.692307692305</v>
      </c>
      <c r="V13" s="4">
        <f t="shared" si="0"/>
        <v>53746.780219780216</v>
      </c>
      <c r="W13" s="5" t="str">
        <f>IFERROR(VLOOKUP($B13,Data!$B$1:$L$53,9,FALSE)/VLOOKUP($B13,Data!$B$2:$L$53,5,FALSE), "Missing Data")</f>
        <v>Missing Data</v>
      </c>
    </row>
    <row r="14" spans="1:23" x14ac:dyDescent="0.25">
      <c r="A14" s="1" t="s">
        <v>84</v>
      </c>
      <c r="B14" s="1" t="s">
        <v>85</v>
      </c>
      <c r="C14" s="3">
        <f>IFERROR(VLOOKUP($B14,Data!$B$1:$L$53,7,FALSE)/VLOOKUP($B14,Data!$B$2:$L$53,2,FALSE),"Missing Data")</f>
        <v>81.712666910416758</v>
      </c>
      <c r="D14" s="4"/>
      <c r="E14" s="4">
        <f>IFERROR(VLOOKUP($B14,Data!$B$1:$L$53,5,FALSE)/VLOOKUP($B14,Data!$B$2:$L$53,2,FALSE),"Missing Data")</f>
        <v>0</v>
      </c>
      <c r="F14" s="4"/>
      <c r="G14" s="5" t="str">
        <f>IFERROR(VLOOKUP($B14,Data!$B$1:$L$53,7,FALSE)/VLOOKUP($B14,Data!$B$2:$L$53,5,FALSE),"Missing Data")</f>
        <v>Missing Data</v>
      </c>
      <c r="H14" s="3">
        <f>IFERROR(VLOOKUP($B14,Data!$B$1:$L$53,5,FALSE)/VLOOKUP($B14,Data!$B$2:$L$53,2,FALSE),"Missing Data")</f>
        <v>0</v>
      </c>
      <c r="I14" s="4"/>
      <c r="J14" s="4">
        <f>IFERROR(VLOOKUP($B14,Data!$B$1:$L$53,3,FALSE)/VLOOKUP($B14,Data!$B$2:$L$53,2,FALSE),"Missing Data")</f>
        <v>0</v>
      </c>
      <c r="K14" s="4"/>
      <c r="L14" s="4" t="str">
        <f>IFERROR(VLOOKUP($B14,Data!$B$1:$L$53,4,FALSE)/VLOOKUP($B14,Data!$B$2:$L$53,3,FALSE),"Missing Data")</f>
        <v>Missing Data</v>
      </c>
      <c r="M14" s="4"/>
      <c r="N14" s="5" t="str">
        <f>IFERROR(VLOOKUP($B14,Data!$B$1:$L$53,5,FALSE)/VLOOKUP($B14,Data!$B$2:$L$53,4,FALSE),"Missing Data")</f>
        <v>Missing Data</v>
      </c>
      <c r="O14" s="3" t="str">
        <f>IFERROR(VLOOKUP($B14,Data!$B$1:$L$53,7,FALSE)/VLOOKUP($B14,Data!$B$2:$L$53,5,FALSE),"Missing Data")</f>
        <v>Missing Data</v>
      </c>
      <c r="P14" s="4"/>
      <c r="Q14" s="4" t="str">
        <f>IFERROR(VLOOKUP($B14,Data!$B$1:$L$53,10,FALSE)/VLOOKUP($B14,Data!$B$2:$L$53,5,FALSE),"Missing Data")</f>
        <v>Missing Data</v>
      </c>
      <c r="R14" s="4"/>
      <c r="S14" s="5">
        <f>IFERROR(VLOOKUP($B14,Data!$B$1:$L$53,7,FALSE)/VLOOKUP($B14,Data!$B$2:$L$53,10,FALSE), Missing Data)</f>
        <v>70482.651570489412</v>
      </c>
      <c r="T14" s="3">
        <f>IFERROR(VLOOKUP($B14,Data!$B$1:$L$53,9,FALSE)/VLOOKUP($B14,Data!$B$2:$L$53,7,FALSE), "Missing Data")</f>
        <v>0.58434101714413045</v>
      </c>
      <c r="U14" s="4">
        <f>IFERROR(VLOOKUP($B14,Data!$B$1:$L$53,9,FALSE)/VLOOKUP($B14,Data!$B$2:$L$53,10,FALSE), "Missing Data")</f>
        <v>41185.904309715123</v>
      </c>
      <c r="V14" s="4">
        <f t="shared" si="0"/>
        <v>29296.747260774289</v>
      </c>
      <c r="W14" s="5" t="str">
        <f>IFERROR(VLOOKUP($B14,Data!$B$1:$L$53,9,FALSE)/VLOOKUP($B14,Data!$B$2:$L$53,5,FALSE), "Missing Data")</f>
        <v>Missing Data</v>
      </c>
    </row>
    <row r="15" spans="1:23" x14ac:dyDescent="0.25">
      <c r="A15" s="1" t="s">
        <v>32</v>
      </c>
      <c r="B15" s="1" t="s">
        <v>33</v>
      </c>
      <c r="C15" s="3">
        <f>IFERROR(VLOOKUP($B15,Data!$B$1:$L$53,7,FALSE)/VLOOKUP($B15,Data!$B$2:$L$53,2,FALSE),"Missing Data")</f>
        <v>96.824733525834915</v>
      </c>
      <c r="D15" s="4"/>
      <c r="E15" s="4">
        <f>IFERROR(VLOOKUP($B15,Data!$B$1:$L$53,5,FALSE)/VLOOKUP($B15,Data!$B$2:$L$53,2,FALSE),"Missing Data")</f>
        <v>0</v>
      </c>
      <c r="F15" s="4"/>
      <c r="G15" s="5" t="str">
        <f>IFERROR(VLOOKUP($B15,Data!$B$1:$L$53,7,FALSE)/VLOOKUP($B15,Data!$B$2:$L$53,5,FALSE),"Missing Data")</f>
        <v>Missing Data</v>
      </c>
      <c r="H15" s="3">
        <f>IFERROR(VLOOKUP($B15,Data!$B$1:$L$53,5,FALSE)/VLOOKUP($B15,Data!$B$2:$L$53,2,FALSE),"Missing Data")</f>
        <v>0</v>
      </c>
      <c r="I15" s="4"/>
      <c r="J15" s="4">
        <f>IFERROR(VLOOKUP($B15,Data!$B$1:$L$53,3,FALSE)/VLOOKUP($B15,Data!$B$2:$L$53,2,FALSE),"Missing Data")</f>
        <v>0</v>
      </c>
      <c r="K15" s="4"/>
      <c r="L15" s="4" t="str">
        <f>IFERROR(VLOOKUP($B15,Data!$B$1:$L$53,4,FALSE)/VLOOKUP($B15,Data!$B$2:$L$53,3,FALSE),"Missing Data")</f>
        <v>Missing Data</v>
      </c>
      <c r="M15" s="4"/>
      <c r="N15" s="5" t="str">
        <f>IFERROR(VLOOKUP($B15,Data!$B$1:$L$53,5,FALSE)/VLOOKUP($B15,Data!$B$2:$L$53,4,FALSE),"Missing Data")</f>
        <v>Missing Data</v>
      </c>
      <c r="O15" s="3" t="str">
        <f>IFERROR(VLOOKUP($B15,Data!$B$1:$L$53,7,FALSE)/VLOOKUP($B15,Data!$B$2:$L$53,5,FALSE),"Missing Data")</f>
        <v>Missing Data</v>
      </c>
      <c r="P15" s="4"/>
      <c r="Q15" s="4" t="str">
        <f>IFERROR(VLOOKUP($B15,Data!$B$1:$L$53,10,FALSE)/VLOOKUP($B15,Data!$B$2:$L$53,5,FALSE),"Missing Data")</f>
        <v>Missing Data</v>
      </c>
      <c r="R15" s="4"/>
      <c r="S15" s="5">
        <f>IFERROR(VLOOKUP($B15,Data!$B$1:$L$53,7,FALSE)/VLOOKUP($B15,Data!$B$2:$L$53,10,FALSE), Missing Data)</f>
        <v>81104.292120435624</v>
      </c>
      <c r="T15" s="3">
        <f>IFERROR(VLOOKUP($B15,Data!$B$1:$L$53,9,FALSE)/VLOOKUP($B15,Data!$B$2:$L$53,7,FALSE), "Missing Data")</f>
        <v>0.64103611423985696</v>
      </c>
      <c r="U15" s="4">
        <f>IFERROR(VLOOKUP($B15,Data!$B$1:$L$53,9,FALSE)/VLOOKUP($B15,Data!$B$2:$L$53,10,FALSE), "Missing Data")</f>
        <v>51990.780269058298</v>
      </c>
      <c r="V15" s="4">
        <f t="shared" si="0"/>
        <v>29113.511851377327</v>
      </c>
      <c r="W15" s="5" t="str">
        <f>IFERROR(VLOOKUP($B15,Data!$B$1:$L$53,9,FALSE)/VLOOKUP($B15,Data!$B$2:$L$53,5,FALSE), "Missing Data")</f>
        <v>Missing Data</v>
      </c>
    </row>
    <row r="16" spans="1:23" x14ac:dyDescent="0.25">
      <c r="A16" s="1" t="s">
        <v>50</v>
      </c>
      <c r="B16" s="1" t="s">
        <v>51</v>
      </c>
      <c r="C16" s="3">
        <f>IFERROR(VLOOKUP($B16,Data!$B$1:$L$53,7,FALSE)/VLOOKUP($B16,Data!$B$2:$L$53,2,FALSE),"Missing Data")</f>
        <v>65.475497830154623</v>
      </c>
      <c r="D16" s="4"/>
      <c r="E16" s="4">
        <f>IFERROR(VLOOKUP($B16,Data!$B$1:$L$53,5,FALSE)/VLOOKUP($B16,Data!$B$2:$L$53,2,FALSE),"Missing Data")</f>
        <v>0</v>
      </c>
      <c r="F16" s="4"/>
      <c r="G16" s="5" t="str">
        <f>IFERROR(VLOOKUP($B16,Data!$B$1:$L$53,7,FALSE)/VLOOKUP($B16,Data!$B$2:$L$53,5,FALSE),"Missing Data")</f>
        <v>Missing Data</v>
      </c>
      <c r="H16" s="3">
        <f>IFERROR(VLOOKUP($B16,Data!$B$1:$L$53,5,FALSE)/VLOOKUP($B16,Data!$B$2:$L$53,2,FALSE),"Missing Data")</f>
        <v>0</v>
      </c>
      <c r="I16" s="4"/>
      <c r="J16" s="4">
        <f>IFERROR(VLOOKUP($B16,Data!$B$1:$L$53,3,FALSE)/VLOOKUP($B16,Data!$B$2:$L$53,2,FALSE),"Missing Data")</f>
        <v>0</v>
      </c>
      <c r="K16" s="4"/>
      <c r="L16" s="4" t="str">
        <f>IFERROR(VLOOKUP($B16,Data!$B$1:$L$53,4,FALSE)/VLOOKUP($B16,Data!$B$2:$L$53,3,FALSE),"Missing Data")</f>
        <v>Missing Data</v>
      </c>
      <c r="M16" s="4"/>
      <c r="N16" s="5" t="str">
        <f>IFERROR(VLOOKUP($B16,Data!$B$1:$L$53,5,FALSE)/VLOOKUP($B16,Data!$B$2:$L$53,4,FALSE),"Missing Data")</f>
        <v>Missing Data</v>
      </c>
      <c r="O16" s="3" t="str">
        <f>IFERROR(VLOOKUP($B16,Data!$B$1:$L$53,7,FALSE)/VLOOKUP($B16,Data!$B$2:$L$53,5,FALSE),"Missing Data")</f>
        <v>Missing Data</v>
      </c>
      <c r="P16" s="4"/>
      <c r="Q16" s="4" t="str">
        <f>IFERROR(VLOOKUP($B16,Data!$B$1:$L$53,10,FALSE)/VLOOKUP($B16,Data!$B$2:$L$53,5,FALSE),"Missing Data")</f>
        <v>Missing Data</v>
      </c>
      <c r="R16" s="4"/>
      <c r="S16" s="5">
        <f>IFERROR(VLOOKUP($B16,Data!$B$1:$L$53,7,FALSE)/VLOOKUP($B16,Data!$B$2:$L$53,10,FALSE), Missing Data)</f>
        <v>118318.77729257641</v>
      </c>
      <c r="T16" s="3">
        <f>IFERROR(VLOOKUP($B16,Data!$B$1:$L$53,9,FALSE)/VLOOKUP($B16,Data!$B$2:$L$53,7,FALSE), "Missing Data")</f>
        <v>0.46227487898703989</v>
      </c>
      <c r="U16" s="4">
        <f>IFERROR(VLOOKUP($B16,Data!$B$1:$L$53,9,FALSE)/VLOOKUP($B16,Data!$B$2:$L$53,10,FALSE), "Missing Data")</f>
        <v>54695.798454820288</v>
      </c>
      <c r="V16" s="4">
        <f t="shared" si="0"/>
        <v>63622.978837756127</v>
      </c>
      <c r="W16" s="5" t="str">
        <f>IFERROR(VLOOKUP($B16,Data!$B$1:$L$53,9,FALSE)/VLOOKUP($B16,Data!$B$2:$L$53,5,FALSE), "Missing Data")</f>
        <v>Missing Data</v>
      </c>
    </row>
    <row r="17" spans="1:23" x14ac:dyDescent="0.25">
      <c r="A17" s="1" t="s">
        <v>58</v>
      </c>
      <c r="B17" s="1" t="s">
        <v>59</v>
      </c>
      <c r="C17" s="3">
        <f>IFERROR(VLOOKUP($B17,Data!$B$1:$L$53,7,FALSE)/VLOOKUP($B17,Data!$B$2:$L$53,2,FALSE),"Missing Data")</f>
        <v>91.601045624814731</v>
      </c>
      <c r="D17" s="4"/>
      <c r="E17" s="4">
        <f>IFERROR(VLOOKUP($B17,Data!$B$1:$L$53,5,FALSE)/VLOOKUP($B17,Data!$B$2:$L$53,2,FALSE),"Missing Data")</f>
        <v>0</v>
      </c>
      <c r="F17" s="4"/>
      <c r="G17" s="5" t="str">
        <f>IFERROR(VLOOKUP($B17,Data!$B$1:$L$53,7,FALSE)/VLOOKUP($B17,Data!$B$2:$L$53,5,FALSE),"Missing Data")</f>
        <v>Missing Data</v>
      </c>
      <c r="H17" s="3">
        <f>IFERROR(VLOOKUP($B17,Data!$B$1:$L$53,5,FALSE)/VLOOKUP($B17,Data!$B$2:$L$53,2,FALSE),"Missing Data")</f>
        <v>0</v>
      </c>
      <c r="I17" s="4"/>
      <c r="J17" s="4">
        <f>IFERROR(VLOOKUP($B17,Data!$B$1:$L$53,3,FALSE)/VLOOKUP($B17,Data!$B$2:$L$53,2,FALSE),"Missing Data")</f>
        <v>0</v>
      </c>
      <c r="K17" s="4"/>
      <c r="L17" s="4" t="str">
        <f>IFERROR(VLOOKUP($B17,Data!$B$1:$L$53,4,FALSE)/VLOOKUP($B17,Data!$B$2:$L$53,3,FALSE),"Missing Data")</f>
        <v>Missing Data</v>
      </c>
      <c r="M17" s="4"/>
      <c r="N17" s="5" t="str">
        <f>IFERROR(VLOOKUP($B17,Data!$B$1:$L$53,5,FALSE)/VLOOKUP($B17,Data!$B$2:$L$53,4,FALSE),"Missing Data")</f>
        <v>Missing Data</v>
      </c>
      <c r="O17" s="3" t="str">
        <f>IFERROR(VLOOKUP($B17,Data!$B$1:$L$53,7,FALSE)/VLOOKUP($B17,Data!$B$2:$L$53,5,FALSE),"Missing Data")</f>
        <v>Missing Data</v>
      </c>
      <c r="P17" s="4"/>
      <c r="Q17" s="4" t="str">
        <f>IFERROR(VLOOKUP($B17,Data!$B$1:$L$53,10,FALSE)/VLOOKUP($B17,Data!$B$2:$L$53,5,FALSE),"Missing Data")</f>
        <v>Missing Data</v>
      </c>
      <c r="R17" s="4"/>
      <c r="S17" s="5">
        <f>IFERROR(VLOOKUP($B17,Data!$B$1:$L$53,7,FALSE)/VLOOKUP($B17,Data!$B$2:$L$53,10,FALSE), Missing Data)</f>
        <v>123242.92965917331</v>
      </c>
      <c r="T17" s="3">
        <f>IFERROR(VLOOKUP($B17,Data!$B$1:$L$53,9,FALSE)/VLOOKUP($B17,Data!$B$2:$L$53,7,FALSE), "Missing Data")</f>
        <v>0.54530867539069861</v>
      </c>
      <c r="U17" s="4">
        <f>IFERROR(VLOOKUP($B17,Data!$B$1:$L$53,9,FALSE)/VLOOKUP($B17,Data!$B$2:$L$53,10,FALSE), "Missing Data")</f>
        <v>67205.438723712839</v>
      </c>
      <c r="V17" s="4">
        <f t="shared" si="0"/>
        <v>56037.490935460475</v>
      </c>
      <c r="W17" s="5" t="str">
        <f>IFERROR(VLOOKUP($B17,Data!$B$1:$L$53,9,FALSE)/VLOOKUP($B17,Data!$B$2:$L$53,5,FALSE), "Missing Data")</f>
        <v>Missing Data</v>
      </c>
    </row>
    <row r="18" spans="1:23" x14ac:dyDescent="0.25">
      <c r="A18" s="1" t="s">
        <v>34</v>
      </c>
      <c r="B18" s="1" t="s">
        <v>35</v>
      </c>
      <c r="C18" s="3">
        <f>IFERROR(VLOOKUP($B18,Data!$B$1:$L$53,7,FALSE)/VLOOKUP($B18,Data!$B$2:$L$53,2,FALSE),"Missing Data")</f>
        <v>68.082388548568005</v>
      </c>
      <c r="D18" s="4"/>
      <c r="E18" s="4">
        <f>IFERROR(VLOOKUP($B18,Data!$B$1:$L$53,5,FALSE)/VLOOKUP($B18,Data!$B$2:$L$53,2,FALSE),"Missing Data")</f>
        <v>0</v>
      </c>
      <c r="F18" s="4"/>
      <c r="G18" s="5" t="str">
        <f>IFERROR(VLOOKUP($B18,Data!$B$1:$L$53,7,FALSE)/VLOOKUP($B18,Data!$B$2:$L$53,5,FALSE),"Missing Data")</f>
        <v>Missing Data</v>
      </c>
      <c r="H18" s="3">
        <f>IFERROR(VLOOKUP($B18,Data!$B$1:$L$53,5,FALSE)/VLOOKUP($B18,Data!$B$2:$L$53,2,FALSE),"Missing Data")</f>
        <v>0</v>
      </c>
      <c r="I18" s="4"/>
      <c r="J18" s="4">
        <f>IFERROR(VLOOKUP($B18,Data!$B$1:$L$53,3,FALSE)/VLOOKUP($B18,Data!$B$2:$L$53,2,FALSE),"Missing Data")</f>
        <v>0</v>
      </c>
      <c r="K18" s="4"/>
      <c r="L18" s="4" t="str">
        <f>IFERROR(VLOOKUP($B18,Data!$B$1:$L$53,4,FALSE)/VLOOKUP($B18,Data!$B$2:$L$53,3,FALSE),"Missing Data")</f>
        <v>Missing Data</v>
      </c>
      <c r="M18" s="4"/>
      <c r="N18" s="5" t="str">
        <f>IFERROR(VLOOKUP($B18,Data!$B$1:$L$53,5,FALSE)/VLOOKUP($B18,Data!$B$2:$L$53,4,FALSE),"Missing Data")</f>
        <v>Missing Data</v>
      </c>
      <c r="O18" s="3" t="str">
        <f>IFERROR(VLOOKUP($B18,Data!$B$1:$L$53,7,FALSE)/VLOOKUP($B18,Data!$B$2:$L$53,5,FALSE),"Missing Data")</f>
        <v>Missing Data</v>
      </c>
      <c r="P18" s="4"/>
      <c r="Q18" s="4" t="str">
        <f>IFERROR(VLOOKUP($B18,Data!$B$1:$L$53,10,FALSE)/VLOOKUP($B18,Data!$B$2:$L$53,5,FALSE),"Missing Data")</f>
        <v>Missing Data</v>
      </c>
      <c r="R18" s="4"/>
      <c r="S18" s="5">
        <f>IFERROR(VLOOKUP($B18,Data!$B$1:$L$53,7,FALSE)/VLOOKUP($B18,Data!$B$2:$L$53,10,FALSE), Missing Data)</f>
        <v>105045.65980933266</v>
      </c>
      <c r="T18" s="3">
        <f>IFERROR(VLOOKUP($B18,Data!$B$1:$L$53,9,FALSE)/VLOOKUP($B18,Data!$B$2:$L$53,7,FALSE), "Missing Data")</f>
        <v>0.56324213301744397</v>
      </c>
      <c r="U18" s="4">
        <f>IFERROR(VLOOKUP($B18,Data!$B$1:$L$53,9,FALSE)/VLOOKUP($B18,Data!$B$2:$L$53,10,FALSE), "Missing Data")</f>
        <v>59166.141495233314</v>
      </c>
      <c r="V18" s="4">
        <f t="shared" si="0"/>
        <v>45879.518314099347</v>
      </c>
      <c r="W18" s="5" t="str">
        <f>IFERROR(VLOOKUP($B18,Data!$B$1:$L$53,9,FALSE)/VLOOKUP($B18,Data!$B$2:$L$53,5,FALSE), "Missing Data")</f>
        <v>Missing Data</v>
      </c>
    </row>
    <row r="19" spans="1:23" x14ac:dyDescent="0.25">
      <c r="A19" s="1" t="s">
        <v>100</v>
      </c>
      <c r="B19" s="1" t="s">
        <v>101</v>
      </c>
      <c r="C19" s="3">
        <f>IFERROR(VLOOKUP($B19,Data!$B$1:$L$53,7,FALSE)/VLOOKUP($B19,Data!$B$2:$L$53,2,FALSE),"Missing Data")</f>
        <v>54.644849947217615</v>
      </c>
      <c r="D19" s="4"/>
      <c r="E19" s="4">
        <f>IFERROR(VLOOKUP($B19,Data!$B$1:$L$53,5,FALSE)/VLOOKUP($B19,Data!$B$2:$L$53,2,FALSE),"Missing Data")</f>
        <v>0</v>
      </c>
      <c r="F19" s="4"/>
      <c r="G19" s="5" t="str">
        <f>IFERROR(VLOOKUP($B19,Data!$B$1:$L$53,7,FALSE)/VLOOKUP($B19,Data!$B$2:$L$53,5,FALSE),"Missing Data")</f>
        <v>Missing Data</v>
      </c>
      <c r="H19" s="3">
        <f>IFERROR(VLOOKUP($B19,Data!$B$1:$L$53,5,FALSE)/VLOOKUP($B19,Data!$B$2:$L$53,2,FALSE),"Missing Data")</f>
        <v>0</v>
      </c>
      <c r="I19" s="4"/>
      <c r="J19" s="4">
        <f>IFERROR(VLOOKUP($B19,Data!$B$1:$L$53,3,FALSE)/VLOOKUP($B19,Data!$B$2:$L$53,2,FALSE),"Missing Data")</f>
        <v>0</v>
      </c>
      <c r="K19" s="4"/>
      <c r="L19" s="4" t="str">
        <f>IFERROR(VLOOKUP($B19,Data!$B$1:$L$53,4,FALSE)/VLOOKUP($B19,Data!$B$2:$L$53,3,FALSE),"Missing Data")</f>
        <v>Missing Data</v>
      </c>
      <c r="M19" s="4"/>
      <c r="N19" s="5" t="str">
        <f>IFERROR(VLOOKUP($B19,Data!$B$1:$L$53,5,FALSE)/VLOOKUP($B19,Data!$B$2:$L$53,4,FALSE),"Missing Data")</f>
        <v>Missing Data</v>
      </c>
      <c r="O19" s="3" t="str">
        <f>IFERROR(VLOOKUP($B19,Data!$B$1:$L$53,7,FALSE)/VLOOKUP($B19,Data!$B$2:$L$53,5,FALSE),"Missing Data")</f>
        <v>Missing Data</v>
      </c>
      <c r="P19" s="4"/>
      <c r="Q19" s="4" t="str">
        <f>IFERROR(VLOOKUP($B19,Data!$B$1:$L$53,10,FALSE)/VLOOKUP($B19,Data!$B$2:$L$53,5,FALSE),"Missing Data")</f>
        <v>Missing Data</v>
      </c>
      <c r="R19" s="4"/>
      <c r="S19" s="5">
        <f>IFERROR(VLOOKUP($B19,Data!$B$1:$L$53,7,FALSE)/VLOOKUP($B19,Data!$B$2:$L$53,10,FALSE), Missing Data)</f>
        <v>97743.737957610792</v>
      </c>
      <c r="T19" s="3">
        <f>IFERROR(VLOOKUP($B19,Data!$B$1:$L$53,9,FALSE)/VLOOKUP($B19,Data!$B$2:$L$53,7,FALSE), "Missing Data")</f>
        <v>0.4191542115949457</v>
      </c>
      <c r="U19" s="4">
        <f>IFERROR(VLOOKUP($B19,Data!$B$1:$L$53,9,FALSE)/VLOOKUP($B19,Data!$B$2:$L$53,10,FALSE), "Missing Data")</f>
        <v>40969.699421965321</v>
      </c>
      <c r="V19" s="4">
        <f t="shared" si="0"/>
        <v>56774.038535645472</v>
      </c>
      <c r="W19" s="5" t="str">
        <f>IFERROR(VLOOKUP($B19,Data!$B$1:$L$53,9,FALSE)/VLOOKUP($B19,Data!$B$2:$L$53,5,FALSE), "Missing Data")</f>
        <v>Missing Data</v>
      </c>
    </row>
    <row r="20" spans="1:23" x14ac:dyDescent="0.25">
      <c r="A20" s="1" t="s">
        <v>94</v>
      </c>
      <c r="B20" s="1" t="s">
        <v>95</v>
      </c>
      <c r="C20" s="3">
        <f>IFERROR(VLOOKUP($B20,Data!$B$1:$L$53,7,FALSE)/VLOOKUP($B20,Data!$B$2:$L$53,2,FALSE),"Missing Data")</f>
        <v>68.725607194150356</v>
      </c>
      <c r="D20" s="4"/>
      <c r="E20" s="4">
        <f>IFERROR(VLOOKUP($B20,Data!$B$1:$L$53,5,FALSE)/VLOOKUP($B20,Data!$B$2:$L$53,2,FALSE),"Missing Data")</f>
        <v>0</v>
      </c>
      <c r="F20" s="4"/>
      <c r="G20" s="5" t="str">
        <f>IFERROR(VLOOKUP($B20,Data!$B$1:$L$53,7,FALSE)/VLOOKUP($B20,Data!$B$2:$L$53,5,FALSE),"Missing Data")</f>
        <v>Missing Data</v>
      </c>
      <c r="H20" s="3">
        <f>IFERROR(VLOOKUP($B20,Data!$B$1:$L$53,5,FALSE)/VLOOKUP($B20,Data!$B$2:$L$53,2,FALSE),"Missing Data")</f>
        <v>0</v>
      </c>
      <c r="I20" s="4"/>
      <c r="J20" s="4">
        <f>IFERROR(VLOOKUP($B20,Data!$B$1:$L$53,3,FALSE)/VLOOKUP($B20,Data!$B$2:$L$53,2,FALSE),"Missing Data")</f>
        <v>0</v>
      </c>
      <c r="K20" s="4"/>
      <c r="L20" s="4" t="str">
        <f>IFERROR(VLOOKUP($B20,Data!$B$1:$L$53,4,FALSE)/VLOOKUP($B20,Data!$B$2:$L$53,3,FALSE),"Missing Data")</f>
        <v>Missing Data</v>
      </c>
      <c r="M20" s="4"/>
      <c r="N20" s="5" t="str">
        <f>IFERROR(VLOOKUP($B20,Data!$B$1:$L$53,5,FALSE)/VLOOKUP($B20,Data!$B$2:$L$53,4,FALSE),"Missing Data")</f>
        <v>Missing Data</v>
      </c>
      <c r="O20" s="3" t="str">
        <f>IFERROR(VLOOKUP($B20,Data!$B$1:$L$53,7,FALSE)/VLOOKUP($B20,Data!$B$2:$L$53,5,FALSE),"Missing Data")</f>
        <v>Missing Data</v>
      </c>
      <c r="P20" s="4"/>
      <c r="Q20" s="4" t="str">
        <f>IFERROR(VLOOKUP($B20,Data!$B$1:$L$53,10,FALSE)/VLOOKUP($B20,Data!$B$2:$L$53,5,FALSE),"Missing Data")</f>
        <v>Missing Data</v>
      </c>
      <c r="R20" s="4"/>
      <c r="S20" s="5">
        <f>IFERROR(VLOOKUP($B20,Data!$B$1:$L$53,7,FALSE)/VLOOKUP($B20,Data!$B$2:$L$53,10,FALSE), Missing Data)</f>
        <v>122561.25356125356</v>
      </c>
      <c r="T20" s="3">
        <f>IFERROR(VLOOKUP($B20,Data!$B$1:$L$53,9,FALSE)/VLOOKUP($B20,Data!$B$2:$L$53,7,FALSE), "Missing Data")</f>
        <v>0.42146391129500921</v>
      </c>
      <c r="U20" s="4">
        <f>IFERROR(VLOOKUP($B20,Data!$B$1:$L$53,9,FALSE)/VLOOKUP($B20,Data!$B$2:$L$53,10,FALSE), "Missing Data")</f>
        <v>51655.145299145297</v>
      </c>
      <c r="V20" s="4">
        <f t="shared" si="0"/>
        <v>70906.108262108261</v>
      </c>
      <c r="W20" s="5" t="str">
        <f>IFERROR(VLOOKUP($B20,Data!$B$1:$L$53,9,FALSE)/VLOOKUP($B20,Data!$B$2:$L$53,5,FALSE), "Missing Data")</f>
        <v>Missing Data</v>
      </c>
    </row>
    <row r="21" spans="1:23" x14ac:dyDescent="0.25">
      <c r="A21" s="1" t="s">
        <v>38</v>
      </c>
      <c r="B21" s="1" t="s">
        <v>39</v>
      </c>
      <c r="C21" s="3">
        <f>IFERROR(VLOOKUP($B21,Data!$B$1:$L$53,7,FALSE)/VLOOKUP($B21,Data!$B$2:$L$53,2,FALSE),"Missing Data")</f>
        <v>80.409522961461093</v>
      </c>
      <c r="D21" s="4"/>
      <c r="E21" s="4">
        <f>IFERROR(VLOOKUP($B21,Data!$B$1:$L$53,5,FALSE)/VLOOKUP($B21,Data!$B$2:$L$53,2,FALSE),"Missing Data")</f>
        <v>0</v>
      </c>
      <c r="F21" s="4"/>
      <c r="G21" s="5" t="str">
        <f>IFERROR(VLOOKUP($B21,Data!$B$1:$L$53,7,FALSE)/VLOOKUP($B21,Data!$B$2:$L$53,5,FALSE),"Missing Data")</f>
        <v>Missing Data</v>
      </c>
      <c r="H21" s="3">
        <f>IFERROR(VLOOKUP($B21,Data!$B$1:$L$53,5,FALSE)/VLOOKUP($B21,Data!$B$2:$L$53,2,FALSE),"Missing Data")</f>
        <v>0</v>
      </c>
      <c r="I21" s="4"/>
      <c r="J21" s="4">
        <f>IFERROR(VLOOKUP($B21,Data!$B$1:$L$53,3,FALSE)/VLOOKUP($B21,Data!$B$2:$L$53,2,FALSE),"Missing Data")</f>
        <v>0</v>
      </c>
      <c r="K21" s="4"/>
      <c r="L21" s="4" t="str">
        <f>IFERROR(VLOOKUP($B21,Data!$B$1:$L$53,4,FALSE)/VLOOKUP($B21,Data!$B$2:$L$53,3,FALSE),"Missing Data")</f>
        <v>Missing Data</v>
      </c>
      <c r="M21" s="4"/>
      <c r="N21" s="5" t="str">
        <f>IFERROR(VLOOKUP($B21,Data!$B$1:$L$53,5,FALSE)/VLOOKUP($B21,Data!$B$2:$L$53,4,FALSE),"Missing Data")</f>
        <v>Missing Data</v>
      </c>
      <c r="O21" s="3" t="str">
        <f>IFERROR(VLOOKUP($B21,Data!$B$1:$L$53,7,FALSE)/VLOOKUP($B21,Data!$B$2:$L$53,5,FALSE),"Missing Data")</f>
        <v>Missing Data</v>
      </c>
      <c r="P21" s="4"/>
      <c r="Q21" s="4" t="str">
        <f>IFERROR(VLOOKUP($B21,Data!$B$1:$L$53,10,FALSE)/VLOOKUP($B21,Data!$B$2:$L$53,5,FALSE),"Missing Data")</f>
        <v>Missing Data</v>
      </c>
      <c r="R21" s="4"/>
      <c r="S21" s="5">
        <f>IFERROR(VLOOKUP($B21,Data!$B$1:$L$53,7,FALSE)/VLOOKUP($B21,Data!$B$2:$L$53,10,FALSE), Missing Data)</f>
        <v>80441.29739607127</v>
      </c>
      <c r="T21" s="3">
        <f>IFERROR(VLOOKUP($B21,Data!$B$1:$L$53,9,FALSE)/VLOOKUP($B21,Data!$B$2:$L$53,7,FALSE), "Missing Data")</f>
        <v>0.62540876617107555</v>
      </c>
      <c r="U21" s="4">
        <f>IFERROR(VLOOKUP($B21,Data!$B$1:$L$53,9,FALSE)/VLOOKUP($B21,Data!$B$2:$L$53,10,FALSE), "Missing Data")</f>
        <v>50308.69255367748</v>
      </c>
      <c r="V21" s="4">
        <f t="shared" si="0"/>
        <v>30132.60484239379</v>
      </c>
      <c r="W21" s="5" t="str">
        <f>IFERROR(VLOOKUP($B21,Data!$B$1:$L$53,9,FALSE)/VLOOKUP($B21,Data!$B$2:$L$53,5,FALSE), "Missing Data")</f>
        <v>Missing Data</v>
      </c>
    </row>
    <row r="22" spans="1:23" x14ac:dyDescent="0.25">
      <c r="A22" s="1" t="s">
        <v>56</v>
      </c>
      <c r="B22" s="1" t="s">
        <v>57</v>
      </c>
      <c r="C22" s="3">
        <f>IFERROR(VLOOKUP($B22,Data!$B$1:$L$53,7,FALSE)/VLOOKUP($B22,Data!$B$2:$L$53,2,FALSE),"Missing Data")</f>
        <v>83.764796209624322</v>
      </c>
      <c r="D22" s="4"/>
      <c r="E22" s="4">
        <f>IFERROR(VLOOKUP($B22,Data!$B$1:$L$53,5,FALSE)/VLOOKUP($B22,Data!$B$2:$L$53,2,FALSE),"Missing Data")</f>
        <v>0</v>
      </c>
      <c r="F22" s="4"/>
      <c r="G22" s="5" t="str">
        <f>IFERROR(VLOOKUP($B22,Data!$B$1:$L$53,7,FALSE)/VLOOKUP($B22,Data!$B$2:$L$53,5,FALSE),"Missing Data")</f>
        <v>Missing Data</v>
      </c>
      <c r="H22" s="3">
        <f>IFERROR(VLOOKUP($B22,Data!$B$1:$L$53,5,FALSE)/VLOOKUP($B22,Data!$B$2:$L$53,2,FALSE),"Missing Data")</f>
        <v>0</v>
      </c>
      <c r="I22" s="4"/>
      <c r="J22" s="4">
        <f>IFERROR(VLOOKUP($B22,Data!$B$1:$L$53,3,FALSE)/VLOOKUP($B22,Data!$B$2:$L$53,2,FALSE),"Missing Data")</f>
        <v>0</v>
      </c>
      <c r="K22" s="4"/>
      <c r="L22" s="4" t="str">
        <f>IFERROR(VLOOKUP($B22,Data!$B$1:$L$53,4,FALSE)/VLOOKUP($B22,Data!$B$2:$L$53,3,FALSE),"Missing Data")</f>
        <v>Missing Data</v>
      </c>
      <c r="M22" s="4"/>
      <c r="N22" s="5" t="str">
        <f>IFERROR(VLOOKUP($B22,Data!$B$1:$L$53,5,FALSE)/VLOOKUP($B22,Data!$B$2:$L$53,4,FALSE),"Missing Data")</f>
        <v>Missing Data</v>
      </c>
      <c r="O22" s="3" t="str">
        <f>IFERROR(VLOOKUP($B22,Data!$B$1:$L$53,7,FALSE)/VLOOKUP($B22,Data!$B$2:$L$53,5,FALSE),"Missing Data")</f>
        <v>Missing Data</v>
      </c>
      <c r="P22" s="4"/>
      <c r="Q22" s="4" t="str">
        <f>IFERROR(VLOOKUP($B22,Data!$B$1:$L$53,10,FALSE)/VLOOKUP($B22,Data!$B$2:$L$53,5,FALSE),"Missing Data")</f>
        <v>Missing Data</v>
      </c>
      <c r="R22" s="4"/>
      <c r="S22" s="5">
        <f>IFERROR(VLOOKUP($B22,Data!$B$1:$L$53,7,FALSE)/VLOOKUP($B22,Data!$B$2:$L$53,10,FALSE), Missing Data)</f>
        <v>112600.26737967915</v>
      </c>
      <c r="T22" s="3">
        <f>IFERROR(VLOOKUP($B22,Data!$B$1:$L$53,9,FALSE)/VLOOKUP($B22,Data!$B$2:$L$53,7,FALSE), "Missing Data")</f>
        <v>0.52539554764024932</v>
      </c>
      <c r="U22" s="4">
        <f>IFERROR(VLOOKUP($B22,Data!$B$1:$L$53,9,FALSE)/VLOOKUP($B22,Data!$B$2:$L$53,10,FALSE), "Missing Data")</f>
        <v>59159.679144385023</v>
      </c>
      <c r="V22" s="4">
        <f t="shared" si="0"/>
        <v>53440.588235294126</v>
      </c>
      <c r="W22" s="5" t="str">
        <f>IFERROR(VLOOKUP($B22,Data!$B$1:$L$53,9,FALSE)/VLOOKUP($B22,Data!$B$2:$L$53,5,FALSE), "Missing Data")</f>
        <v>Missing Data</v>
      </c>
    </row>
    <row r="23" spans="1:23" x14ac:dyDescent="0.25">
      <c r="A23" s="1" t="s">
        <v>40</v>
      </c>
      <c r="B23" s="1" t="s">
        <v>41</v>
      </c>
      <c r="C23" s="3">
        <f>IFERROR(VLOOKUP($B23,Data!$B$1:$L$53,7,FALSE)/VLOOKUP($B23,Data!$B$2:$L$53,2,FALSE),"Missing Data")</f>
        <v>128.52863475943985</v>
      </c>
      <c r="D23" s="4"/>
      <c r="E23" s="4">
        <f>IFERROR(VLOOKUP($B23,Data!$B$1:$L$53,5,FALSE)/VLOOKUP($B23,Data!$B$2:$L$53,2,FALSE),"Missing Data")</f>
        <v>0</v>
      </c>
      <c r="F23" s="4"/>
      <c r="G23" s="5" t="str">
        <f>IFERROR(VLOOKUP($B23,Data!$B$1:$L$53,7,FALSE)/VLOOKUP($B23,Data!$B$2:$L$53,5,FALSE),"Missing Data")</f>
        <v>Missing Data</v>
      </c>
      <c r="H23" s="3">
        <f>IFERROR(VLOOKUP($B23,Data!$B$1:$L$53,5,FALSE)/VLOOKUP($B23,Data!$B$2:$L$53,2,FALSE),"Missing Data")</f>
        <v>0</v>
      </c>
      <c r="I23" s="4"/>
      <c r="J23" s="4">
        <f>IFERROR(VLOOKUP($B23,Data!$B$1:$L$53,3,FALSE)/VLOOKUP($B23,Data!$B$2:$L$53,2,FALSE),"Missing Data")</f>
        <v>0</v>
      </c>
      <c r="K23" s="4"/>
      <c r="L23" s="4" t="str">
        <f>IFERROR(VLOOKUP($B23,Data!$B$1:$L$53,4,FALSE)/VLOOKUP($B23,Data!$B$2:$L$53,3,FALSE),"Missing Data")</f>
        <v>Missing Data</v>
      </c>
      <c r="M23" s="4"/>
      <c r="N23" s="5" t="str">
        <f>IFERROR(VLOOKUP($B23,Data!$B$1:$L$53,5,FALSE)/VLOOKUP($B23,Data!$B$2:$L$53,4,FALSE),"Missing Data")</f>
        <v>Missing Data</v>
      </c>
      <c r="O23" s="3" t="str">
        <f>IFERROR(VLOOKUP($B23,Data!$B$1:$L$53,7,FALSE)/VLOOKUP($B23,Data!$B$2:$L$53,5,FALSE),"Missing Data")</f>
        <v>Missing Data</v>
      </c>
      <c r="P23" s="4"/>
      <c r="Q23" s="4" t="str">
        <f>IFERROR(VLOOKUP($B23,Data!$B$1:$L$53,10,FALSE)/VLOOKUP($B23,Data!$B$2:$L$53,5,FALSE),"Missing Data")</f>
        <v>Missing Data</v>
      </c>
      <c r="R23" s="4"/>
      <c r="S23" s="5">
        <f>IFERROR(VLOOKUP($B23,Data!$B$1:$L$53,7,FALSE)/VLOOKUP($B23,Data!$B$2:$L$53,10,FALSE), Missing Data)</f>
        <v>117876.84336389</v>
      </c>
      <c r="T23" s="3">
        <f>IFERROR(VLOOKUP($B23,Data!$B$1:$L$53,9,FALSE)/VLOOKUP($B23,Data!$B$2:$L$53,7,FALSE), "Missing Data")</f>
        <v>0.42428410869881283</v>
      </c>
      <c r="U23" s="4">
        <f>IFERROR(VLOOKUP($B23,Data!$B$1:$L$53,9,FALSE)/VLOOKUP($B23,Data!$B$2:$L$53,10,FALSE), "Missing Data")</f>
        <v>50013.271422877639</v>
      </c>
      <c r="V23" s="4">
        <f t="shared" si="0"/>
        <v>67863.571941012371</v>
      </c>
      <c r="W23" s="5" t="str">
        <f>IFERROR(VLOOKUP($B23,Data!$B$1:$L$53,9,FALSE)/VLOOKUP($B23,Data!$B$2:$L$53,5,FALSE), "Missing Data")</f>
        <v>Missing Data</v>
      </c>
    </row>
    <row r="24" spans="1:23" x14ac:dyDescent="0.25">
      <c r="A24" s="1" t="s">
        <v>88</v>
      </c>
      <c r="B24" s="1" t="s">
        <v>89</v>
      </c>
      <c r="C24" s="3">
        <f>IFERROR(VLOOKUP($B24,Data!$B$1:$L$53,7,FALSE)/VLOOKUP($B24,Data!$B$2:$L$53,2,FALSE),"Missing Data")</f>
        <v>101.43016622684671</v>
      </c>
      <c r="D24" s="4"/>
      <c r="E24" s="4">
        <f>IFERROR(VLOOKUP($B24,Data!$B$1:$L$53,5,FALSE)/VLOOKUP($B24,Data!$B$2:$L$53,2,FALSE),"Missing Data")</f>
        <v>0</v>
      </c>
      <c r="F24" s="4"/>
      <c r="G24" s="5" t="str">
        <f>IFERROR(VLOOKUP($B24,Data!$B$1:$L$53,7,FALSE)/VLOOKUP($B24,Data!$B$2:$L$53,5,FALSE),"Missing Data")</f>
        <v>Missing Data</v>
      </c>
      <c r="H24" s="3">
        <f>IFERROR(VLOOKUP($B24,Data!$B$1:$L$53,5,FALSE)/VLOOKUP($B24,Data!$B$2:$L$53,2,FALSE),"Missing Data")</f>
        <v>0</v>
      </c>
      <c r="I24" s="4"/>
      <c r="J24" s="4">
        <f>IFERROR(VLOOKUP($B24,Data!$B$1:$L$53,3,FALSE)/VLOOKUP($B24,Data!$B$2:$L$53,2,FALSE),"Missing Data")</f>
        <v>0</v>
      </c>
      <c r="K24" s="4"/>
      <c r="L24" s="4" t="str">
        <f>IFERROR(VLOOKUP($B24,Data!$B$1:$L$53,4,FALSE)/VLOOKUP($B24,Data!$B$2:$L$53,3,FALSE),"Missing Data")</f>
        <v>Missing Data</v>
      </c>
      <c r="M24" s="4"/>
      <c r="N24" s="5" t="str">
        <f>IFERROR(VLOOKUP($B24,Data!$B$1:$L$53,5,FALSE)/VLOOKUP($B24,Data!$B$2:$L$53,4,FALSE),"Missing Data")</f>
        <v>Missing Data</v>
      </c>
      <c r="O24" s="3" t="str">
        <f>IFERROR(VLOOKUP($B24,Data!$B$1:$L$53,7,FALSE)/VLOOKUP($B24,Data!$B$2:$L$53,5,FALSE),"Missing Data")</f>
        <v>Missing Data</v>
      </c>
      <c r="P24" s="4"/>
      <c r="Q24" s="4" t="str">
        <f>IFERROR(VLOOKUP($B24,Data!$B$1:$L$53,10,FALSE)/VLOOKUP($B24,Data!$B$2:$L$53,5,FALSE),"Missing Data")</f>
        <v>Missing Data</v>
      </c>
      <c r="R24" s="4"/>
      <c r="S24" s="5">
        <f>IFERROR(VLOOKUP($B24,Data!$B$1:$L$53,7,FALSE)/VLOOKUP($B24,Data!$B$2:$L$53,10,FALSE), Missing Data)</f>
        <v>83521.239954075776</v>
      </c>
      <c r="T24" s="3">
        <f>IFERROR(VLOOKUP($B24,Data!$B$1:$L$53,9,FALSE)/VLOOKUP($B24,Data!$B$2:$L$53,7,FALSE), "Missing Data")</f>
        <v>0.58340539128761326</v>
      </c>
      <c r="U24" s="4">
        <f>IFERROR(VLOOKUP($B24,Data!$B$1:$L$53,9,FALSE)/VLOOKUP($B24,Data!$B$2:$L$53,10,FALSE), "Missing Data")</f>
        <v>48726.741676234211</v>
      </c>
      <c r="V24" s="4">
        <f t="shared" si="0"/>
        <v>34794.498277841565</v>
      </c>
      <c r="W24" s="5" t="str">
        <f>IFERROR(VLOOKUP($B24,Data!$B$1:$L$53,9,FALSE)/VLOOKUP($B24,Data!$B$2:$L$53,5,FALSE), "Missing Data")</f>
        <v>Missing Data</v>
      </c>
    </row>
    <row r="25" spans="1:23" x14ac:dyDescent="0.25">
      <c r="A25" s="1" t="s">
        <v>96</v>
      </c>
      <c r="B25" s="1" t="s">
        <v>97</v>
      </c>
      <c r="C25" s="3">
        <f>IFERROR(VLOOKUP($B25,Data!$B$1:$L$53,7,FALSE)/VLOOKUP($B25,Data!$B$2:$L$53,2,FALSE),"Missing Data")</f>
        <v>135.12620825082072</v>
      </c>
      <c r="D25" s="4"/>
      <c r="E25" s="4">
        <f>IFERROR(VLOOKUP($B25,Data!$B$1:$L$53,5,FALSE)/VLOOKUP($B25,Data!$B$2:$L$53,2,FALSE),"Missing Data")</f>
        <v>0</v>
      </c>
      <c r="F25" s="4"/>
      <c r="G25" s="5" t="str">
        <f>IFERROR(VLOOKUP($B25,Data!$B$1:$L$53,7,FALSE)/VLOOKUP($B25,Data!$B$2:$L$53,5,FALSE),"Missing Data")</f>
        <v>Missing Data</v>
      </c>
      <c r="H25" s="3">
        <f>IFERROR(VLOOKUP($B25,Data!$B$1:$L$53,5,FALSE)/VLOOKUP($B25,Data!$B$2:$L$53,2,FALSE),"Missing Data")</f>
        <v>0</v>
      </c>
      <c r="I25" s="4"/>
      <c r="J25" s="4">
        <f>IFERROR(VLOOKUP($B25,Data!$B$1:$L$53,3,FALSE)/VLOOKUP($B25,Data!$B$2:$L$53,2,FALSE),"Missing Data")</f>
        <v>0</v>
      </c>
      <c r="K25" s="4"/>
      <c r="L25" s="4" t="str">
        <f>IFERROR(VLOOKUP($B25,Data!$B$1:$L$53,4,FALSE)/VLOOKUP($B25,Data!$B$2:$L$53,3,FALSE),"Missing Data")</f>
        <v>Missing Data</v>
      </c>
      <c r="M25" s="4"/>
      <c r="N25" s="5" t="str">
        <f>IFERROR(VLOOKUP($B25,Data!$B$1:$L$53,5,FALSE)/VLOOKUP($B25,Data!$B$2:$L$53,4,FALSE),"Missing Data")</f>
        <v>Missing Data</v>
      </c>
      <c r="O25" s="3" t="str">
        <f>IFERROR(VLOOKUP($B25,Data!$B$1:$L$53,7,FALSE)/VLOOKUP($B25,Data!$B$2:$L$53,5,FALSE),"Missing Data")</f>
        <v>Missing Data</v>
      </c>
      <c r="P25" s="4"/>
      <c r="Q25" s="4" t="str">
        <f>IFERROR(VLOOKUP($B25,Data!$B$1:$L$53,10,FALSE)/VLOOKUP($B25,Data!$B$2:$L$53,5,FALSE),"Missing Data")</f>
        <v>Missing Data</v>
      </c>
      <c r="R25" s="4"/>
      <c r="S25" s="5">
        <f>IFERROR(VLOOKUP($B25,Data!$B$1:$L$53,7,FALSE)/VLOOKUP($B25,Data!$B$2:$L$53,10,FALSE), Missing Data)</f>
        <v>106092.64409705572</v>
      </c>
      <c r="T25" s="3">
        <f>IFERROR(VLOOKUP($B25,Data!$B$1:$L$53,9,FALSE)/VLOOKUP($B25,Data!$B$2:$L$53,7,FALSE), "Missing Data")</f>
        <v>0.57317722928727166</v>
      </c>
      <c r="U25" s="4">
        <f>IFERROR(VLOOKUP($B25,Data!$B$1:$L$53,9,FALSE)/VLOOKUP($B25,Data!$B$2:$L$53,10,FALSE), "Missing Data")</f>
        <v>60809.887791311019</v>
      </c>
      <c r="V25" s="4">
        <f t="shared" si="0"/>
        <v>45282.756305744697</v>
      </c>
      <c r="W25" s="5" t="str">
        <f>IFERROR(VLOOKUP($B25,Data!$B$1:$L$53,9,FALSE)/VLOOKUP($B25,Data!$B$2:$L$53,5,FALSE), "Missing Data")</f>
        <v>Missing Data</v>
      </c>
    </row>
    <row r="26" spans="1:23" x14ac:dyDescent="0.25">
      <c r="A26" s="1" t="s">
        <v>70</v>
      </c>
      <c r="B26" s="1" t="s">
        <v>71</v>
      </c>
      <c r="C26" s="3">
        <f>IFERROR(VLOOKUP($B26,Data!$B$1:$L$53,7,FALSE)/VLOOKUP($B26,Data!$B$2:$L$53,2,FALSE),"Missing Data")</f>
        <v>88.849062263165393</v>
      </c>
      <c r="D26" s="4"/>
      <c r="E26" s="4">
        <f>IFERROR(VLOOKUP($B26,Data!$B$1:$L$53,5,FALSE)/VLOOKUP($B26,Data!$B$2:$L$53,2,FALSE),"Missing Data")</f>
        <v>0</v>
      </c>
      <c r="F26" s="4"/>
      <c r="G26" s="5" t="str">
        <f>IFERROR(VLOOKUP($B26,Data!$B$1:$L$53,7,FALSE)/VLOOKUP($B26,Data!$B$2:$L$53,5,FALSE),"Missing Data")</f>
        <v>Missing Data</v>
      </c>
      <c r="H26" s="3">
        <f>IFERROR(VLOOKUP($B26,Data!$B$1:$L$53,5,FALSE)/VLOOKUP($B26,Data!$B$2:$L$53,2,FALSE),"Missing Data")</f>
        <v>0</v>
      </c>
      <c r="I26" s="4"/>
      <c r="J26" s="4">
        <f>IFERROR(VLOOKUP($B26,Data!$B$1:$L$53,3,FALSE)/VLOOKUP($B26,Data!$B$2:$L$53,2,FALSE),"Missing Data")</f>
        <v>0</v>
      </c>
      <c r="K26" s="4"/>
      <c r="L26" s="4" t="str">
        <f>IFERROR(VLOOKUP($B26,Data!$B$1:$L$53,4,FALSE)/VLOOKUP($B26,Data!$B$2:$L$53,3,FALSE),"Missing Data")</f>
        <v>Missing Data</v>
      </c>
      <c r="M26" s="4"/>
      <c r="N26" s="5" t="str">
        <f>IFERROR(VLOOKUP($B26,Data!$B$1:$L$53,5,FALSE)/VLOOKUP($B26,Data!$B$2:$L$53,4,FALSE),"Missing Data")</f>
        <v>Missing Data</v>
      </c>
      <c r="O26" s="3" t="str">
        <f>IFERROR(VLOOKUP($B26,Data!$B$1:$L$53,7,FALSE)/VLOOKUP($B26,Data!$B$2:$L$53,5,FALSE),"Missing Data")</f>
        <v>Missing Data</v>
      </c>
      <c r="P26" s="4"/>
      <c r="Q26" s="4" t="str">
        <f>IFERROR(VLOOKUP($B26,Data!$B$1:$L$53,10,FALSE)/VLOOKUP($B26,Data!$B$2:$L$53,5,FALSE),"Missing Data")</f>
        <v>Missing Data</v>
      </c>
      <c r="R26" s="4"/>
      <c r="S26" s="5">
        <f>IFERROR(VLOOKUP($B26,Data!$B$1:$L$53,7,FALSE)/VLOOKUP($B26,Data!$B$2:$L$53,10,FALSE), Missing Data)</f>
        <v>97078.345662407533</v>
      </c>
      <c r="T26" s="3">
        <f>IFERROR(VLOOKUP($B26,Data!$B$1:$L$53,9,FALSE)/VLOOKUP($B26,Data!$B$2:$L$53,7,FALSE), "Missing Data")</f>
        <v>0.46137410767168552</v>
      </c>
      <c r="U26" s="4">
        <f>IFERROR(VLOOKUP($B26,Data!$B$1:$L$53,9,FALSE)/VLOOKUP($B26,Data!$B$2:$L$53,10,FALSE), "Missing Data")</f>
        <v>44789.43510423672</v>
      </c>
      <c r="V26" s="4">
        <f t="shared" si="0"/>
        <v>52288.910558170814</v>
      </c>
      <c r="W26" s="5" t="str">
        <f>IFERROR(VLOOKUP($B26,Data!$B$1:$L$53,9,FALSE)/VLOOKUP($B26,Data!$B$2:$L$53,5,FALSE), "Missing Data")</f>
        <v>Missing Data</v>
      </c>
    </row>
    <row r="27" spans="1:23" x14ac:dyDescent="0.25">
      <c r="A27" s="1" t="s">
        <v>24</v>
      </c>
      <c r="B27" s="1" t="s">
        <v>25</v>
      </c>
      <c r="C27" s="3">
        <f>IFERROR(VLOOKUP($B27,Data!$B$1:$L$53,7,FALSE)/VLOOKUP($B27,Data!$B$2:$L$53,2,FALSE),"Missing Data")</f>
        <v>94.622075051892736</v>
      </c>
      <c r="D27" s="4"/>
      <c r="E27" s="4">
        <f>IFERROR(VLOOKUP($B27,Data!$B$1:$L$53,5,FALSE)/VLOOKUP($B27,Data!$B$2:$L$53,2,FALSE),"Missing Data")</f>
        <v>0</v>
      </c>
      <c r="F27" s="4"/>
      <c r="G27" s="5" t="str">
        <f>IFERROR(VLOOKUP($B27,Data!$B$1:$L$53,7,FALSE)/VLOOKUP($B27,Data!$B$2:$L$53,5,FALSE),"Missing Data")</f>
        <v>Missing Data</v>
      </c>
      <c r="H27" s="3">
        <f>IFERROR(VLOOKUP($B27,Data!$B$1:$L$53,5,FALSE)/VLOOKUP($B27,Data!$B$2:$L$53,2,FALSE),"Missing Data")</f>
        <v>0</v>
      </c>
      <c r="I27" s="4"/>
      <c r="J27" s="4">
        <f>IFERROR(VLOOKUP($B27,Data!$B$1:$L$53,3,FALSE)/VLOOKUP($B27,Data!$B$2:$L$53,2,FALSE),"Missing Data")</f>
        <v>0</v>
      </c>
      <c r="K27" s="4"/>
      <c r="L27" s="4" t="str">
        <f>IFERROR(VLOOKUP($B27,Data!$B$1:$L$53,4,FALSE)/VLOOKUP($B27,Data!$B$2:$L$53,3,FALSE),"Missing Data")</f>
        <v>Missing Data</v>
      </c>
      <c r="M27" s="4"/>
      <c r="N27" s="5" t="str">
        <f>IFERROR(VLOOKUP($B27,Data!$B$1:$L$53,5,FALSE)/VLOOKUP($B27,Data!$B$2:$L$53,4,FALSE),"Missing Data")</f>
        <v>Missing Data</v>
      </c>
      <c r="O27" s="3" t="str">
        <f>IFERROR(VLOOKUP($B27,Data!$B$1:$L$53,7,FALSE)/VLOOKUP($B27,Data!$B$2:$L$53,5,FALSE),"Missing Data")</f>
        <v>Missing Data</v>
      </c>
      <c r="P27" s="4"/>
      <c r="Q27" s="4" t="str">
        <f>IFERROR(VLOOKUP($B27,Data!$B$1:$L$53,10,FALSE)/VLOOKUP($B27,Data!$B$2:$L$53,5,FALSE),"Missing Data")</f>
        <v>Missing Data</v>
      </c>
      <c r="R27" s="4"/>
      <c r="S27" s="5">
        <f>IFERROR(VLOOKUP($B27,Data!$B$1:$L$53,7,FALSE)/VLOOKUP($B27,Data!$B$2:$L$53,10,FALSE), Missing Data)</f>
        <v>75866.337834559716</v>
      </c>
      <c r="T27" s="3">
        <f>IFERROR(VLOOKUP($B27,Data!$B$1:$L$53,9,FALSE)/VLOOKUP($B27,Data!$B$2:$L$53,7,FALSE), "Missing Data")</f>
        <v>0.60667085039099844</v>
      </c>
      <c r="U27" s="4">
        <f>IFERROR(VLOOKUP($B27,Data!$B$1:$L$53,9,FALSE)/VLOOKUP($B27,Data!$B$2:$L$53,10,FALSE), "Missing Data")</f>
        <v>46025.895690143123</v>
      </c>
      <c r="V27" s="4">
        <f t="shared" si="0"/>
        <v>29840.442144416593</v>
      </c>
      <c r="W27" s="5" t="str">
        <f>IFERROR(VLOOKUP($B27,Data!$B$1:$L$53,9,FALSE)/VLOOKUP($B27,Data!$B$2:$L$53,5,FALSE), "Missing Data")</f>
        <v>Missing Data</v>
      </c>
    </row>
    <row r="28" spans="1:23" x14ac:dyDescent="0.25">
      <c r="A28" s="1" t="s">
        <v>74</v>
      </c>
      <c r="B28" s="1" t="s">
        <v>75</v>
      </c>
      <c r="C28" s="3">
        <f>IFERROR(VLOOKUP($B28,Data!$B$1:$L$53,7,FALSE)/VLOOKUP($B28,Data!$B$2:$L$53,2,FALSE),"Missing Data")</f>
        <v>139.33209388947367</v>
      </c>
      <c r="D28" s="4"/>
      <c r="E28" s="4">
        <f>IFERROR(VLOOKUP($B28,Data!$B$1:$L$53,5,FALSE)/VLOOKUP($B28,Data!$B$2:$L$53,2,FALSE),"Missing Data")</f>
        <v>0</v>
      </c>
      <c r="F28" s="4"/>
      <c r="G28" s="5" t="str">
        <f>IFERROR(VLOOKUP($B28,Data!$B$1:$L$53,7,FALSE)/VLOOKUP($B28,Data!$B$2:$L$53,5,FALSE),"Missing Data")</f>
        <v>Missing Data</v>
      </c>
      <c r="H28" s="3">
        <f>IFERROR(VLOOKUP($B28,Data!$B$1:$L$53,5,FALSE)/VLOOKUP($B28,Data!$B$2:$L$53,2,FALSE),"Missing Data")</f>
        <v>0</v>
      </c>
      <c r="I28" s="4"/>
      <c r="J28" s="4">
        <f>IFERROR(VLOOKUP($B28,Data!$B$1:$L$53,3,FALSE)/VLOOKUP($B28,Data!$B$2:$L$53,2,FALSE),"Missing Data")</f>
        <v>0</v>
      </c>
      <c r="K28" s="4"/>
      <c r="L28" s="4" t="str">
        <f>IFERROR(VLOOKUP($B28,Data!$B$1:$L$53,4,FALSE)/VLOOKUP($B28,Data!$B$2:$L$53,3,FALSE),"Missing Data")</f>
        <v>Missing Data</v>
      </c>
      <c r="M28" s="4"/>
      <c r="N28" s="5" t="str">
        <f>IFERROR(VLOOKUP($B28,Data!$B$1:$L$53,5,FALSE)/VLOOKUP($B28,Data!$B$2:$L$53,4,FALSE),"Missing Data")</f>
        <v>Missing Data</v>
      </c>
      <c r="O28" s="3" t="str">
        <f>IFERROR(VLOOKUP($B28,Data!$B$1:$L$53,7,FALSE)/VLOOKUP($B28,Data!$B$2:$L$53,5,FALSE),"Missing Data")</f>
        <v>Missing Data</v>
      </c>
      <c r="P28" s="4"/>
      <c r="Q28" s="4" t="str">
        <f>IFERROR(VLOOKUP($B28,Data!$B$1:$L$53,10,FALSE)/VLOOKUP($B28,Data!$B$2:$L$53,5,FALSE),"Missing Data")</f>
        <v>Missing Data</v>
      </c>
      <c r="R28" s="4"/>
      <c r="S28" s="5">
        <f>IFERROR(VLOOKUP($B28,Data!$B$1:$L$53,7,FALSE)/VLOOKUP($B28,Data!$B$2:$L$53,10,FALSE), Missing Data)</f>
        <v>84721.473684210519</v>
      </c>
      <c r="T28" s="3">
        <f>IFERROR(VLOOKUP($B28,Data!$B$1:$L$53,9,FALSE)/VLOOKUP($B28,Data!$B$2:$L$53,7,FALSE), "Missing Data")</f>
        <v>0.67620639768206403</v>
      </c>
      <c r="U28" s="4">
        <f>IFERROR(VLOOKUP($B28,Data!$B$1:$L$53,9,FALSE)/VLOOKUP($B28,Data!$B$2:$L$53,10,FALSE), "Missing Data")</f>
        <v>57289.202526315792</v>
      </c>
      <c r="V28" s="4">
        <f t="shared" si="0"/>
        <v>27432.271157894727</v>
      </c>
      <c r="W28" s="5" t="str">
        <f>IFERROR(VLOOKUP($B28,Data!$B$1:$L$53,9,FALSE)/VLOOKUP($B28,Data!$B$2:$L$53,5,FALSE), "Missing Data")</f>
        <v>Missing Data</v>
      </c>
    </row>
    <row r="29" spans="1:23" x14ac:dyDescent="0.25">
      <c r="A29" s="1" t="s">
        <v>102</v>
      </c>
      <c r="B29" s="1" t="s">
        <v>103</v>
      </c>
      <c r="C29" s="3">
        <f>IFERROR(VLOOKUP($B29,Data!$B$1:$L$53,7,FALSE)/VLOOKUP($B29,Data!$B$2:$L$53,2,FALSE),"Missing Data")</f>
        <v>103.83568746141621</v>
      </c>
      <c r="D29" s="4"/>
      <c r="E29" s="4">
        <f>IFERROR(VLOOKUP($B29,Data!$B$1:$L$53,5,FALSE)/VLOOKUP($B29,Data!$B$2:$L$53,2,FALSE),"Missing Data")</f>
        <v>0</v>
      </c>
      <c r="F29" s="4"/>
      <c r="G29" s="5" t="str">
        <f>IFERROR(VLOOKUP($B29,Data!$B$1:$L$53,7,FALSE)/VLOOKUP($B29,Data!$B$2:$L$53,5,FALSE),"Missing Data")</f>
        <v>Missing Data</v>
      </c>
      <c r="H29" s="3">
        <f>IFERROR(VLOOKUP($B29,Data!$B$1:$L$53,5,FALSE)/VLOOKUP($B29,Data!$B$2:$L$53,2,FALSE),"Missing Data")</f>
        <v>0</v>
      </c>
      <c r="I29" s="4"/>
      <c r="J29" s="4">
        <f>IFERROR(VLOOKUP($B29,Data!$B$1:$L$53,3,FALSE)/VLOOKUP($B29,Data!$B$2:$L$53,2,FALSE),"Missing Data")</f>
        <v>0</v>
      </c>
      <c r="K29" s="4"/>
      <c r="L29" s="4" t="str">
        <f>IFERROR(VLOOKUP($B29,Data!$B$1:$L$53,4,FALSE)/VLOOKUP($B29,Data!$B$2:$L$53,3,FALSE),"Missing Data")</f>
        <v>Missing Data</v>
      </c>
      <c r="M29" s="4"/>
      <c r="N29" s="5" t="str">
        <f>IFERROR(VLOOKUP($B29,Data!$B$1:$L$53,5,FALSE)/VLOOKUP($B29,Data!$B$2:$L$53,4,FALSE),"Missing Data")</f>
        <v>Missing Data</v>
      </c>
      <c r="O29" s="3" t="str">
        <f>IFERROR(VLOOKUP($B29,Data!$B$1:$L$53,7,FALSE)/VLOOKUP($B29,Data!$B$2:$L$53,5,FALSE),"Missing Data")</f>
        <v>Missing Data</v>
      </c>
      <c r="P29" s="4"/>
      <c r="Q29" s="4" t="str">
        <f>IFERROR(VLOOKUP($B29,Data!$B$1:$L$53,10,FALSE)/VLOOKUP($B29,Data!$B$2:$L$53,5,FALSE),"Missing Data")</f>
        <v>Missing Data</v>
      </c>
      <c r="R29" s="4"/>
      <c r="S29" s="5">
        <f>IFERROR(VLOOKUP($B29,Data!$B$1:$L$53,7,FALSE)/VLOOKUP($B29,Data!$B$2:$L$53,10,FALSE), Missing Data)</f>
        <v>109569.21658986175</v>
      </c>
      <c r="T29" s="3">
        <f>IFERROR(VLOOKUP($B29,Data!$B$1:$L$53,9,FALSE)/VLOOKUP($B29,Data!$B$2:$L$53,7,FALSE), "Missing Data")</f>
        <v>0.53287590278139951</v>
      </c>
      <c r="U29" s="4">
        <f>IFERROR(VLOOKUP($B29,Data!$B$1:$L$53,9,FALSE)/VLOOKUP($B29,Data!$B$2:$L$53,10,FALSE), "Missing Data")</f>
        <v>58386.795207373274</v>
      </c>
      <c r="V29" s="4">
        <f t="shared" si="0"/>
        <v>51182.421382488479</v>
      </c>
      <c r="W29" s="5" t="str">
        <f>IFERROR(VLOOKUP($B29,Data!$B$1:$L$53,9,FALSE)/VLOOKUP($B29,Data!$B$2:$L$53,5,FALSE), "Missing Data")</f>
        <v>Missing Data</v>
      </c>
    </row>
    <row r="30" spans="1:23" x14ac:dyDescent="0.25">
      <c r="A30" s="1" t="s">
        <v>54</v>
      </c>
      <c r="B30" s="1" t="s">
        <v>55</v>
      </c>
      <c r="C30" s="3">
        <f>IFERROR(VLOOKUP($B30,Data!$B$1:$L$53,7,FALSE)/VLOOKUP($B30,Data!$B$2:$L$53,2,FALSE),"Missing Data")</f>
        <v>116.04223538398566</v>
      </c>
      <c r="D30" s="4"/>
      <c r="E30" s="4">
        <f>IFERROR(VLOOKUP($B30,Data!$B$1:$L$53,5,FALSE)/VLOOKUP($B30,Data!$B$2:$L$53,2,FALSE),"Missing Data")</f>
        <v>0</v>
      </c>
      <c r="F30" s="4"/>
      <c r="G30" s="5" t="str">
        <f>IFERROR(VLOOKUP($B30,Data!$B$1:$L$53,7,FALSE)/VLOOKUP($B30,Data!$B$2:$L$53,5,FALSE),"Missing Data")</f>
        <v>Missing Data</v>
      </c>
      <c r="H30" s="3">
        <f>IFERROR(VLOOKUP($B30,Data!$B$1:$L$53,5,FALSE)/VLOOKUP($B30,Data!$B$2:$L$53,2,FALSE),"Missing Data")</f>
        <v>0</v>
      </c>
      <c r="I30" s="4"/>
      <c r="J30" s="4">
        <f>IFERROR(VLOOKUP($B30,Data!$B$1:$L$53,3,FALSE)/VLOOKUP($B30,Data!$B$2:$L$53,2,FALSE),"Missing Data")</f>
        <v>0</v>
      </c>
      <c r="K30" s="4"/>
      <c r="L30" s="4" t="str">
        <f>IFERROR(VLOOKUP($B30,Data!$B$1:$L$53,4,FALSE)/VLOOKUP($B30,Data!$B$2:$L$53,3,FALSE),"Missing Data")</f>
        <v>Missing Data</v>
      </c>
      <c r="M30" s="4"/>
      <c r="N30" s="5" t="str">
        <f>IFERROR(VLOOKUP($B30,Data!$B$1:$L$53,5,FALSE)/VLOOKUP($B30,Data!$B$2:$L$53,4,FALSE),"Missing Data")</f>
        <v>Missing Data</v>
      </c>
      <c r="O30" s="3" t="str">
        <f>IFERROR(VLOOKUP($B30,Data!$B$1:$L$53,7,FALSE)/VLOOKUP($B30,Data!$B$2:$L$53,5,FALSE),"Missing Data")</f>
        <v>Missing Data</v>
      </c>
      <c r="P30" s="4"/>
      <c r="Q30" s="4" t="str">
        <f>IFERROR(VLOOKUP($B30,Data!$B$1:$L$53,10,FALSE)/VLOOKUP($B30,Data!$B$2:$L$53,5,FALSE),"Missing Data")</f>
        <v>Missing Data</v>
      </c>
      <c r="R30" s="4"/>
      <c r="S30" s="5">
        <f>IFERROR(VLOOKUP($B30,Data!$B$1:$L$53,7,FALSE)/VLOOKUP($B30,Data!$B$2:$L$53,10,FALSE), Missing Data)</f>
        <v>94716.027638531363</v>
      </c>
      <c r="T30" s="3">
        <f>IFERROR(VLOOKUP($B30,Data!$B$1:$L$53,9,FALSE)/VLOOKUP($B30,Data!$B$2:$L$53,7,FALSE), "Missing Data")</f>
        <v>0.61691887415087132</v>
      </c>
      <c r="U30" s="4">
        <f>IFERROR(VLOOKUP($B30,Data!$B$1:$L$53,9,FALSE)/VLOOKUP($B30,Data!$B$2:$L$53,10,FALSE), "Missing Data")</f>
        <v>58432.105134805584</v>
      </c>
      <c r="V30" s="4">
        <f t="shared" si="0"/>
        <v>36283.922503725778</v>
      </c>
      <c r="W30" s="5" t="str">
        <f>IFERROR(VLOOKUP($B30,Data!$B$1:$L$53,9,FALSE)/VLOOKUP($B30,Data!$B$2:$L$53,5,FALSE), "Missing Data")</f>
        <v>Missing Data</v>
      </c>
    </row>
    <row r="31" spans="1:23" x14ac:dyDescent="0.25">
      <c r="A31" s="1" t="s">
        <v>48</v>
      </c>
      <c r="B31" s="1" t="s">
        <v>49</v>
      </c>
      <c r="C31" s="3">
        <f>IFERROR(VLOOKUP($B31,Data!$B$1:$L$53,7,FALSE)/VLOOKUP($B31,Data!$B$2:$L$53,2,FALSE),"Missing Data")</f>
        <v>90.701469938990257</v>
      </c>
      <c r="D31" s="4"/>
      <c r="E31" s="4">
        <f>IFERROR(VLOOKUP($B31,Data!$B$1:$L$53,5,FALSE)/VLOOKUP($B31,Data!$B$2:$L$53,2,FALSE),"Missing Data")</f>
        <v>0</v>
      </c>
      <c r="F31" s="4"/>
      <c r="G31" s="5" t="str">
        <f>IFERROR(VLOOKUP($B31,Data!$B$1:$L$53,7,FALSE)/VLOOKUP($B31,Data!$B$2:$L$53,5,FALSE),"Missing Data")</f>
        <v>Missing Data</v>
      </c>
      <c r="H31" s="3">
        <f>IFERROR(VLOOKUP($B31,Data!$B$1:$L$53,5,FALSE)/VLOOKUP($B31,Data!$B$2:$L$53,2,FALSE),"Missing Data")</f>
        <v>0</v>
      </c>
      <c r="I31" s="4"/>
      <c r="J31" s="4">
        <f>IFERROR(VLOOKUP($B31,Data!$B$1:$L$53,3,FALSE)/VLOOKUP($B31,Data!$B$2:$L$53,2,FALSE),"Missing Data")</f>
        <v>0</v>
      </c>
      <c r="K31" s="4"/>
      <c r="L31" s="4" t="str">
        <f>IFERROR(VLOOKUP($B31,Data!$B$1:$L$53,4,FALSE)/VLOOKUP($B31,Data!$B$2:$L$53,3,FALSE),"Missing Data")</f>
        <v>Missing Data</v>
      </c>
      <c r="M31" s="4"/>
      <c r="N31" s="5" t="str">
        <f>IFERROR(VLOOKUP($B31,Data!$B$1:$L$53,5,FALSE)/VLOOKUP($B31,Data!$B$2:$L$53,4,FALSE),"Missing Data")</f>
        <v>Missing Data</v>
      </c>
      <c r="O31" s="3" t="str">
        <f>IFERROR(VLOOKUP($B31,Data!$B$1:$L$53,7,FALSE)/VLOOKUP($B31,Data!$B$2:$L$53,5,FALSE),"Missing Data")</f>
        <v>Missing Data</v>
      </c>
      <c r="P31" s="4"/>
      <c r="Q31" s="4" t="str">
        <f>IFERROR(VLOOKUP($B31,Data!$B$1:$L$53,10,FALSE)/VLOOKUP($B31,Data!$B$2:$L$53,5,FALSE),"Missing Data")</f>
        <v>Missing Data</v>
      </c>
      <c r="R31" s="4"/>
      <c r="S31" s="5">
        <f>IFERROR(VLOOKUP($B31,Data!$B$1:$L$53,7,FALSE)/VLOOKUP($B31,Data!$B$2:$L$53,10,FALSE), Missing Data)</f>
        <v>114171.31575595465</v>
      </c>
      <c r="T31" s="3">
        <f>IFERROR(VLOOKUP($B31,Data!$B$1:$L$53,9,FALSE)/VLOOKUP($B31,Data!$B$2:$L$53,7,FALSE), "Missing Data")</f>
        <v>0.60981601791246587</v>
      </c>
      <c r="U31" s="4">
        <f>IFERROR(VLOOKUP($B31,Data!$B$1:$L$53,9,FALSE)/VLOOKUP($B31,Data!$B$2:$L$53,10,FALSE), "Missing Data")</f>
        <v>69623.497134123041</v>
      </c>
      <c r="V31" s="4">
        <f t="shared" si="0"/>
        <v>44547.818621831611</v>
      </c>
      <c r="W31" s="5" t="str">
        <f>IFERROR(VLOOKUP($B31,Data!$B$1:$L$53,9,FALSE)/VLOOKUP($B31,Data!$B$2:$L$53,5,FALSE), "Missing Data")</f>
        <v>Missing Data</v>
      </c>
    </row>
    <row r="32" spans="1:23" x14ac:dyDescent="0.25">
      <c r="A32" s="1" t="s">
        <v>66</v>
      </c>
      <c r="B32" s="1" t="s">
        <v>67</v>
      </c>
      <c r="C32" s="3">
        <f>IFERROR(VLOOKUP($B32,Data!$B$1:$L$53,7,FALSE)/VLOOKUP($B32,Data!$B$2:$L$53,2,FALSE),"Missing Data")</f>
        <v>128.9094521823435</v>
      </c>
      <c r="D32" s="4"/>
      <c r="E32" s="4">
        <f>IFERROR(VLOOKUP($B32,Data!$B$1:$L$53,5,FALSE)/VLOOKUP($B32,Data!$B$2:$L$53,2,FALSE),"Missing Data")</f>
        <v>0</v>
      </c>
      <c r="F32" s="4"/>
      <c r="G32" s="5" t="str">
        <f>IFERROR(VLOOKUP($B32,Data!$B$1:$L$53,7,FALSE)/VLOOKUP($B32,Data!$B$2:$L$53,5,FALSE),"Missing Data")</f>
        <v>Missing Data</v>
      </c>
      <c r="H32" s="3">
        <f>IFERROR(VLOOKUP($B32,Data!$B$1:$L$53,5,FALSE)/VLOOKUP($B32,Data!$B$2:$L$53,2,FALSE),"Missing Data")</f>
        <v>0</v>
      </c>
      <c r="I32" s="4"/>
      <c r="J32" s="4">
        <f>IFERROR(VLOOKUP($B32,Data!$B$1:$L$53,3,FALSE)/VLOOKUP($B32,Data!$B$2:$L$53,2,FALSE),"Missing Data")</f>
        <v>0</v>
      </c>
      <c r="K32" s="4"/>
      <c r="L32" s="4" t="str">
        <f>IFERROR(VLOOKUP($B32,Data!$B$1:$L$53,4,FALSE)/VLOOKUP($B32,Data!$B$2:$L$53,3,FALSE),"Missing Data")</f>
        <v>Missing Data</v>
      </c>
      <c r="M32" s="4"/>
      <c r="N32" s="5" t="str">
        <f>IFERROR(VLOOKUP($B32,Data!$B$1:$L$53,5,FALSE)/VLOOKUP($B32,Data!$B$2:$L$53,4,FALSE),"Missing Data")</f>
        <v>Missing Data</v>
      </c>
      <c r="O32" s="3" t="str">
        <f>IFERROR(VLOOKUP($B32,Data!$B$1:$L$53,7,FALSE)/VLOOKUP($B32,Data!$B$2:$L$53,5,FALSE),"Missing Data")</f>
        <v>Missing Data</v>
      </c>
      <c r="P32" s="4"/>
      <c r="Q32" s="4" t="str">
        <f>IFERROR(VLOOKUP($B32,Data!$B$1:$L$53,10,FALSE)/VLOOKUP($B32,Data!$B$2:$L$53,5,FALSE),"Missing Data")</f>
        <v>Missing Data</v>
      </c>
      <c r="R32" s="4"/>
      <c r="S32" s="5">
        <f>IFERROR(VLOOKUP($B32,Data!$B$1:$L$53,7,FALSE)/VLOOKUP($B32,Data!$B$2:$L$53,10,FALSE), Missing Data)</f>
        <v>111771.95172700791</v>
      </c>
      <c r="T32" s="3">
        <f>IFERROR(VLOOKUP($B32,Data!$B$1:$L$53,9,FALSE)/VLOOKUP($B32,Data!$B$2:$L$53,7,FALSE), "Missing Data")</f>
        <v>0.5477933787064202</v>
      </c>
      <c r="U32" s="4">
        <f>IFERROR(VLOOKUP($B32,Data!$B$1:$L$53,9,FALSE)/VLOOKUP($B32,Data!$B$2:$L$53,10,FALSE), "Missing Data")</f>
        <v>61227.935081148564</v>
      </c>
      <c r="V32" s="4">
        <f t="shared" si="0"/>
        <v>50544.016645859345</v>
      </c>
      <c r="W32" s="5" t="str">
        <f>IFERROR(VLOOKUP($B32,Data!$B$1:$L$53,9,FALSE)/VLOOKUP($B32,Data!$B$2:$L$53,5,FALSE), "Missing Data")</f>
        <v>Missing Data</v>
      </c>
    </row>
    <row r="33" spans="1:23" x14ac:dyDescent="0.25">
      <c r="A33" s="1" t="s">
        <v>90</v>
      </c>
      <c r="B33" s="1" t="s">
        <v>91</v>
      </c>
      <c r="C33" s="3">
        <f>IFERROR(VLOOKUP($B33,Data!$B$1:$L$53,7,FALSE)/VLOOKUP($B33,Data!$B$2:$L$53,2,FALSE),"Missing Data")</f>
        <v>101.38938196669051</v>
      </c>
      <c r="D33" s="4"/>
      <c r="E33" s="4">
        <f>IFERROR(VLOOKUP($B33,Data!$B$1:$L$53,5,FALSE)/VLOOKUP($B33,Data!$B$2:$L$53,2,FALSE),"Missing Data")</f>
        <v>0</v>
      </c>
      <c r="F33" s="4"/>
      <c r="G33" s="5" t="str">
        <f>IFERROR(VLOOKUP($B33,Data!$B$1:$L$53,7,FALSE)/VLOOKUP($B33,Data!$B$2:$L$53,5,FALSE),"Missing Data")</f>
        <v>Missing Data</v>
      </c>
      <c r="H33" s="3">
        <f>IFERROR(VLOOKUP($B33,Data!$B$1:$L$53,5,FALSE)/VLOOKUP($B33,Data!$B$2:$L$53,2,FALSE),"Missing Data")</f>
        <v>0</v>
      </c>
      <c r="I33" s="4"/>
      <c r="J33" s="4">
        <f>IFERROR(VLOOKUP($B33,Data!$B$1:$L$53,3,FALSE)/VLOOKUP($B33,Data!$B$2:$L$53,2,FALSE),"Missing Data")</f>
        <v>0</v>
      </c>
      <c r="K33" s="4"/>
      <c r="L33" s="4" t="str">
        <f>IFERROR(VLOOKUP($B33,Data!$B$1:$L$53,4,FALSE)/VLOOKUP($B33,Data!$B$2:$L$53,3,FALSE),"Missing Data")</f>
        <v>Missing Data</v>
      </c>
      <c r="M33" s="4"/>
      <c r="N33" s="5" t="str">
        <f>IFERROR(VLOOKUP($B33,Data!$B$1:$L$53,5,FALSE)/VLOOKUP($B33,Data!$B$2:$L$53,4,FALSE),"Missing Data")</f>
        <v>Missing Data</v>
      </c>
      <c r="O33" s="3" t="str">
        <f>IFERROR(VLOOKUP($B33,Data!$B$1:$L$53,7,FALSE)/VLOOKUP($B33,Data!$B$2:$L$53,5,FALSE),"Missing Data")</f>
        <v>Missing Data</v>
      </c>
      <c r="P33" s="4"/>
      <c r="Q33" s="4" t="str">
        <f>IFERROR(VLOOKUP($B33,Data!$B$1:$L$53,10,FALSE)/VLOOKUP($B33,Data!$B$2:$L$53,5,FALSE),"Missing Data")</f>
        <v>Missing Data</v>
      </c>
      <c r="R33" s="4"/>
      <c r="S33" s="5">
        <f>IFERROR(VLOOKUP($B33,Data!$B$1:$L$53,7,FALSE)/VLOOKUP($B33,Data!$B$2:$L$53,10,FALSE), Missing Data)</f>
        <v>101001.0320706395</v>
      </c>
      <c r="T33" s="3">
        <f>IFERROR(VLOOKUP($B33,Data!$B$1:$L$53,9,FALSE)/VLOOKUP($B33,Data!$B$2:$L$53,7,FALSE), "Missing Data")</f>
        <v>0.6385859270450458</v>
      </c>
      <c r="U33" s="4">
        <f>IFERROR(VLOOKUP($B33,Data!$B$1:$L$53,9,FALSE)/VLOOKUP($B33,Data!$B$2:$L$53,10,FALSE), "Missing Data")</f>
        <v>64497.83769733573</v>
      </c>
      <c r="V33" s="4">
        <f t="shared" si="0"/>
        <v>36503.19437330377</v>
      </c>
      <c r="W33" s="5" t="str">
        <f>IFERROR(VLOOKUP($B33,Data!$B$1:$L$53,9,FALSE)/VLOOKUP($B33,Data!$B$2:$L$53,5,FALSE), "Missing Data")</f>
        <v>Missing Data</v>
      </c>
    </row>
    <row r="34" spans="1:23" x14ac:dyDescent="0.25">
      <c r="A34" s="1" t="s">
        <v>60</v>
      </c>
      <c r="B34" s="1" t="s">
        <v>61</v>
      </c>
      <c r="C34" s="3">
        <f>IFERROR(VLOOKUP($B34,Data!$B$1:$L$53,7,FALSE)/VLOOKUP($B34,Data!$B$2:$L$53,2,FALSE),"Missing Data")</f>
        <v>177.17148921307864</v>
      </c>
      <c r="D34" s="4"/>
      <c r="E34" s="4">
        <f>IFERROR(VLOOKUP($B34,Data!$B$1:$L$53,5,FALSE)/VLOOKUP($B34,Data!$B$2:$L$53,2,FALSE),"Missing Data")</f>
        <v>0</v>
      </c>
      <c r="F34" s="4"/>
      <c r="G34" s="5" t="str">
        <f>IFERROR(VLOOKUP($B34,Data!$B$1:$L$53,7,FALSE)/VLOOKUP($B34,Data!$B$2:$L$53,5,FALSE),"Missing Data")</f>
        <v>Missing Data</v>
      </c>
      <c r="H34" s="3">
        <f>IFERROR(VLOOKUP($B34,Data!$B$1:$L$53,5,FALSE)/VLOOKUP($B34,Data!$B$2:$L$53,2,FALSE),"Missing Data")</f>
        <v>0</v>
      </c>
      <c r="I34" s="4"/>
      <c r="J34" s="4">
        <f>IFERROR(VLOOKUP($B34,Data!$B$1:$L$53,3,FALSE)/VLOOKUP($B34,Data!$B$2:$L$53,2,FALSE),"Missing Data")</f>
        <v>0</v>
      </c>
      <c r="K34" s="4"/>
      <c r="L34" s="4" t="str">
        <f>IFERROR(VLOOKUP($B34,Data!$B$1:$L$53,4,FALSE)/VLOOKUP($B34,Data!$B$2:$L$53,3,FALSE),"Missing Data")</f>
        <v>Missing Data</v>
      </c>
      <c r="M34" s="4"/>
      <c r="N34" s="5" t="str">
        <f>IFERROR(VLOOKUP($B34,Data!$B$1:$L$53,5,FALSE)/VLOOKUP($B34,Data!$B$2:$L$53,4,FALSE),"Missing Data")</f>
        <v>Missing Data</v>
      </c>
      <c r="O34" s="3" t="str">
        <f>IFERROR(VLOOKUP($B34,Data!$B$1:$L$53,7,FALSE)/VLOOKUP($B34,Data!$B$2:$L$53,5,FALSE),"Missing Data")</f>
        <v>Missing Data</v>
      </c>
      <c r="P34" s="4"/>
      <c r="Q34" s="4" t="str">
        <f>IFERROR(VLOOKUP($B34,Data!$B$1:$L$53,10,FALSE)/VLOOKUP($B34,Data!$B$2:$L$53,5,FALSE),"Missing Data")</f>
        <v>Missing Data</v>
      </c>
      <c r="R34" s="4"/>
      <c r="S34" s="5">
        <f>IFERROR(VLOOKUP($B34,Data!$B$1:$L$53,7,FALSE)/VLOOKUP($B34,Data!$B$2:$L$53,10,FALSE), Missing Data)</f>
        <v>187906.430496727</v>
      </c>
      <c r="T34" s="3">
        <f>IFERROR(VLOOKUP($B34,Data!$B$1:$L$53,9,FALSE)/VLOOKUP($B34,Data!$B$2:$L$53,7,FALSE), "Missing Data")</f>
        <v>0.56257854518404982</v>
      </c>
      <c r="U34" s="4">
        <f>IFERROR(VLOOKUP($B34,Data!$B$1:$L$53,9,FALSE)/VLOOKUP($B34,Data!$B$2:$L$53,10,FALSE), "Missing Data")</f>
        <v>105712.12629957644</v>
      </c>
      <c r="V34" s="4">
        <f t="shared" si="0"/>
        <v>82194.304197150559</v>
      </c>
      <c r="W34" s="5" t="str">
        <f>IFERROR(VLOOKUP($B34,Data!$B$1:$L$53,9,FALSE)/VLOOKUP($B34,Data!$B$2:$L$53,5,FALSE), "Missing Data")</f>
        <v>Missing Data</v>
      </c>
    </row>
    <row r="35" spans="1:23" x14ac:dyDescent="0.25">
      <c r="A35" s="1" t="s">
        <v>22</v>
      </c>
      <c r="B35" s="1" t="s">
        <v>23</v>
      </c>
      <c r="C35" s="3">
        <f>IFERROR(VLOOKUP($B35,Data!$B$1:$L$53,7,FALSE)/VLOOKUP($B35,Data!$B$2:$L$53,2,FALSE),"Missing Data")</f>
        <v>175.59443477061888</v>
      </c>
      <c r="D35" s="4"/>
      <c r="E35" s="4">
        <f>IFERROR(VLOOKUP($B35,Data!$B$1:$L$53,5,FALSE)/VLOOKUP($B35,Data!$B$2:$L$53,2,FALSE),"Missing Data")</f>
        <v>0</v>
      </c>
      <c r="F35" s="4"/>
      <c r="G35" s="5" t="str">
        <f>IFERROR(VLOOKUP($B35,Data!$B$1:$L$53,7,FALSE)/VLOOKUP($B35,Data!$B$2:$L$53,5,FALSE),"Missing Data")</f>
        <v>Missing Data</v>
      </c>
      <c r="H35" s="3">
        <f>IFERROR(VLOOKUP($B35,Data!$B$1:$L$53,5,FALSE)/VLOOKUP($B35,Data!$B$2:$L$53,2,FALSE),"Missing Data")</f>
        <v>0</v>
      </c>
      <c r="I35" s="4"/>
      <c r="J35" s="4">
        <f>IFERROR(VLOOKUP($B35,Data!$B$1:$L$53,3,FALSE)/VLOOKUP($B35,Data!$B$2:$L$53,2,FALSE),"Missing Data")</f>
        <v>0</v>
      </c>
      <c r="K35" s="4"/>
      <c r="L35" s="4" t="str">
        <f>IFERROR(VLOOKUP($B35,Data!$B$1:$L$53,4,FALSE)/VLOOKUP($B35,Data!$B$2:$L$53,3,FALSE),"Missing Data")</f>
        <v>Missing Data</v>
      </c>
      <c r="M35" s="4"/>
      <c r="N35" s="5" t="str">
        <f>IFERROR(VLOOKUP($B35,Data!$B$1:$L$53,5,FALSE)/VLOOKUP($B35,Data!$B$2:$L$53,4,FALSE),"Missing Data")</f>
        <v>Missing Data</v>
      </c>
      <c r="O35" s="3" t="str">
        <f>IFERROR(VLOOKUP($B35,Data!$B$1:$L$53,7,FALSE)/VLOOKUP($B35,Data!$B$2:$L$53,5,FALSE),"Missing Data")</f>
        <v>Missing Data</v>
      </c>
      <c r="P35" s="4"/>
      <c r="Q35" s="4" t="str">
        <f>IFERROR(VLOOKUP($B35,Data!$B$1:$L$53,10,FALSE)/VLOOKUP($B35,Data!$B$2:$L$53,5,FALSE),"Missing Data")</f>
        <v>Missing Data</v>
      </c>
      <c r="R35" s="4"/>
      <c r="S35" s="5">
        <f>IFERROR(VLOOKUP($B35,Data!$B$1:$L$53,7,FALSE)/VLOOKUP($B35,Data!$B$2:$L$53,10,FALSE), Missing Data)</f>
        <v>117975.31035921689</v>
      </c>
      <c r="T35" s="3">
        <f>IFERROR(VLOOKUP($B35,Data!$B$1:$L$53,9,FALSE)/VLOOKUP($B35,Data!$B$2:$L$53,7,FALSE), "Missing Data")</f>
        <v>0.59243428433987222</v>
      </c>
      <c r="U35" s="4">
        <f>IFERROR(VLOOKUP($B35,Data!$B$1:$L$53,9,FALSE)/VLOOKUP($B35,Data!$B$2:$L$53,10,FALSE), "Missing Data")</f>
        <v>69892.618562436968</v>
      </c>
      <c r="V35" s="4">
        <f t="shared" ref="V35:V54" si="1">IFERROR(S35-U35, "Missing Data")</f>
        <v>48082.691796779924</v>
      </c>
      <c r="W35" s="5" t="str">
        <f>IFERROR(VLOOKUP($B35,Data!$B$1:$L$53,9,FALSE)/VLOOKUP($B35,Data!$B$2:$L$53,5,FALSE), "Missing Data")</f>
        <v>Missing Data</v>
      </c>
    </row>
    <row r="36" spans="1:23" x14ac:dyDescent="0.25">
      <c r="A36" s="1" t="s">
        <v>92</v>
      </c>
      <c r="B36" s="1" t="s">
        <v>93</v>
      </c>
      <c r="C36" s="3">
        <f>IFERROR(VLOOKUP($B36,Data!$B$1:$L$53,7,FALSE)/VLOOKUP($B36,Data!$B$2:$L$53,2,FALSE),"Missing Data")</f>
        <v>81.800543702324902</v>
      </c>
      <c r="D36" s="4"/>
      <c r="E36" s="4">
        <f>IFERROR(VLOOKUP($B36,Data!$B$1:$L$53,5,FALSE)/VLOOKUP($B36,Data!$B$2:$L$53,2,FALSE),"Missing Data")</f>
        <v>0</v>
      </c>
      <c r="F36" s="4"/>
      <c r="G36" s="5" t="str">
        <f>IFERROR(VLOOKUP($B36,Data!$B$1:$L$53,7,FALSE)/VLOOKUP($B36,Data!$B$2:$L$53,5,FALSE),"Missing Data")</f>
        <v>Missing Data</v>
      </c>
      <c r="H36" s="3">
        <f>IFERROR(VLOOKUP($B36,Data!$B$1:$L$53,5,FALSE)/VLOOKUP($B36,Data!$B$2:$L$53,2,FALSE),"Missing Data")</f>
        <v>0</v>
      </c>
      <c r="I36" s="4"/>
      <c r="J36" s="4">
        <f>IFERROR(VLOOKUP($B36,Data!$B$1:$L$53,3,FALSE)/VLOOKUP($B36,Data!$B$2:$L$53,2,FALSE),"Missing Data")</f>
        <v>0</v>
      </c>
      <c r="K36" s="4"/>
      <c r="L36" s="4" t="str">
        <f>IFERROR(VLOOKUP($B36,Data!$B$1:$L$53,4,FALSE)/VLOOKUP($B36,Data!$B$2:$L$53,3,FALSE),"Missing Data")</f>
        <v>Missing Data</v>
      </c>
      <c r="M36" s="4"/>
      <c r="N36" s="5" t="str">
        <f>IFERROR(VLOOKUP($B36,Data!$B$1:$L$53,5,FALSE)/VLOOKUP($B36,Data!$B$2:$L$53,4,FALSE),"Missing Data")</f>
        <v>Missing Data</v>
      </c>
      <c r="O36" s="3" t="str">
        <f>IFERROR(VLOOKUP($B36,Data!$B$1:$L$53,7,FALSE)/VLOOKUP($B36,Data!$B$2:$L$53,5,FALSE),"Missing Data")</f>
        <v>Missing Data</v>
      </c>
      <c r="P36" s="4"/>
      <c r="Q36" s="4" t="str">
        <f>IFERROR(VLOOKUP($B36,Data!$B$1:$L$53,10,FALSE)/VLOOKUP($B36,Data!$B$2:$L$53,5,FALSE),"Missing Data")</f>
        <v>Missing Data</v>
      </c>
      <c r="R36" s="4"/>
      <c r="S36" s="5">
        <f>IFERROR(VLOOKUP($B36,Data!$B$1:$L$53,7,FALSE)/VLOOKUP($B36,Data!$B$2:$L$53,10,FALSE), Missing Data)</f>
        <v>94815.265935850592</v>
      </c>
      <c r="T36" s="3">
        <f>IFERROR(VLOOKUP($B36,Data!$B$1:$L$53,9,FALSE)/VLOOKUP($B36,Data!$B$2:$L$53,7,FALSE), "Missing Data")</f>
        <v>0.5862893846614996</v>
      </c>
      <c r="U36" s="4">
        <f>IFERROR(VLOOKUP($B36,Data!$B$1:$L$53,9,FALSE)/VLOOKUP($B36,Data!$B$2:$L$53,10,FALSE), "Missing Data")</f>
        <v>55589.183922046286</v>
      </c>
      <c r="V36" s="4">
        <f t="shared" si="1"/>
        <v>39226.082013804305</v>
      </c>
      <c r="W36" s="5" t="str">
        <f>IFERROR(VLOOKUP($B36,Data!$B$1:$L$53,9,FALSE)/VLOOKUP($B36,Data!$B$2:$L$53,5,FALSE), "Missing Data")</f>
        <v>Missing Data</v>
      </c>
    </row>
    <row r="37" spans="1:23" x14ac:dyDescent="0.25">
      <c r="A37" s="1" t="s">
        <v>8</v>
      </c>
      <c r="B37" s="1" t="s">
        <v>9</v>
      </c>
      <c r="C37" s="3">
        <f>IFERROR(VLOOKUP($B37,Data!$B$1:$L$53,7,FALSE)/VLOOKUP($B37,Data!$B$2:$L$53,2,FALSE),"Missing Data")</f>
        <v>145.70695919143344</v>
      </c>
      <c r="D37" s="4"/>
      <c r="E37" s="4">
        <f>IFERROR(VLOOKUP($B37,Data!$B$1:$L$53,5,FALSE)/VLOOKUP($B37,Data!$B$2:$L$53,2,FALSE),"Missing Data")</f>
        <v>0</v>
      </c>
      <c r="F37" s="4"/>
      <c r="G37" s="5" t="str">
        <f>IFERROR(VLOOKUP($B37,Data!$B$1:$L$53,7,FALSE)/VLOOKUP($B37,Data!$B$2:$L$53,5,FALSE),"Missing Data")</f>
        <v>Missing Data</v>
      </c>
      <c r="H37" s="3">
        <f>IFERROR(VLOOKUP($B37,Data!$B$1:$L$53,5,FALSE)/VLOOKUP($B37,Data!$B$2:$L$53,2,FALSE),"Missing Data")</f>
        <v>0</v>
      </c>
      <c r="I37" s="4"/>
      <c r="J37" s="4">
        <f>IFERROR(VLOOKUP($B37,Data!$B$1:$L$53,3,FALSE)/VLOOKUP($B37,Data!$B$2:$L$53,2,FALSE),"Missing Data")</f>
        <v>0</v>
      </c>
      <c r="K37" s="4"/>
      <c r="L37" s="4" t="str">
        <f>IFERROR(VLOOKUP($B37,Data!$B$1:$L$53,4,FALSE)/VLOOKUP($B37,Data!$B$2:$L$53,3,FALSE),"Missing Data")</f>
        <v>Missing Data</v>
      </c>
      <c r="M37" s="4"/>
      <c r="N37" s="5" t="str">
        <f>IFERROR(VLOOKUP($B37,Data!$B$1:$L$53,5,FALSE)/VLOOKUP($B37,Data!$B$2:$L$53,4,FALSE),"Missing Data")</f>
        <v>Missing Data</v>
      </c>
      <c r="O37" s="3" t="str">
        <f>IFERROR(VLOOKUP($B37,Data!$B$1:$L$53,7,FALSE)/VLOOKUP($B37,Data!$B$2:$L$53,5,FALSE),"Missing Data")</f>
        <v>Missing Data</v>
      </c>
      <c r="P37" s="4"/>
      <c r="Q37" s="4" t="str">
        <f>IFERROR(VLOOKUP($B37,Data!$B$1:$L$53,10,FALSE)/VLOOKUP($B37,Data!$B$2:$L$53,5,FALSE),"Missing Data")</f>
        <v>Missing Data</v>
      </c>
      <c r="R37" s="4"/>
      <c r="S37" s="5">
        <f>IFERROR(VLOOKUP($B37,Data!$B$1:$L$53,7,FALSE)/VLOOKUP($B37,Data!$B$2:$L$53,10,FALSE), Missing Data)</f>
        <v>109667.73897058824</v>
      </c>
      <c r="T37" s="3">
        <f>IFERROR(VLOOKUP($B37,Data!$B$1:$L$53,9,FALSE)/VLOOKUP($B37,Data!$B$2:$L$53,7,FALSE), "Missing Data")</f>
        <v>0.61475536065237157</v>
      </c>
      <c r="U37" s="4">
        <f>IFERROR(VLOOKUP($B37,Data!$B$1:$L$53,9,FALSE)/VLOOKUP($B37,Data!$B$2:$L$53,10,FALSE), "Missing Data")</f>
        <v>67418.830422794112</v>
      </c>
      <c r="V37" s="4">
        <f t="shared" si="1"/>
        <v>42248.908547794126</v>
      </c>
      <c r="W37" s="5" t="str">
        <f>IFERROR(VLOOKUP($B37,Data!$B$1:$L$53,9,FALSE)/VLOOKUP($B37,Data!$B$2:$L$53,5,FALSE), "Missing Data")</f>
        <v>Missing Data</v>
      </c>
    </row>
    <row r="38" spans="1:23" x14ac:dyDescent="0.25">
      <c r="A38" s="1" t="s">
        <v>6</v>
      </c>
      <c r="B38" s="1" t="s">
        <v>7</v>
      </c>
      <c r="C38" s="3">
        <f>IFERROR(VLOOKUP($B38,Data!$B$1:$L$53,7,FALSE)/VLOOKUP($B38,Data!$B$2:$L$53,2,FALSE),"Missing Data")</f>
        <v>211.30017923968961</v>
      </c>
      <c r="D38" s="4"/>
      <c r="E38" s="4">
        <f>IFERROR(VLOOKUP($B38,Data!$B$1:$L$53,5,FALSE)/VLOOKUP($B38,Data!$B$2:$L$53,2,FALSE),"Missing Data")</f>
        <v>0</v>
      </c>
      <c r="F38" s="4"/>
      <c r="G38" s="5" t="str">
        <f>IFERROR(VLOOKUP($B38,Data!$B$1:$L$53,7,FALSE)/VLOOKUP($B38,Data!$B$2:$L$53,5,FALSE),"Missing Data")</f>
        <v>Missing Data</v>
      </c>
      <c r="H38" s="3">
        <f>IFERROR(VLOOKUP($B38,Data!$B$1:$L$53,5,FALSE)/VLOOKUP($B38,Data!$B$2:$L$53,2,FALSE),"Missing Data")</f>
        <v>0</v>
      </c>
      <c r="I38" s="4"/>
      <c r="J38" s="4">
        <f>IFERROR(VLOOKUP($B38,Data!$B$1:$L$53,3,FALSE)/VLOOKUP($B38,Data!$B$2:$L$53,2,FALSE),"Missing Data")</f>
        <v>0</v>
      </c>
      <c r="K38" s="4"/>
      <c r="L38" s="4" t="str">
        <f>IFERROR(VLOOKUP($B38,Data!$B$1:$L$53,4,FALSE)/VLOOKUP($B38,Data!$B$2:$L$53,3,FALSE),"Missing Data")</f>
        <v>Missing Data</v>
      </c>
      <c r="M38" s="4"/>
      <c r="N38" s="5" t="str">
        <f>IFERROR(VLOOKUP($B38,Data!$B$1:$L$53,5,FALSE)/VLOOKUP($B38,Data!$B$2:$L$53,4,FALSE),"Missing Data")</f>
        <v>Missing Data</v>
      </c>
      <c r="O38" s="3" t="str">
        <f>IFERROR(VLOOKUP($B38,Data!$B$1:$L$53,7,FALSE)/VLOOKUP($B38,Data!$B$2:$L$53,5,FALSE),"Missing Data")</f>
        <v>Missing Data</v>
      </c>
      <c r="P38" s="4"/>
      <c r="Q38" s="4" t="str">
        <f>IFERROR(VLOOKUP($B38,Data!$B$1:$L$53,10,FALSE)/VLOOKUP($B38,Data!$B$2:$L$53,5,FALSE),"Missing Data")</f>
        <v>Missing Data</v>
      </c>
      <c r="R38" s="4"/>
      <c r="S38" s="5">
        <f>IFERROR(VLOOKUP($B38,Data!$B$1:$L$53,7,FALSE)/VLOOKUP($B38,Data!$B$2:$L$53,10,FALSE), Missing Data)</f>
        <v>183926.10250297975</v>
      </c>
      <c r="T38" s="3">
        <f>IFERROR(VLOOKUP($B38,Data!$B$1:$L$53,9,FALSE)/VLOOKUP($B38,Data!$B$2:$L$53,7,FALSE), "Missing Data")</f>
        <v>0.4588968466892181</v>
      </c>
      <c r="U38" s="4">
        <f>IFERROR(VLOOKUP($B38,Data!$B$1:$L$53,9,FALSE)/VLOOKUP($B38,Data!$B$2:$L$53,10,FALSE), "Missing Data")</f>
        <v>84403.108462455304</v>
      </c>
      <c r="V38" s="4">
        <f t="shared" si="1"/>
        <v>99522.994040524442</v>
      </c>
      <c r="W38" s="5" t="str">
        <f>IFERROR(VLOOKUP($B38,Data!$B$1:$L$53,9,FALSE)/VLOOKUP($B38,Data!$B$2:$L$53,5,FALSE), "Missing Data")</f>
        <v>Missing Data</v>
      </c>
    </row>
    <row r="39" spans="1:23" x14ac:dyDescent="0.25">
      <c r="A39" s="1" t="s">
        <v>14</v>
      </c>
      <c r="B39" s="1" t="s">
        <v>15</v>
      </c>
      <c r="C39" s="3">
        <f>IFERROR(VLOOKUP($B39,Data!$B$1:$L$53,7,FALSE)/VLOOKUP($B39,Data!$B$2:$L$53,2,FALSE),"Missing Data")</f>
        <v>148.89936482769491</v>
      </c>
      <c r="D39" s="4"/>
      <c r="E39" s="4">
        <f>IFERROR(VLOOKUP($B39,Data!$B$1:$L$53,5,FALSE)/VLOOKUP($B39,Data!$B$2:$L$53,2,FALSE),"Missing Data")</f>
        <v>0</v>
      </c>
      <c r="F39" s="4"/>
      <c r="G39" s="5" t="str">
        <f>IFERROR(VLOOKUP($B39,Data!$B$1:$L$53,7,FALSE)/VLOOKUP($B39,Data!$B$2:$L$53,5,FALSE),"Missing Data")</f>
        <v>Missing Data</v>
      </c>
      <c r="H39" s="3">
        <f>IFERROR(VLOOKUP($B39,Data!$B$1:$L$53,5,FALSE)/VLOOKUP($B39,Data!$B$2:$L$53,2,FALSE),"Missing Data")</f>
        <v>0</v>
      </c>
      <c r="I39" s="4"/>
      <c r="J39" s="4">
        <f>IFERROR(VLOOKUP($B39,Data!$B$1:$L$53,3,FALSE)/VLOOKUP($B39,Data!$B$2:$L$53,2,FALSE),"Missing Data")</f>
        <v>0</v>
      </c>
      <c r="K39" s="4"/>
      <c r="L39" s="4" t="str">
        <f>IFERROR(VLOOKUP($B39,Data!$B$1:$L$53,4,FALSE)/VLOOKUP($B39,Data!$B$2:$L$53,3,FALSE),"Missing Data")</f>
        <v>Missing Data</v>
      </c>
      <c r="M39" s="4"/>
      <c r="N39" s="5" t="str">
        <f>IFERROR(VLOOKUP($B39,Data!$B$1:$L$53,5,FALSE)/VLOOKUP($B39,Data!$B$2:$L$53,4,FALSE),"Missing Data")</f>
        <v>Missing Data</v>
      </c>
      <c r="O39" s="3" t="str">
        <f>IFERROR(VLOOKUP($B39,Data!$B$1:$L$53,7,FALSE)/VLOOKUP($B39,Data!$B$2:$L$53,5,FALSE),"Missing Data")</f>
        <v>Missing Data</v>
      </c>
      <c r="P39" s="4"/>
      <c r="Q39" s="4" t="str">
        <f>IFERROR(VLOOKUP($B39,Data!$B$1:$L$53,10,FALSE)/VLOOKUP($B39,Data!$B$2:$L$53,5,FALSE),"Missing Data")</f>
        <v>Missing Data</v>
      </c>
      <c r="R39" s="4"/>
      <c r="S39" s="5">
        <f>IFERROR(VLOOKUP($B39,Data!$B$1:$L$53,7,FALSE)/VLOOKUP($B39,Data!$B$2:$L$53,10,FALSE), Missing Data)</f>
        <v>118060.65699006876</v>
      </c>
      <c r="T39" s="3">
        <f>IFERROR(VLOOKUP($B39,Data!$B$1:$L$53,9,FALSE)/VLOOKUP($B39,Data!$B$2:$L$53,7,FALSE), "Missing Data")</f>
        <v>0.61904477635119137</v>
      </c>
      <c r="U39" s="4">
        <f>IFERROR(VLOOKUP($B39,Data!$B$1:$L$53,9,FALSE)/VLOOKUP($B39,Data!$B$2:$L$53,10,FALSE), "Missing Data")</f>
        <v>73084.833002291824</v>
      </c>
      <c r="V39" s="4">
        <f t="shared" si="1"/>
        <v>44975.823987776937</v>
      </c>
      <c r="W39" s="5" t="str">
        <f>IFERROR(VLOOKUP($B39,Data!$B$1:$L$53,9,FALSE)/VLOOKUP($B39,Data!$B$2:$L$53,5,FALSE), "Missing Data")</f>
        <v>Missing Data</v>
      </c>
    </row>
    <row r="40" spans="1:23" x14ac:dyDescent="0.25">
      <c r="A40" s="1" t="s">
        <v>2</v>
      </c>
      <c r="B40" s="1" t="s">
        <v>3</v>
      </c>
      <c r="C40" s="3">
        <f>IFERROR(VLOOKUP($B40,Data!$B$1:$L$53,7,FALSE)/VLOOKUP($B40,Data!$B$2:$L$53,2,FALSE),"Missing Data")</f>
        <v>126.61572759755249</v>
      </c>
      <c r="D40" s="4"/>
      <c r="E40" s="4">
        <f>IFERROR(VLOOKUP($B40,Data!$B$1:$L$53,5,FALSE)/VLOOKUP($B40,Data!$B$2:$L$53,2,FALSE),"Missing Data")</f>
        <v>0</v>
      </c>
      <c r="F40" s="4"/>
      <c r="G40" s="5" t="str">
        <f>IFERROR(VLOOKUP($B40,Data!$B$1:$L$53,7,FALSE)/VLOOKUP($B40,Data!$B$2:$L$53,5,FALSE),"Missing Data")</f>
        <v>Missing Data</v>
      </c>
      <c r="H40" s="3">
        <f>IFERROR(VLOOKUP($B40,Data!$B$1:$L$53,5,FALSE)/VLOOKUP($B40,Data!$B$2:$L$53,2,FALSE),"Missing Data")</f>
        <v>0</v>
      </c>
      <c r="I40" s="4"/>
      <c r="J40" s="4">
        <f>IFERROR(VLOOKUP($B40,Data!$B$1:$L$53,3,FALSE)/VLOOKUP($B40,Data!$B$2:$L$53,2,FALSE),"Missing Data")</f>
        <v>0</v>
      </c>
      <c r="K40" s="4"/>
      <c r="L40" s="4" t="str">
        <f>IFERROR(VLOOKUP($B40,Data!$B$1:$L$53,4,FALSE)/VLOOKUP($B40,Data!$B$2:$L$53,3,FALSE),"Missing Data")</f>
        <v>Missing Data</v>
      </c>
      <c r="M40" s="4"/>
      <c r="N40" s="5" t="str">
        <f>IFERROR(VLOOKUP($B40,Data!$B$1:$L$53,5,FALSE)/VLOOKUP($B40,Data!$B$2:$L$53,4,FALSE),"Missing Data")</f>
        <v>Missing Data</v>
      </c>
      <c r="O40" s="3" t="str">
        <f>IFERROR(VLOOKUP($B40,Data!$B$1:$L$53,7,FALSE)/VLOOKUP($B40,Data!$B$2:$L$53,5,FALSE),"Missing Data")</f>
        <v>Missing Data</v>
      </c>
      <c r="P40" s="4"/>
      <c r="Q40" s="4" t="str">
        <f>IFERROR(VLOOKUP($B40,Data!$B$1:$L$53,10,FALSE)/VLOOKUP($B40,Data!$B$2:$L$53,5,FALSE),"Missing Data")</f>
        <v>Missing Data</v>
      </c>
      <c r="R40" s="4"/>
      <c r="S40" s="5">
        <f>IFERROR(VLOOKUP($B40,Data!$B$1:$L$53,7,FALSE)/VLOOKUP($B40,Data!$B$2:$L$53,10,FALSE), Missing Data)</f>
        <v>115462.72138806248</v>
      </c>
      <c r="T40" s="3">
        <f>IFERROR(VLOOKUP($B40,Data!$B$1:$L$53,9,FALSE)/VLOOKUP($B40,Data!$B$2:$L$53,7,FALSE), "Missing Data")</f>
        <v>0.60878607364697901</v>
      </c>
      <c r="U40" s="4">
        <f>IFERROR(VLOOKUP($B40,Data!$B$1:$L$53,9,FALSE)/VLOOKUP($B40,Data!$B$2:$L$53,10,FALSE), "Missing Data")</f>
        <v>70292.096806433619</v>
      </c>
      <c r="V40" s="4">
        <f t="shared" si="1"/>
        <v>45170.624581628857</v>
      </c>
      <c r="W40" s="5" t="str">
        <f>IFERROR(VLOOKUP($B40,Data!$B$1:$L$53,9,FALSE)/VLOOKUP($B40,Data!$B$2:$L$53,5,FALSE), "Missing Data")</f>
        <v>Missing Data</v>
      </c>
    </row>
    <row r="41" spans="1:23" x14ac:dyDescent="0.25">
      <c r="A41" s="1" t="s">
        <v>78</v>
      </c>
      <c r="B41" s="1" t="s">
        <v>79</v>
      </c>
      <c r="C41" s="3">
        <f>IFERROR(VLOOKUP($B41,Data!$B$1:$L$53,7,FALSE)/VLOOKUP($B41,Data!$B$2:$L$53,2,FALSE),"Missing Data")</f>
        <v>152.29212977790405</v>
      </c>
      <c r="D41" s="4"/>
      <c r="E41" s="4">
        <f>IFERROR(VLOOKUP($B41,Data!$B$1:$L$53,5,FALSE)/VLOOKUP($B41,Data!$B$2:$L$53,2,FALSE),"Missing Data")</f>
        <v>0</v>
      </c>
      <c r="F41" s="4"/>
      <c r="G41" s="5" t="str">
        <f>IFERROR(VLOOKUP($B41,Data!$B$1:$L$53,7,FALSE)/VLOOKUP($B41,Data!$B$2:$L$53,5,FALSE),"Missing Data")</f>
        <v>Missing Data</v>
      </c>
      <c r="H41" s="3">
        <f>IFERROR(VLOOKUP($B41,Data!$B$1:$L$53,5,FALSE)/VLOOKUP($B41,Data!$B$2:$L$53,2,FALSE),"Missing Data")</f>
        <v>0</v>
      </c>
      <c r="I41" s="4"/>
      <c r="J41" s="4">
        <f>IFERROR(VLOOKUP($B41,Data!$B$1:$L$53,3,FALSE)/VLOOKUP($B41,Data!$B$2:$L$53,2,FALSE),"Missing Data")</f>
        <v>0</v>
      </c>
      <c r="K41" s="4"/>
      <c r="L41" s="4" t="str">
        <f>IFERROR(VLOOKUP($B41,Data!$B$1:$L$53,4,FALSE)/VLOOKUP($B41,Data!$B$2:$L$53,3,FALSE),"Missing Data")</f>
        <v>Missing Data</v>
      </c>
      <c r="M41" s="4"/>
      <c r="N41" s="5" t="str">
        <f>IFERROR(VLOOKUP($B41,Data!$B$1:$L$53,5,FALSE)/VLOOKUP($B41,Data!$B$2:$L$53,4,FALSE),"Missing Data")</f>
        <v>Missing Data</v>
      </c>
      <c r="O41" s="3" t="str">
        <f>IFERROR(VLOOKUP($B41,Data!$B$1:$L$53,7,FALSE)/VLOOKUP($B41,Data!$B$2:$L$53,5,FALSE),"Missing Data")</f>
        <v>Missing Data</v>
      </c>
      <c r="P41" s="4"/>
      <c r="Q41" s="4" t="str">
        <f>IFERROR(VLOOKUP($B41,Data!$B$1:$L$53,10,FALSE)/VLOOKUP($B41,Data!$B$2:$L$53,5,FALSE),"Missing Data")</f>
        <v>Missing Data</v>
      </c>
      <c r="R41" s="4"/>
      <c r="S41" s="5">
        <f>IFERROR(VLOOKUP($B41,Data!$B$1:$L$53,7,FALSE)/VLOOKUP($B41,Data!$B$2:$L$53,10,FALSE), Missing Data)</f>
        <v>151352.95616717634</v>
      </c>
      <c r="T41" s="3">
        <f>IFERROR(VLOOKUP($B41,Data!$B$1:$L$53,9,FALSE)/VLOOKUP($B41,Data!$B$2:$L$53,7,FALSE), "Missing Data")</f>
        <v>0.5292152164725572</v>
      </c>
      <c r="U41" s="4">
        <f>IFERROR(VLOOKUP($B41,Data!$B$1:$L$53,9,FALSE)/VLOOKUP($B41,Data!$B$2:$L$53,10,FALSE), "Missing Data")</f>
        <v>80098.287461773696</v>
      </c>
      <c r="V41" s="4">
        <f t="shared" si="1"/>
        <v>71254.668705402641</v>
      </c>
      <c r="W41" s="5" t="str">
        <f>IFERROR(VLOOKUP($B41,Data!$B$1:$L$53,9,FALSE)/VLOOKUP($B41,Data!$B$2:$L$53,5,FALSE), "Missing Data")</f>
        <v>Missing Data</v>
      </c>
    </row>
    <row r="42" spans="1:23" x14ac:dyDescent="0.25">
      <c r="A42" s="1" t="s">
        <v>80</v>
      </c>
      <c r="B42" s="1" t="s">
        <v>81</v>
      </c>
      <c r="C42" s="3">
        <f>IFERROR(VLOOKUP($B42,Data!$B$1:$L$53,7,FALSE)/VLOOKUP($B42,Data!$B$2:$L$53,2,FALSE),"Missing Data")</f>
        <v>54.571927165042041</v>
      </c>
      <c r="D42" s="4"/>
      <c r="E42" s="4">
        <f>IFERROR(VLOOKUP($B42,Data!$B$1:$L$53,5,FALSE)/VLOOKUP($B42,Data!$B$2:$L$53,2,FALSE),"Missing Data")</f>
        <v>0</v>
      </c>
      <c r="F42" s="4"/>
      <c r="G42" s="5" t="str">
        <f>IFERROR(VLOOKUP($B42,Data!$B$1:$L$53,7,FALSE)/VLOOKUP($B42,Data!$B$2:$L$53,5,FALSE),"Missing Data")</f>
        <v>Missing Data</v>
      </c>
      <c r="H42" s="3">
        <f>IFERROR(VLOOKUP($B42,Data!$B$1:$L$53,5,FALSE)/VLOOKUP($B42,Data!$B$2:$L$53,2,FALSE),"Missing Data")</f>
        <v>0</v>
      </c>
      <c r="I42" s="4"/>
      <c r="J42" s="4">
        <f>IFERROR(VLOOKUP($B42,Data!$B$1:$L$53,3,FALSE)/VLOOKUP($B42,Data!$B$2:$L$53,2,FALSE),"Missing Data")</f>
        <v>0</v>
      </c>
      <c r="K42" s="4"/>
      <c r="L42" s="4" t="str">
        <f>IFERROR(VLOOKUP($B42,Data!$B$1:$L$53,4,FALSE)/VLOOKUP($B42,Data!$B$2:$L$53,3,FALSE),"Missing Data")</f>
        <v>Missing Data</v>
      </c>
      <c r="M42" s="4"/>
      <c r="N42" s="5" t="str">
        <f>IFERROR(VLOOKUP($B42,Data!$B$1:$L$53,5,FALSE)/VLOOKUP($B42,Data!$B$2:$L$53,4,FALSE),"Missing Data")</f>
        <v>Missing Data</v>
      </c>
      <c r="O42" s="3" t="str">
        <f>IFERROR(VLOOKUP($B42,Data!$B$1:$L$53,7,FALSE)/VLOOKUP($B42,Data!$B$2:$L$53,5,FALSE),"Missing Data")</f>
        <v>Missing Data</v>
      </c>
      <c r="P42" s="4"/>
      <c r="Q42" s="4" t="str">
        <f>IFERROR(VLOOKUP($B42,Data!$B$1:$L$53,10,FALSE)/VLOOKUP($B42,Data!$B$2:$L$53,5,FALSE),"Missing Data")</f>
        <v>Missing Data</v>
      </c>
      <c r="R42" s="4"/>
      <c r="S42" s="5">
        <f>IFERROR(VLOOKUP($B42,Data!$B$1:$L$53,7,FALSE)/VLOOKUP($B42,Data!$B$2:$L$53,10,FALSE), Missing Data)</f>
        <v>125895.89734321345</v>
      </c>
      <c r="T42" s="3">
        <f>IFERROR(VLOOKUP($B42,Data!$B$1:$L$53,9,FALSE)/VLOOKUP($B42,Data!$B$2:$L$53,7,FALSE), "Missing Data")</f>
        <v>0.58900102500495277</v>
      </c>
      <c r="U42" s="4">
        <f>IFERROR(VLOOKUP($B42,Data!$B$1:$L$53,9,FALSE)/VLOOKUP($B42,Data!$B$2:$L$53,10,FALSE), "Missing Data")</f>
        <v>74152.812579071033</v>
      </c>
      <c r="V42" s="4">
        <f t="shared" si="1"/>
        <v>51743.084764142419</v>
      </c>
      <c r="W42" s="5" t="str">
        <f>IFERROR(VLOOKUP($B42,Data!$B$1:$L$53,9,FALSE)/VLOOKUP($B42,Data!$B$2:$L$53,5,FALSE), "Missing Data")</f>
        <v>Missing Data</v>
      </c>
    </row>
    <row r="43" spans="1:23" x14ac:dyDescent="0.25">
      <c r="A43" s="1" t="s">
        <v>16</v>
      </c>
      <c r="B43" s="1" t="s">
        <v>17</v>
      </c>
      <c r="C43" s="3">
        <f>IFERROR(VLOOKUP($B43,Data!$B$1:$L$53,7,FALSE)/VLOOKUP($B43,Data!$B$2:$L$53,2,FALSE),"Missing Data")</f>
        <v>149.66708568071687</v>
      </c>
      <c r="D43" s="4"/>
      <c r="E43" s="4">
        <f>IFERROR(VLOOKUP($B43,Data!$B$1:$L$53,5,FALSE)/VLOOKUP($B43,Data!$B$2:$L$53,2,FALSE),"Missing Data")</f>
        <v>0</v>
      </c>
      <c r="F43" s="4"/>
      <c r="G43" s="5" t="str">
        <f>IFERROR(VLOOKUP($B43,Data!$B$1:$L$53,7,FALSE)/VLOOKUP($B43,Data!$B$2:$L$53,5,FALSE),"Missing Data")</f>
        <v>Missing Data</v>
      </c>
      <c r="H43" s="3">
        <f>IFERROR(VLOOKUP($B43,Data!$B$1:$L$53,5,FALSE)/VLOOKUP($B43,Data!$B$2:$L$53,2,FALSE),"Missing Data")</f>
        <v>0</v>
      </c>
      <c r="I43" s="4"/>
      <c r="J43" s="4">
        <f>IFERROR(VLOOKUP($B43,Data!$B$1:$L$53,3,FALSE)/VLOOKUP($B43,Data!$B$2:$L$53,2,FALSE),"Missing Data")</f>
        <v>0</v>
      </c>
      <c r="K43" s="4"/>
      <c r="L43" s="4" t="str">
        <f>IFERROR(VLOOKUP($B43,Data!$B$1:$L$53,4,FALSE)/VLOOKUP($B43,Data!$B$2:$L$53,3,FALSE),"Missing Data")</f>
        <v>Missing Data</v>
      </c>
      <c r="M43" s="4"/>
      <c r="N43" s="5" t="str">
        <f>IFERROR(VLOOKUP($B43,Data!$B$1:$L$53,5,FALSE)/VLOOKUP($B43,Data!$B$2:$L$53,4,FALSE),"Missing Data")</f>
        <v>Missing Data</v>
      </c>
      <c r="O43" s="3" t="str">
        <f>IFERROR(VLOOKUP($B43,Data!$B$1:$L$53,7,FALSE)/VLOOKUP($B43,Data!$B$2:$L$53,5,FALSE),"Missing Data")</f>
        <v>Missing Data</v>
      </c>
      <c r="P43" s="4"/>
      <c r="Q43" s="4" t="str">
        <f>IFERROR(VLOOKUP($B43,Data!$B$1:$L$53,10,FALSE)/VLOOKUP($B43,Data!$B$2:$L$53,5,FALSE),"Missing Data")</f>
        <v>Missing Data</v>
      </c>
      <c r="R43" s="4"/>
      <c r="S43" s="5">
        <f>IFERROR(VLOOKUP($B43,Data!$B$1:$L$53,7,FALSE)/VLOOKUP($B43,Data!$B$2:$L$53,10,FALSE), Missing Data)</f>
        <v>118329.07770195906</v>
      </c>
      <c r="T43" s="3">
        <f>IFERROR(VLOOKUP($B43,Data!$B$1:$L$53,9,FALSE)/VLOOKUP($B43,Data!$B$2:$L$53,7,FALSE), "Missing Data")</f>
        <v>0.62524871039810703</v>
      </c>
      <c r="U43" s="4">
        <f>IFERROR(VLOOKUP($B43,Data!$B$1:$L$53,9,FALSE)/VLOOKUP($B43,Data!$B$2:$L$53,10,FALSE), "Missing Data")</f>
        <v>73985.103235747301</v>
      </c>
      <c r="V43" s="4">
        <f t="shared" si="1"/>
        <v>44343.974466211759</v>
      </c>
      <c r="W43" s="5" t="str">
        <f>IFERROR(VLOOKUP($B43,Data!$B$1:$L$53,9,FALSE)/VLOOKUP($B43,Data!$B$2:$L$53,5,FALSE), "Missing Data")</f>
        <v>Missing Data</v>
      </c>
    </row>
    <row r="44" spans="1:23" x14ac:dyDescent="0.25">
      <c r="A44" s="1" t="s">
        <v>82</v>
      </c>
      <c r="B44" s="1" t="s">
        <v>83</v>
      </c>
      <c r="C44" s="3">
        <f>IFERROR(VLOOKUP($B44,Data!$B$1:$L$53,7,FALSE)/VLOOKUP($B44,Data!$B$2:$L$53,2,FALSE),"Missing Data")</f>
        <v>268.0433474498812</v>
      </c>
      <c r="D44" s="4"/>
      <c r="E44" s="4">
        <f>IFERROR(VLOOKUP($B44,Data!$B$1:$L$53,5,FALSE)/VLOOKUP($B44,Data!$B$2:$L$53,2,FALSE),"Missing Data")</f>
        <v>0</v>
      </c>
      <c r="F44" s="4"/>
      <c r="G44" s="5" t="str">
        <f>IFERROR(VLOOKUP($B44,Data!$B$1:$L$53,7,FALSE)/VLOOKUP($B44,Data!$B$2:$L$53,5,FALSE),"Missing Data")</f>
        <v>Missing Data</v>
      </c>
      <c r="H44" s="3">
        <f>IFERROR(VLOOKUP($B44,Data!$B$1:$L$53,5,FALSE)/VLOOKUP($B44,Data!$B$2:$L$53,2,FALSE),"Missing Data")</f>
        <v>0</v>
      </c>
      <c r="I44" s="4"/>
      <c r="J44" s="4">
        <f>IFERROR(VLOOKUP($B44,Data!$B$1:$L$53,3,FALSE)/VLOOKUP($B44,Data!$B$2:$L$53,2,FALSE),"Missing Data")</f>
        <v>0</v>
      </c>
      <c r="K44" s="4"/>
      <c r="L44" s="4" t="str">
        <f>IFERROR(VLOOKUP($B44,Data!$B$1:$L$53,4,FALSE)/VLOOKUP($B44,Data!$B$2:$L$53,3,FALSE),"Missing Data")</f>
        <v>Missing Data</v>
      </c>
      <c r="M44" s="4"/>
      <c r="N44" s="5" t="str">
        <f>IFERROR(VLOOKUP($B44,Data!$B$1:$L$53,5,FALSE)/VLOOKUP($B44,Data!$B$2:$L$53,4,FALSE),"Missing Data")</f>
        <v>Missing Data</v>
      </c>
      <c r="O44" s="3" t="str">
        <f>IFERROR(VLOOKUP($B44,Data!$B$1:$L$53,7,FALSE)/VLOOKUP($B44,Data!$B$2:$L$53,5,FALSE),"Missing Data")</f>
        <v>Missing Data</v>
      </c>
      <c r="P44" s="4"/>
      <c r="Q44" s="4" t="str">
        <f>IFERROR(VLOOKUP($B44,Data!$B$1:$L$53,10,FALSE)/VLOOKUP($B44,Data!$B$2:$L$53,5,FALSE),"Missing Data")</f>
        <v>Missing Data</v>
      </c>
      <c r="R44" s="4"/>
      <c r="S44" s="5">
        <f>IFERROR(VLOOKUP($B44,Data!$B$1:$L$53,7,FALSE)/VLOOKUP($B44,Data!$B$2:$L$53,10,FALSE), Missing Data)</f>
        <v>125401.78173719377</v>
      </c>
      <c r="T44" s="3">
        <f>IFERROR(VLOOKUP($B44,Data!$B$1:$L$53,9,FALSE)/VLOOKUP($B44,Data!$B$2:$L$53,7,FALSE), "Missing Data")</f>
        <v>0.54907385792481711</v>
      </c>
      <c r="U44" s="4">
        <f>IFERROR(VLOOKUP($B44,Data!$B$1:$L$53,9,FALSE)/VLOOKUP($B44,Data!$B$2:$L$53,10,FALSE), "Missing Data")</f>
        <v>68854.840089086865</v>
      </c>
      <c r="V44" s="4">
        <f t="shared" si="1"/>
        <v>56546.941648106906</v>
      </c>
      <c r="W44" s="5" t="str">
        <f>IFERROR(VLOOKUP($B44,Data!$B$1:$L$53,9,FALSE)/VLOOKUP($B44,Data!$B$2:$L$53,5,FALSE), "Missing Data")</f>
        <v>Missing Data</v>
      </c>
    </row>
    <row r="45" spans="1:23" x14ac:dyDescent="0.25">
      <c r="A45" s="1" t="s">
        <v>18</v>
      </c>
      <c r="B45" s="1" t="s">
        <v>19</v>
      </c>
      <c r="C45" s="3">
        <f>IFERROR(VLOOKUP($B45,Data!$B$1:$L$53,7,FALSE)/VLOOKUP($B45,Data!$B$2:$L$53,2,FALSE),"Missing Data")</f>
        <v>33.253257990541442</v>
      </c>
      <c r="D45" s="4"/>
      <c r="E45" s="4">
        <f>IFERROR(VLOOKUP($B45,Data!$B$1:$L$53,5,FALSE)/VLOOKUP($B45,Data!$B$2:$L$53,2,FALSE),"Missing Data")</f>
        <v>0</v>
      </c>
      <c r="F45" s="4"/>
      <c r="G45" s="5" t="str">
        <f>IFERROR(VLOOKUP($B45,Data!$B$1:$L$53,7,FALSE)/VLOOKUP($B45,Data!$B$2:$L$53,5,FALSE),"Missing Data")</f>
        <v>Missing Data</v>
      </c>
      <c r="H45" s="3">
        <f>IFERROR(VLOOKUP($B45,Data!$B$1:$L$53,5,FALSE)/VLOOKUP($B45,Data!$B$2:$L$53,2,FALSE),"Missing Data")</f>
        <v>0</v>
      </c>
      <c r="I45" s="4"/>
      <c r="J45" s="4">
        <f>IFERROR(VLOOKUP($B45,Data!$B$1:$L$53,3,FALSE)/VLOOKUP($B45,Data!$B$2:$L$53,2,FALSE),"Missing Data")</f>
        <v>0</v>
      </c>
      <c r="K45" s="4"/>
      <c r="L45" s="4" t="str">
        <f>IFERROR(VLOOKUP($B45,Data!$B$1:$L$53,4,FALSE)/VLOOKUP($B45,Data!$B$2:$L$53,3,FALSE),"Missing Data")</f>
        <v>Missing Data</v>
      </c>
      <c r="M45" s="4"/>
      <c r="N45" s="5" t="str">
        <f>IFERROR(VLOOKUP($B45,Data!$B$1:$L$53,5,FALSE)/VLOOKUP($B45,Data!$B$2:$L$53,4,FALSE),"Missing Data")</f>
        <v>Missing Data</v>
      </c>
      <c r="O45" s="3" t="str">
        <f>IFERROR(VLOOKUP($B45,Data!$B$1:$L$53,7,FALSE)/VLOOKUP($B45,Data!$B$2:$L$53,5,FALSE),"Missing Data")</f>
        <v>Missing Data</v>
      </c>
      <c r="P45" s="4"/>
      <c r="Q45" s="4" t="str">
        <f>IFERROR(VLOOKUP($B45,Data!$B$1:$L$53,10,FALSE)/VLOOKUP($B45,Data!$B$2:$L$53,5,FALSE),"Missing Data")</f>
        <v>Missing Data</v>
      </c>
      <c r="R45" s="4"/>
      <c r="S45" s="5">
        <f>IFERROR(VLOOKUP($B45,Data!$B$1:$L$53,7,FALSE)/VLOOKUP($B45,Data!$B$2:$L$53,10,FALSE), Missing Data)</f>
        <v>163951.61290322582</v>
      </c>
      <c r="T45" s="3">
        <f>IFERROR(VLOOKUP($B45,Data!$B$1:$L$53,9,FALSE)/VLOOKUP($B45,Data!$B$2:$L$53,7,FALSE), "Missing Data")</f>
        <v>0.35281180521396949</v>
      </c>
      <c r="U45" s="4">
        <f>IFERROR(VLOOKUP($B45,Data!$B$1:$L$53,9,FALSE)/VLOOKUP($B45,Data!$B$2:$L$53,10,FALSE), "Missing Data")</f>
        <v>57844.06451612903</v>
      </c>
      <c r="V45" s="4">
        <f t="shared" si="1"/>
        <v>106107.54838709679</v>
      </c>
      <c r="W45" s="5" t="str">
        <f>IFERROR(VLOOKUP($B45,Data!$B$1:$L$53,9,FALSE)/VLOOKUP($B45,Data!$B$2:$L$53,5,FALSE), "Missing Data")</f>
        <v>Missing Data</v>
      </c>
    </row>
    <row r="46" spans="1:23" x14ac:dyDescent="0.25">
      <c r="A46" s="1" t="s">
        <v>64</v>
      </c>
      <c r="B46" s="1" t="s">
        <v>65</v>
      </c>
      <c r="C46" s="3">
        <f>IFERROR(VLOOKUP($B46,Data!$B$1:$L$53,7,FALSE)/VLOOKUP($B46,Data!$B$2:$L$53,2,FALSE),"Missing Data")</f>
        <v>104.54299056051316</v>
      </c>
      <c r="D46" s="4"/>
      <c r="E46" s="4">
        <f>IFERROR(VLOOKUP($B46,Data!$B$1:$L$53,5,FALSE)/VLOOKUP($B46,Data!$B$2:$L$53,2,FALSE),"Missing Data")</f>
        <v>0</v>
      </c>
      <c r="F46" s="4"/>
      <c r="G46" s="5" t="str">
        <f>IFERROR(VLOOKUP($B46,Data!$B$1:$L$53,7,FALSE)/VLOOKUP($B46,Data!$B$2:$L$53,5,FALSE),"Missing Data")</f>
        <v>Missing Data</v>
      </c>
      <c r="H46" s="3">
        <f>IFERROR(VLOOKUP($B46,Data!$B$1:$L$53,5,FALSE)/VLOOKUP($B46,Data!$B$2:$L$53,2,FALSE),"Missing Data")</f>
        <v>0</v>
      </c>
      <c r="I46" s="4"/>
      <c r="J46" s="4">
        <f>IFERROR(VLOOKUP($B46,Data!$B$1:$L$53,3,FALSE)/VLOOKUP($B46,Data!$B$2:$L$53,2,FALSE),"Missing Data")</f>
        <v>0</v>
      </c>
      <c r="K46" s="4"/>
      <c r="L46" s="4" t="str">
        <f>IFERROR(VLOOKUP($B46,Data!$B$1:$L$53,4,FALSE)/VLOOKUP($B46,Data!$B$2:$L$53,3,FALSE),"Missing Data")</f>
        <v>Missing Data</v>
      </c>
      <c r="M46" s="4"/>
      <c r="N46" s="5" t="str">
        <f>IFERROR(VLOOKUP($B46,Data!$B$1:$L$53,5,FALSE)/VLOOKUP($B46,Data!$B$2:$L$53,4,FALSE),"Missing Data")</f>
        <v>Missing Data</v>
      </c>
      <c r="O46" s="3" t="str">
        <f>IFERROR(VLOOKUP($B46,Data!$B$1:$L$53,7,FALSE)/VLOOKUP($B46,Data!$B$2:$L$53,5,FALSE),"Missing Data")</f>
        <v>Missing Data</v>
      </c>
      <c r="P46" s="4"/>
      <c r="Q46" s="4" t="str">
        <f>IFERROR(VLOOKUP($B46,Data!$B$1:$L$53,10,FALSE)/VLOOKUP($B46,Data!$B$2:$L$53,5,FALSE),"Missing Data")</f>
        <v>Missing Data</v>
      </c>
      <c r="R46" s="4"/>
      <c r="S46" s="5">
        <f>IFERROR(VLOOKUP($B46,Data!$B$1:$L$53,7,FALSE)/VLOOKUP($B46,Data!$B$2:$L$53,10,FALSE), Missing Data)</f>
        <v>115320.43786540614</v>
      </c>
      <c r="T46" s="3">
        <f>IFERROR(VLOOKUP($B46,Data!$B$1:$L$53,9,FALSE)/VLOOKUP($B46,Data!$B$2:$L$53,7,FALSE), "Missing Data")</f>
        <v>0.74352765567745815</v>
      </c>
      <c r="U46" s="4">
        <f>IFERROR(VLOOKUP($B46,Data!$B$1:$L$53,9,FALSE)/VLOOKUP($B46,Data!$B$2:$L$53,10,FALSE), "Missing Data")</f>
        <v>85743.934817763409</v>
      </c>
      <c r="V46" s="4">
        <f t="shared" si="1"/>
        <v>29576.503047642735</v>
      </c>
      <c r="W46" s="5" t="str">
        <f>IFERROR(VLOOKUP($B46,Data!$B$1:$L$53,9,FALSE)/VLOOKUP($B46,Data!$B$2:$L$53,5,FALSE), "Missing Data")</f>
        <v>Missing Data</v>
      </c>
    </row>
    <row r="47" spans="1:23" x14ac:dyDescent="0.25">
      <c r="A47" s="1" t="s">
        <v>98</v>
      </c>
      <c r="B47" s="1" t="s">
        <v>99</v>
      </c>
      <c r="C47" s="3">
        <f>IFERROR(VLOOKUP($B47,Data!$B$1:$L$53,7,FALSE)/VLOOKUP($B47,Data!$B$2:$L$53,2,FALSE),"Missing Data")</f>
        <v>164.30612772318841</v>
      </c>
      <c r="D47" s="4"/>
      <c r="E47" s="4">
        <f>IFERROR(VLOOKUP($B47,Data!$B$1:$L$53,5,FALSE)/VLOOKUP($B47,Data!$B$2:$L$53,2,FALSE),"Missing Data")</f>
        <v>0</v>
      </c>
      <c r="F47" s="4"/>
      <c r="G47" s="5" t="str">
        <f>IFERROR(VLOOKUP($B47,Data!$B$1:$L$53,7,FALSE)/VLOOKUP($B47,Data!$B$2:$L$53,5,FALSE),"Missing Data")</f>
        <v>Missing Data</v>
      </c>
      <c r="H47" s="3">
        <f>IFERROR(VLOOKUP($B47,Data!$B$1:$L$53,5,FALSE)/VLOOKUP($B47,Data!$B$2:$L$53,2,FALSE),"Missing Data")</f>
        <v>0</v>
      </c>
      <c r="I47" s="4"/>
      <c r="J47" s="4">
        <f>IFERROR(VLOOKUP($B47,Data!$B$1:$L$53,3,FALSE)/VLOOKUP($B47,Data!$B$2:$L$53,2,FALSE),"Missing Data")</f>
        <v>0</v>
      </c>
      <c r="K47" s="4"/>
      <c r="L47" s="4" t="str">
        <f>IFERROR(VLOOKUP($B47,Data!$B$1:$L$53,4,FALSE)/VLOOKUP($B47,Data!$B$2:$L$53,3,FALSE),"Missing Data")</f>
        <v>Missing Data</v>
      </c>
      <c r="M47" s="4"/>
      <c r="N47" s="5" t="str">
        <f>IFERROR(VLOOKUP($B47,Data!$B$1:$L$53,5,FALSE)/VLOOKUP($B47,Data!$B$2:$L$53,4,FALSE),"Missing Data")</f>
        <v>Missing Data</v>
      </c>
      <c r="O47" s="3" t="str">
        <f>IFERROR(VLOOKUP($B47,Data!$B$1:$L$53,7,FALSE)/VLOOKUP($B47,Data!$B$2:$L$53,5,FALSE),"Missing Data")</f>
        <v>Missing Data</v>
      </c>
      <c r="P47" s="4"/>
      <c r="Q47" s="4" t="str">
        <f>IFERROR(VLOOKUP($B47,Data!$B$1:$L$53,10,FALSE)/VLOOKUP($B47,Data!$B$2:$L$53,5,FALSE),"Missing Data")</f>
        <v>Missing Data</v>
      </c>
      <c r="R47" s="4"/>
      <c r="S47" s="5">
        <f>IFERROR(VLOOKUP($B47,Data!$B$1:$L$53,7,FALSE)/VLOOKUP($B47,Data!$B$2:$L$53,10,FALSE), Missing Data)</f>
        <v>123400.82779653632</v>
      </c>
      <c r="T47" s="3">
        <f>IFERROR(VLOOKUP($B47,Data!$B$1:$L$53,9,FALSE)/VLOOKUP($B47,Data!$B$2:$L$53,7,FALSE), "Missing Data")</f>
        <v>0.7045677743717027</v>
      </c>
      <c r="U47" s="4">
        <f>IFERROR(VLOOKUP($B47,Data!$B$1:$L$53,9,FALSE)/VLOOKUP($B47,Data!$B$2:$L$53,10,FALSE), "Missing Data")</f>
        <v>86944.246596231344</v>
      </c>
      <c r="V47" s="4">
        <f t="shared" si="1"/>
        <v>36456.58120030498</v>
      </c>
      <c r="W47" s="5" t="str">
        <f>IFERROR(VLOOKUP($B47,Data!$B$1:$L$53,9,FALSE)/VLOOKUP($B47,Data!$B$2:$L$53,5,FALSE), "Missing Data")</f>
        <v>Missing Data</v>
      </c>
    </row>
    <row r="48" spans="1:23" x14ac:dyDescent="0.25">
      <c r="A48" s="1" t="s">
        <v>44</v>
      </c>
      <c r="B48" s="1" t="s">
        <v>45</v>
      </c>
      <c r="C48" s="3">
        <f>IFERROR(VLOOKUP($B48,Data!$B$1:$L$53,7,FALSE)/VLOOKUP($B48,Data!$B$2:$L$53,2,FALSE),"Missing Data")</f>
        <v>153.13937372936826</v>
      </c>
      <c r="D48" s="4"/>
      <c r="E48" s="4">
        <f>IFERROR(VLOOKUP($B48,Data!$B$1:$L$53,5,FALSE)/VLOOKUP($B48,Data!$B$2:$L$53,2,FALSE),"Missing Data")</f>
        <v>0</v>
      </c>
      <c r="F48" s="4"/>
      <c r="G48" s="5" t="str">
        <f>IFERROR(VLOOKUP($B48,Data!$B$1:$L$53,7,FALSE)/VLOOKUP($B48,Data!$B$2:$L$53,5,FALSE),"Missing Data")</f>
        <v>Missing Data</v>
      </c>
      <c r="H48" s="3">
        <f>IFERROR(VLOOKUP($B48,Data!$B$1:$L$53,5,FALSE)/VLOOKUP($B48,Data!$B$2:$L$53,2,FALSE),"Missing Data")</f>
        <v>0</v>
      </c>
      <c r="I48" s="4"/>
      <c r="J48" s="4">
        <f>IFERROR(VLOOKUP($B48,Data!$B$1:$L$53,3,FALSE)/VLOOKUP($B48,Data!$B$2:$L$53,2,FALSE),"Missing Data")</f>
        <v>0</v>
      </c>
      <c r="K48" s="4"/>
      <c r="L48" s="4" t="str">
        <f>IFERROR(VLOOKUP($B48,Data!$B$1:$L$53,4,FALSE)/VLOOKUP($B48,Data!$B$2:$L$53,3,FALSE),"Missing Data")</f>
        <v>Missing Data</v>
      </c>
      <c r="M48" s="4"/>
      <c r="N48" s="5" t="str">
        <f>IFERROR(VLOOKUP($B48,Data!$B$1:$L$53,5,FALSE)/VLOOKUP($B48,Data!$B$2:$L$53,4,FALSE),"Missing Data")</f>
        <v>Missing Data</v>
      </c>
      <c r="O48" s="3" t="str">
        <f>IFERROR(VLOOKUP($B48,Data!$B$1:$L$53,7,FALSE)/VLOOKUP($B48,Data!$B$2:$L$53,5,FALSE),"Missing Data")</f>
        <v>Missing Data</v>
      </c>
      <c r="P48" s="4"/>
      <c r="Q48" s="4" t="str">
        <f>IFERROR(VLOOKUP($B48,Data!$B$1:$L$53,10,FALSE)/VLOOKUP($B48,Data!$B$2:$L$53,5,FALSE),"Missing Data")</f>
        <v>Missing Data</v>
      </c>
      <c r="R48" s="4"/>
      <c r="S48" s="5">
        <f>IFERROR(VLOOKUP($B48,Data!$B$1:$L$53,7,FALSE)/VLOOKUP($B48,Data!$B$2:$L$53,10,FALSE), Missing Data)</f>
        <v>131716.60333235897</v>
      </c>
      <c r="T48" s="3">
        <f>IFERROR(VLOOKUP($B48,Data!$B$1:$L$53,9,FALSE)/VLOOKUP($B48,Data!$B$2:$L$53,7,FALSE), "Missing Data")</f>
        <v>0.53352560183310127</v>
      </c>
      <c r="U48" s="4">
        <f>IFERROR(VLOOKUP($B48,Data!$B$1:$L$53,9,FALSE)/VLOOKUP($B48,Data!$B$2:$L$53,10,FALSE), "Missing Data")</f>
        <v>70274.180064308675</v>
      </c>
      <c r="V48" s="4">
        <f t="shared" si="1"/>
        <v>61442.42326805029</v>
      </c>
      <c r="W48" s="5" t="str">
        <f>IFERROR(VLOOKUP($B48,Data!$B$1:$L$53,9,FALSE)/VLOOKUP($B48,Data!$B$2:$L$53,5,FALSE), "Missing Data")</f>
        <v>Missing Data</v>
      </c>
    </row>
    <row r="49" spans="1:23" x14ac:dyDescent="0.25">
      <c r="A49" s="1" t="s">
        <v>30</v>
      </c>
      <c r="B49" s="1" t="s">
        <v>31</v>
      </c>
      <c r="C49" s="3">
        <f>IFERROR(VLOOKUP($B49,Data!$B$1:$L$53,7,FALSE)/VLOOKUP($B49,Data!$B$2:$L$53,2,FALSE),"Missing Data")</f>
        <v>167.54350572325933</v>
      </c>
      <c r="D49" s="4"/>
      <c r="E49" s="4">
        <f>IFERROR(VLOOKUP($B49,Data!$B$1:$L$53,5,FALSE)/VLOOKUP($B49,Data!$B$2:$L$53,2,FALSE),"Missing Data")</f>
        <v>0</v>
      </c>
      <c r="F49" s="4"/>
      <c r="G49" s="5" t="str">
        <f>IFERROR(VLOOKUP($B49,Data!$B$1:$L$53,7,FALSE)/VLOOKUP($B49,Data!$B$2:$L$53,5,FALSE),"Missing Data")</f>
        <v>Missing Data</v>
      </c>
      <c r="H49" s="3">
        <f>IFERROR(VLOOKUP($B49,Data!$B$1:$L$53,5,FALSE)/VLOOKUP($B49,Data!$B$2:$L$53,2,FALSE),"Missing Data")</f>
        <v>0</v>
      </c>
      <c r="I49" s="4"/>
      <c r="J49" s="4">
        <f>IFERROR(VLOOKUP($B49,Data!$B$1:$L$53,3,FALSE)/VLOOKUP($B49,Data!$B$2:$L$53,2,FALSE),"Missing Data")</f>
        <v>0</v>
      </c>
      <c r="K49" s="4"/>
      <c r="L49" s="4" t="str">
        <f>IFERROR(VLOOKUP($B49,Data!$B$1:$L$53,4,FALSE)/VLOOKUP($B49,Data!$B$2:$L$53,3,FALSE),"Missing Data")</f>
        <v>Missing Data</v>
      </c>
      <c r="M49" s="4"/>
      <c r="N49" s="5" t="str">
        <f>IFERROR(VLOOKUP($B49,Data!$B$1:$L$53,5,FALSE)/VLOOKUP($B49,Data!$B$2:$L$53,4,FALSE),"Missing Data")</f>
        <v>Missing Data</v>
      </c>
      <c r="O49" s="3" t="str">
        <f>IFERROR(VLOOKUP($B49,Data!$B$1:$L$53,7,FALSE)/VLOOKUP($B49,Data!$B$2:$L$53,5,FALSE),"Missing Data")</f>
        <v>Missing Data</v>
      </c>
      <c r="P49" s="4"/>
      <c r="Q49" s="4" t="str">
        <f>IFERROR(VLOOKUP($B49,Data!$B$1:$L$53,10,FALSE)/VLOOKUP($B49,Data!$B$2:$L$53,5,FALSE),"Missing Data")</f>
        <v>Missing Data</v>
      </c>
      <c r="R49" s="4"/>
      <c r="S49" s="5">
        <f>IFERROR(VLOOKUP($B49,Data!$B$1:$L$53,7,FALSE)/VLOOKUP($B49,Data!$B$2:$L$53,10,FALSE), Missing Data)</f>
        <v>150263.59074435462</v>
      </c>
      <c r="T49" s="3">
        <f>IFERROR(VLOOKUP($B49,Data!$B$1:$L$53,9,FALSE)/VLOOKUP($B49,Data!$B$2:$L$53,7,FALSE), "Missing Data")</f>
        <v>0.4869772567674498</v>
      </c>
      <c r="U49" s="4">
        <f>IFERROR(VLOOKUP($B49,Data!$B$1:$L$53,9,FALSE)/VLOOKUP($B49,Data!$B$2:$L$53,10,FALSE), "Missing Data")</f>
        <v>73174.951212712578</v>
      </c>
      <c r="V49" s="4">
        <f t="shared" si="1"/>
        <v>77088.639531642038</v>
      </c>
      <c r="W49" s="5" t="str">
        <f>IFERROR(VLOOKUP($B49,Data!$B$1:$L$53,9,FALSE)/VLOOKUP($B49,Data!$B$2:$L$53,5,FALSE), "Missing Data")</f>
        <v>Missing Data</v>
      </c>
    </row>
    <row r="50" spans="1:23" x14ac:dyDescent="0.25">
      <c r="A50" s="1" t="s">
        <v>26</v>
      </c>
      <c r="B50" s="1" t="s">
        <v>27</v>
      </c>
      <c r="C50" s="3">
        <f>IFERROR(VLOOKUP($B50,Data!$B$1:$L$53,7,FALSE)/VLOOKUP($B50,Data!$B$2:$L$53,2,FALSE),"Missing Data")</f>
        <v>126.42994338496068</v>
      </c>
      <c r="D50" s="4"/>
      <c r="E50" s="4">
        <f>IFERROR(VLOOKUP($B50,Data!$B$1:$L$53,5,FALSE)/VLOOKUP($B50,Data!$B$2:$L$53,2,FALSE),"Missing Data")</f>
        <v>0</v>
      </c>
      <c r="F50" s="4"/>
      <c r="G50" s="5" t="str">
        <f>IFERROR(VLOOKUP($B50,Data!$B$1:$L$53,7,FALSE)/VLOOKUP($B50,Data!$B$2:$L$53,5,FALSE),"Missing Data")</f>
        <v>Missing Data</v>
      </c>
      <c r="H50" s="3">
        <f>IFERROR(VLOOKUP($B50,Data!$B$1:$L$53,5,FALSE)/VLOOKUP($B50,Data!$B$2:$L$53,2,FALSE),"Missing Data")</f>
        <v>0</v>
      </c>
      <c r="I50" s="4"/>
      <c r="J50" s="4">
        <f>IFERROR(VLOOKUP($B50,Data!$B$1:$L$53,3,FALSE)/VLOOKUP($B50,Data!$B$2:$L$53,2,FALSE),"Missing Data")</f>
        <v>0</v>
      </c>
      <c r="K50" s="4"/>
      <c r="L50" s="4" t="str">
        <f>IFERROR(VLOOKUP($B50,Data!$B$1:$L$53,4,FALSE)/VLOOKUP($B50,Data!$B$2:$L$53,3,FALSE),"Missing Data")</f>
        <v>Missing Data</v>
      </c>
      <c r="M50" s="4"/>
      <c r="N50" s="5" t="str">
        <f>IFERROR(VLOOKUP($B50,Data!$B$1:$L$53,5,FALSE)/VLOOKUP($B50,Data!$B$2:$L$53,4,FALSE),"Missing Data")</f>
        <v>Missing Data</v>
      </c>
      <c r="O50" s="3" t="str">
        <f>IFERROR(VLOOKUP($B50,Data!$B$1:$L$53,7,FALSE)/VLOOKUP($B50,Data!$B$2:$L$53,5,FALSE),"Missing Data")</f>
        <v>Missing Data</v>
      </c>
      <c r="P50" s="4"/>
      <c r="Q50" s="4" t="str">
        <f>IFERROR(VLOOKUP($B50,Data!$B$1:$L$53,10,FALSE)/VLOOKUP($B50,Data!$B$2:$L$53,5,FALSE),"Missing Data")</f>
        <v>Missing Data</v>
      </c>
      <c r="R50" s="4"/>
      <c r="S50" s="5">
        <f>IFERROR(VLOOKUP($B50,Data!$B$1:$L$53,7,FALSE)/VLOOKUP($B50,Data!$B$2:$L$53,10,FALSE), Missing Data)</f>
        <v>91488.28735033836</v>
      </c>
      <c r="T50" s="3">
        <f>IFERROR(VLOOKUP($B50,Data!$B$1:$L$53,9,FALSE)/VLOOKUP($B50,Data!$B$2:$L$53,7,FALSE), "Missing Data")</f>
        <v>0.82649792601949368</v>
      </c>
      <c r="U50" s="4">
        <f>IFERROR(VLOOKUP($B50,Data!$B$1:$L$53,9,FALSE)/VLOOKUP($B50,Data!$B$2:$L$53,10,FALSE), "Missing Data")</f>
        <v>75614.879750130145</v>
      </c>
      <c r="V50" s="4">
        <f t="shared" si="1"/>
        <v>15873.407600208215</v>
      </c>
      <c r="W50" s="5" t="str">
        <f>IFERROR(VLOOKUP($B50,Data!$B$1:$L$53,9,FALSE)/VLOOKUP($B50,Data!$B$2:$L$53,5,FALSE), "Missing Data")</f>
        <v>Missing Data</v>
      </c>
    </row>
    <row r="51" spans="1:23" x14ac:dyDescent="0.25">
      <c r="A51" s="1" t="s">
        <v>12</v>
      </c>
      <c r="B51" s="1" t="s">
        <v>13</v>
      </c>
      <c r="C51" s="3">
        <f>IFERROR(VLOOKUP($B51,Data!$B$1:$L$53,7,FALSE)/VLOOKUP($B51,Data!$B$2:$L$53,2,FALSE),"Missing Data")</f>
        <v>171.81684109617404</v>
      </c>
      <c r="D51" s="4"/>
      <c r="E51" s="4">
        <f>IFERROR(VLOOKUP($B51,Data!$B$1:$L$53,5,FALSE)/VLOOKUP($B51,Data!$B$2:$L$53,2,FALSE),"Missing Data")</f>
        <v>0</v>
      </c>
      <c r="F51" s="4"/>
      <c r="G51" s="5" t="str">
        <f>IFERROR(VLOOKUP($B51,Data!$B$1:$L$53,7,FALSE)/VLOOKUP($B51,Data!$B$2:$L$53,5,FALSE),"Missing Data")</f>
        <v>Missing Data</v>
      </c>
      <c r="H51" s="3">
        <f>IFERROR(VLOOKUP($B51,Data!$B$1:$L$53,5,FALSE)/VLOOKUP($B51,Data!$B$2:$L$53,2,FALSE),"Missing Data")</f>
        <v>0</v>
      </c>
      <c r="I51" s="4"/>
      <c r="J51" s="4">
        <f>IFERROR(VLOOKUP($B51,Data!$B$1:$L$53,3,FALSE)/VLOOKUP($B51,Data!$B$2:$L$53,2,FALSE),"Missing Data")</f>
        <v>0</v>
      </c>
      <c r="K51" s="4"/>
      <c r="L51" s="4" t="str">
        <f>IFERROR(VLOOKUP($B51,Data!$B$1:$L$53,4,FALSE)/VLOOKUP($B51,Data!$B$2:$L$53,3,FALSE),"Missing Data")</f>
        <v>Missing Data</v>
      </c>
      <c r="M51" s="4"/>
      <c r="N51" s="5" t="str">
        <f>IFERROR(VLOOKUP($B51,Data!$B$1:$L$53,5,FALSE)/VLOOKUP($B51,Data!$B$2:$L$53,4,FALSE),"Missing Data")</f>
        <v>Missing Data</v>
      </c>
      <c r="O51" s="3" t="str">
        <f>IFERROR(VLOOKUP($B51,Data!$B$1:$L$53,7,FALSE)/VLOOKUP($B51,Data!$B$2:$L$53,5,FALSE),"Missing Data")</f>
        <v>Missing Data</v>
      </c>
      <c r="P51" s="4"/>
      <c r="Q51" s="4" t="str">
        <f>IFERROR(VLOOKUP($B51,Data!$B$1:$L$53,10,FALSE)/VLOOKUP($B51,Data!$B$2:$L$53,5,FALSE),"Missing Data")</f>
        <v>Missing Data</v>
      </c>
      <c r="R51" s="4"/>
      <c r="S51" s="5">
        <f>IFERROR(VLOOKUP($B51,Data!$B$1:$L$53,7,FALSE)/VLOOKUP($B51,Data!$B$2:$L$53,10,FALSE), Missing Data)</f>
        <v>195590.87504868038</v>
      </c>
      <c r="T51" s="3">
        <f>IFERROR(VLOOKUP($B51,Data!$B$1:$L$53,9,FALSE)/VLOOKUP($B51,Data!$B$2:$L$53,7,FALSE), "Missing Data")</f>
        <v>0.59042217521499019</v>
      </c>
      <c r="U51" s="4">
        <f>IFERROR(VLOOKUP($B51,Data!$B$1:$L$53,9,FALSE)/VLOOKUP($B51,Data!$B$2:$L$53,10,FALSE), "Missing Data")</f>
        <v>115481.18989844523</v>
      </c>
      <c r="V51" s="4">
        <f t="shared" si="1"/>
        <v>80109.685150235149</v>
      </c>
      <c r="W51" s="5" t="str">
        <f>IFERROR(VLOOKUP($B51,Data!$B$1:$L$53,9,FALSE)/VLOOKUP($B51,Data!$B$2:$L$53,5,FALSE), "Missing Data")</f>
        <v>Missing Data</v>
      </c>
    </row>
    <row r="52" spans="1:23" x14ac:dyDescent="0.25">
      <c r="A52" s="1" t="s">
        <v>46</v>
      </c>
      <c r="B52" s="1" t="s">
        <v>47</v>
      </c>
      <c r="C52" s="3">
        <f>IFERROR(VLOOKUP($B52,Data!$B$1:$L$53,7,FALSE)/VLOOKUP($B52,Data!$B$2:$L$53,2,FALSE),"Missing Data")</f>
        <v>158.47388749617588</v>
      </c>
      <c r="D52" s="4"/>
      <c r="E52" s="4">
        <f>IFERROR(VLOOKUP($B52,Data!$B$1:$L$53,5,FALSE)/VLOOKUP($B52,Data!$B$2:$L$53,2,FALSE),"Missing Data")</f>
        <v>0</v>
      </c>
      <c r="F52" s="4"/>
      <c r="G52" s="5" t="str">
        <f>IFERROR(VLOOKUP($B52,Data!$B$1:$L$53,7,FALSE)/VLOOKUP($B52,Data!$B$2:$L$53,5,FALSE),"Missing Data")</f>
        <v>Missing Data</v>
      </c>
      <c r="H52" s="3">
        <f>IFERROR(VLOOKUP($B52,Data!$B$1:$L$53,5,FALSE)/VLOOKUP($B52,Data!$B$2:$L$53,2,FALSE),"Missing Data")</f>
        <v>0</v>
      </c>
      <c r="I52" s="4"/>
      <c r="J52" s="4">
        <f>IFERROR(VLOOKUP($B52,Data!$B$1:$L$53,3,FALSE)/VLOOKUP($B52,Data!$B$2:$L$53,2,FALSE),"Missing Data")</f>
        <v>0</v>
      </c>
      <c r="K52" s="4"/>
      <c r="L52" s="4" t="str">
        <f>IFERROR(VLOOKUP($B52,Data!$B$1:$L$53,4,FALSE)/VLOOKUP($B52,Data!$B$2:$L$53,3,FALSE),"Missing Data")</f>
        <v>Missing Data</v>
      </c>
      <c r="M52" s="4"/>
      <c r="N52" s="5" t="str">
        <f>IFERROR(VLOOKUP($B52,Data!$B$1:$L$53,5,FALSE)/VLOOKUP($B52,Data!$B$2:$L$53,4,FALSE),"Missing Data")</f>
        <v>Missing Data</v>
      </c>
      <c r="O52" s="3" t="str">
        <f>IFERROR(VLOOKUP($B52,Data!$B$1:$L$53,7,FALSE)/VLOOKUP($B52,Data!$B$2:$L$53,5,FALSE),"Missing Data")</f>
        <v>Missing Data</v>
      </c>
      <c r="P52" s="4"/>
      <c r="Q52" s="4" t="str">
        <f>IFERROR(VLOOKUP($B52,Data!$B$1:$L$53,10,FALSE)/VLOOKUP($B52,Data!$B$2:$L$53,5,FALSE),"Missing Data")</f>
        <v>Missing Data</v>
      </c>
      <c r="R52" s="4"/>
      <c r="S52" s="5">
        <f>IFERROR(VLOOKUP($B52,Data!$B$1:$L$53,7,FALSE)/VLOOKUP($B52,Data!$B$2:$L$53,10,FALSE), Missing Data)</f>
        <v>82993.695326660891</v>
      </c>
      <c r="T52" s="3">
        <f>IFERROR(VLOOKUP($B52,Data!$B$1:$L$53,9,FALSE)/VLOOKUP($B52,Data!$B$2:$L$53,7,FALSE), "Missing Data")</f>
        <v>0.88394561996074472</v>
      </c>
      <c r="U52" s="4">
        <f>IFERROR(VLOOKUP($B52,Data!$B$1:$L$53,9,FALSE)/VLOOKUP($B52,Data!$B$2:$L$53,10,FALSE), "Missing Data")</f>
        <v>73361.913468358427</v>
      </c>
      <c r="V52" s="4">
        <f t="shared" si="1"/>
        <v>9631.7818583024637</v>
      </c>
      <c r="W52" s="5" t="str">
        <f>IFERROR(VLOOKUP($B52,Data!$B$1:$L$53,9,FALSE)/VLOOKUP($B52,Data!$B$2:$L$53,5,FALSE), "Missing Data")</f>
        <v>Missing Data</v>
      </c>
    </row>
    <row r="53" spans="1:23" x14ac:dyDescent="0.25">
      <c r="A53" s="1" t="s">
        <v>68</v>
      </c>
      <c r="B53" s="1" t="s">
        <v>69</v>
      </c>
      <c r="C53" s="3">
        <f>IFERROR(VLOOKUP($B53,Data!$B$1:$L$53,7,FALSE)/VLOOKUP($B53,Data!$B$2:$L$53,2,FALSE),"Missing Data")</f>
        <v>156.93963948432082</v>
      </c>
      <c r="D53" s="4"/>
      <c r="E53" s="4">
        <f>IFERROR(VLOOKUP($B53,Data!$B$1:$L$53,5,FALSE)/VLOOKUP($B53,Data!$B$2:$L$53,2,FALSE),"Missing Data")</f>
        <v>0</v>
      </c>
      <c r="F53" s="4"/>
      <c r="G53" s="5" t="str">
        <f>IFERROR(VLOOKUP($B53,Data!$B$1:$L$53,7,FALSE)/VLOOKUP($B53,Data!$B$2:$L$53,5,FALSE),"Missing Data")</f>
        <v>Missing Data</v>
      </c>
      <c r="H53" s="3">
        <f>IFERROR(VLOOKUP($B53,Data!$B$1:$L$53,5,FALSE)/VLOOKUP($B53,Data!$B$2:$L$53,2,FALSE),"Missing Data")</f>
        <v>0</v>
      </c>
      <c r="I53" s="4"/>
      <c r="J53" s="4">
        <f>IFERROR(VLOOKUP($B53,Data!$B$1:$L$53,3,FALSE)/VLOOKUP($B53,Data!$B$2:$L$53,2,FALSE),"Missing Data")</f>
        <v>0</v>
      </c>
      <c r="K53" s="4"/>
      <c r="L53" s="4" t="str">
        <f>IFERROR(VLOOKUP($B53,Data!$B$1:$L$53,4,FALSE)/VLOOKUP($B53,Data!$B$2:$L$53,3,FALSE),"Missing Data")</f>
        <v>Missing Data</v>
      </c>
      <c r="M53" s="4"/>
      <c r="N53" s="5" t="str">
        <f>IFERROR(VLOOKUP($B53,Data!$B$1:$L$53,5,FALSE)/VLOOKUP($B53,Data!$B$2:$L$53,4,FALSE),"Missing Data")</f>
        <v>Missing Data</v>
      </c>
      <c r="O53" s="3" t="str">
        <f>IFERROR(VLOOKUP($B53,Data!$B$1:$L$53,7,FALSE)/VLOOKUP($B53,Data!$B$2:$L$53,5,FALSE),"Missing Data")</f>
        <v>Missing Data</v>
      </c>
      <c r="P53" s="4"/>
      <c r="Q53" s="4" t="str">
        <f>IFERROR(VLOOKUP($B53,Data!$B$1:$L$53,10,FALSE)/VLOOKUP($B53,Data!$B$2:$L$53,5,FALSE),"Missing Data")</f>
        <v>Missing Data</v>
      </c>
      <c r="R53" s="4"/>
      <c r="S53" s="5">
        <f>IFERROR(VLOOKUP($B53,Data!$B$1:$L$53,7,FALSE)/VLOOKUP($B53,Data!$B$2:$L$53,10,FALSE), Missing Data)</f>
        <v>128182.15954606142</v>
      </c>
      <c r="T53" s="3">
        <f>IFERROR(VLOOKUP($B53,Data!$B$1:$L$53,9,FALSE)/VLOOKUP($B53,Data!$B$2:$L$53,7,FALSE), "Missing Data")</f>
        <v>0.70484639045396402</v>
      </c>
      <c r="U53" s="4">
        <f>IFERROR(VLOOKUP($B53,Data!$B$1:$L$53,9,FALSE)/VLOOKUP($B53,Data!$B$2:$L$53,10,FALSE), "Missing Data")</f>
        <v>90348.732476635516</v>
      </c>
      <c r="V53" s="4">
        <f t="shared" si="1"/>
        <v>37833.427069425903</v>
      </c>
      <c r="W53" s="5" t="str">
        <f>IFERROR(VLOOKUP($B53,Data!$B$1:$L$53,9,FALSE)/VLOOKUP($B53,Data!$B$2:$L$53,5,FALSE), "Missing Data")</f>
        <v>Missing Data</v>
      </c>
    </row>
    <row r="54" spans="1:23" x14ac:dyDescent="0.25">
      <c r="A54" s="15" t="s">
        <v>20</v>
      </c>
      <c r="B54" s="15" t="s">
        <v>21</v>
      </c>
      <c r="C54" s="6">
        <f>IFERROR(VLOOKUP($B54,Data!$B$1:$L$53,7,FALSE)/VLOOKUP($B54,Data!$B$2:$L$53,2,FALSE),"Missing Data")</f>
        <v>308.45701241026984</v>
      </c>
      <c r="D54" s="7"/>
      <c r="E54" s="7">
        <f>IFERROR(VLOOKUP($B54,Data!$B$1:$L$53,5,FALSE)/VLOOKUP($B54,Data!$B$2:$L$53,2,FALSE),"Missing Data")</f>
        <v>0</v>
      </c>
      <c r="F54" s="7"/>
      <c r="G54" s="8" t="str">
        <f>IFERROR(VLOOKUP($B54,Data!$B$1:$L$53,7,FALSE)/VLOOKUP($B54,Data!$B$2:$L$53,5,FALSE),"Missing Data")</f>
        <v>Missing Data</v>
      </c>
      <c r="H54" s="6">
        <f>IFERROR(VLOOKUP($B54,Data!$B$1:$L$53,5,FALSE)/VLOOKUP($B54,Data!$B$2:$L$53,2,FALSE),"Missing Data")</f>
        <v>0</v>
      </c>
      <c r="I54" s="7"/>
      <c r="J54" s="7">
        <f>IFERROR(VLOOKUP($B54,Data!$B$1:$L$53,3,FALSE)/VLOOKUP($B54,Data!$B$2:$L$53,2,FALSE),"Missing Data")</f>
        <v>0</v>
      </c>
      <c r="K54" s="7"/>
      <c r="L54" s="7" t="str">
        <f>IFERROR(VLOOKUP($B54,Data!$B$1:$L$53,4,FALSE)/VLOOKUP($B54,Data!$B$2:$L$53,3,FALSE),"Missing Data")</f>
        <v>Missing Data</v>
      </c>
      <c r="M54" s="7"/>
      <c r="N54" s="8" t="str">
        <f>IFERROR(VLOOKUP($B54,Data!$B$1:$L$53,5,FALSE)/VLOOKUP($B54,Data!$B$2:$L$53,4,FALSE),"Missing Data")</f>
        <v>Missing Data</v>
      </c>
      <c r="O54" s="6" t="str">
        <f>IFERROR(VLOOKUP($B54,Data!$B$1:$L$53,7,FALSE)/VLOOKUP($B54,Data!$B$2:$L$53,5,FALSE),"Missing Data")</f>
        <v>Missing Data</v>
      </c>
      <c r="P54" s="7"/>
      <c r="Q54" s="7" t="str">
        <f>IFERROR(VLOOKUP($B54,Data!$B$1:$L$53,10,FALSE)/VLOOKUP($B54,Data!$B$2:$L$53,5,FALSE),"Missing Data")</f>
        <v>Missing Data</v>
      </c>
      <c r="R54" s="7"/>
      <c r="S54" s="8">
        <f>IFERROR(VLOOKUP($B54,Data!$B$1:$L$53,7,FALSE)/VLOOKUP($B54,Data!$B$2:$L$53,10,FALSE), Missing Data)</f>
        <v>105442.52563410686</v>
      </c>
      <c r="T54" s="6">
        <f>IFERROR(VLOOKUP($B54,Data!$B$1:$L$53,9,FALSE)/VLOOKUP($B54,Data!$B$2:$L$53,7,FALSE), "Missing Data")</f>
        <v>0.69554010799191335</v>
      </c>
      <c r="U54" s="7">
        <f>IFERROR(VLOOKUP($B54,Data!$B$1:$L$53,9,FALSE)/VLOOKUP($B54,Data!$B$2:$L$53,10,FALSE), "Missing Data")</f>
        <v>73339.505666486773</v>
      </c>
      <c r="V54" s="7">
        <f t="shared" si="1"/>
        <v>32103.019967620086</v>
      </c>
      <c r="W54" s="8" t="str">
        <f>IFERROR(VLOOKUP($B54,Data!$B$1:$L$53,9,FALSE)/VLOOKUP($B54,Data!$B$2:$L$53,5,FALSE), "Missing Data")</f>
        <v>Missing Data</v>
      </c>
    </row>
  </sheetData>
  <sortState ref="A3:W54">
    <sortCondition ref="C3:C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9" sqref="E9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119</v>
      </c>
      <c r="D1" s="23"/>
      <c r="E1" s="23"/>
      <c r="F1" s="23"/>
      <c r="G1" s="24"/>
    </row>
    <row r="2" spans="1:7" ht="30" customHeight="1" x14ac:dyDescent="0.25">
      <c r="A2" s="10" t="s">
        <v>0</v>
      </c>
      <c r="B2" s="10" t="s">
        <v>1</v>
      </c>
      <c r="C2" s="11" t="s">
        <v>109</v>
      </c>
      <c r="D2" s="12" t="s">
        <v>117</v>
      </c>
      <c r="E2" s="11" t="s">
        <v>123</v>
      </c>
      <c r="F2" s="12" t="s">
        <v>118</v>
      </c>
      <c r="G2" s="11" t="s">
        <v>122</v>
      </c>
    </row>
    <row r="3" spans="1:7" x14ac:dyDescent="0.25">
      <c r="A3" s="1" t="s">
        <v>104</v>
      </c>
      <c r="B3" s="1" t="s">
        <v>105</v>
      </c>
      <c r="C3" s="3">
        <f>IFERROR(VLOOKUP($B3,Data!$B$1:$L$53,8,FALSE)/VLOOKUP($B3,Data!$B$2:$L$53,2,FALSE), "Missing Data")</f>
        <v>28.632076944154445</v>
      </c>
      <c r="D3" s="4"/>
      <c r="E3" s="4">
        <f>IFERROR(VLOOKUP($B3,Data!$B$1:$L$53,5,FALSE)/VLOOKUP($B3,Data!$B$2:$L$53,2,FALSE), "Missing Data")</f>
        <v>0</v>
      </c>
      <c r="F3" s="4"/>
      <c r="G3" s="5" t="str">
        <f>IFERROR(VLOOKUP($B3,Data!$B$1:$L$53,8,FALSE)/VLOOKUP($B3,Data!$B$2:$L$53,5,FALSE), "Missing Data")</f>
        <v>Missing Data</v>
      </c>
    </row>
    <row r="4" spans="1:7" x14ac:dyDescent="0.25">
      <c r="A4" s="1" t="s">
        <v>86</v>
      </c>
      <c r="B4" s="1" t="s">
        <v>87</v>
      </c>
      <c r="C4" s="3">
        <f>IFERROR(VLOOKUP($B4,Data!$B$1:$L$53,8,FALSE)/VLOOKUP($B4,Data!$B$2:$L$53,2,FALSE), "Missing Data")</f>
        <v>10.676856340230227</v>
      </c>
      <c r="D4" s="4"/>
      <c r="E4" s="4">
        <f>IFERROR(VLOOKUP($B4,Data!$B$1:$L$53,5,FALSE)/VLOOKUP($B4,Data!$B$2:$L$53,2,FALSE), "Missing Data")</f>
        <v>0</v>
      </c>
      <c r="F4" s="4"/>
      <c r="G4" s="5" t="str">
        <f>IFERROR(VLOOKUP($B4,Data!$B$1:$L$53,8,FALSE)/VLOOKUP($B4,Data!$B$2:$L$53,5,FALSE), "Missing Data")</f>
        <v>Missing Data</v>
      </c>
    </row>
    <row r="5" spans="1:7" x14ac:dyDescent="0.25">
      <c r="A5" s="1" t="s">
        <v>62</v>
      </c>
      <c r="B5" s="1" t="s">
        <v>63</v>
      </c>
      <c r="C5" s="3">
        <f>IFERROR(VLOOKUP($B5,Data!$B$1:$L$53,8,FALSE)/VLOOKUP($B5,Data!$B$2:$L$53,2,FALSE), "Missing Data")</f>
        <v>1.7970410489574513</v>
      </c>
      <c r="D5" s="4"/>
      <c r="E5" s="4">
        <f>IFERROR(VLOOKUP($B5,Data!$B$1:$L$53,5,FALSE)/VLOOKUP($B5,Data!$B$2:$L$53,2,FALSE), "Missing Data")</f>
        <v>0</v>
      </c>
      <c r="F5" s="4"/>
      <c r="G5" s="5" t="str">
        <f>IFERROR(VLOOKUP($B5,Data!$B$1:$L$53,8,FALSE)/VLOOKUP($B5,Data!$B$2:$L$53,5,FALSE), "Missing Data")</f>
        <v>Missing Data</v>
      </c>
    </row>
    <row r="6" spans="1:7" x14ac:dyDescent="0.25">
      <c r="A6" s="1" t="s">
        <v>42</v>
      </c>
      <c r="B6" s="1" t="s">
        <v>43</v>
      </c>
      <c r="C6" s="3">
        <f>IFERROR(VLOOKUP($B6,Data!$B$1:$L$53,8,FALSE)/VLOOKUP($B6,Data!$B$2:$L$53,2,FALSE), "Missing Data")</f>
        <v>6.4215232054774516</v>
      </c>
      <c r="D6" s="4"/>
      <c r="E6" s="4">
        <f>IFERROR(VLOOKUP($B6,Data!$B$1:$L$53,5,FALSE)/VLOOKUP($B6,Data!$B$2:$L$53,2,FALSE), "Missing Data")</f>
        <v>0</v>
      </c>
      <c r="F6" s="4"/>
      <c r="G6" s="5" t="str">
        <f>IFERROR(VLOOKUP($B6,Data!$B$1:$L$53,8,FALSE)/VLOOKUP($B6,Data!$B$2:$L$53,5,FALSE), "Missing Data")</f>
        <v>Missing Data</v>
      </c>
    </row>
    <row r="7" spans="1:7" x14ac:dyDescent="0.25">
      <c r="A7" s="1" t="s">
        <v>28</v>
      </c>
      <c r="B7" s="1" t="s">
        <v>29</v>
      </c>
      <c r="C7" s="3">
        <f>IFERROR(VLOOKUP($B7,Data!$B$1:$L$53,8,FALSE)/VLOOKUP($B7,Data!$B$2:$L$53,2,FALSE), "Missing Data")</f>
        <v>9.3846163488114112</v>
      </c>
      <c r="D7" s="4"/>
      <c r="E7" s="4">
        <f>IFERROR(VLOOKUP($B7,Data!$B$1:$L$53,5,FALSE)/VLOOKUP($B7,Data!$B$2:$L$53,2,FALSE), "Missing Data")</f>
        <v>0</v>
      </c>
      <c r="F7" s="4"/>
      <c r="G7" s="5" t="str">
        <f>IFERROR(VLOOKUP($B7,Data!$B$1:$L$53,8,FALSE)/VLOOKUP($B7,Data!$B$2:$L$53,5,FALSE), "Missing Data")</f>
        <v>Missing Data</v>
      </c>
    </row>
    <row r="8" spans="1:7" x14ac:dyDescent="0.25">
      <c r="A8" s="1" t="s">
        <v>52</v>
      </c>
      <c r="B8" s="1" t="s">
        <v>53</v>
      </c>
      <c r="C8" s="3">
        <f>IFERROR(VLOOKUP($B8,Data!$B$1:$L$53,8,FALSE)/VLOOKUP($B8,Data!$B$2:$L$53,2,FALSE), "Missing Data")</f>
        <v>6.4976838721559043</v>
      </c>
      <c r="D8" s="4"/>
      <c r="E8" s="4">
        <f>IFERROR(VLOOKUP($B8,Data!$B$1:$L$53,5,FALSE)/VLOOKUP($B8,Data!$B$2:$L$53,2,FALSE), "Missing Data")</f>
        <v>0</v>
      </c>
      <c r="F8" s="4"/>
      <c r="G8" s="5" t="str">
        <f>IFERROR(VLOOKUP($B8,Data!$B$1:$L$53,8,FALSE)/VLOOKUP($B8,Data!$B$2:$L$53,5,FALSE), "Missing Data")</f>
        <v>Missing Data</v>
      </c>
    </row>
    <row r="9" spans="1:7" x14ac:dyDescent="0.25">
      <c r="A9" s="1" t="s">
        <v>72</v>
      </c>
      <c r="B9" s="1" t="s">
        <v>73</v>
      </c>
      <c r="C9" s="3">
        <f>IFERROR(VLOOKUP($B9,Data!$B$1:$L$53,8,FALSE)/VLOOKUP($B9,Data!$B$2:$L$53,2,FALSE), "Missing Data")</f>
        <v>21.591370865978941</v>
      </c>
      <c r="D9" s="4"/>
      <c r="E9" s="4">
        <f>IFERROR(VLOOKUP($B9,Data!$B$1:$L$53,5,FALSE)/VLOOKUP($B9,Data!$B$2:$L$53,2,FALSE), "Missing Data")</f>
        <v>0</v>
      </c>
      <c r="F9" s="4"/>
      <c r="G9" s="5" t="str">
        <f>IFERROR(VLOOKUP($B9,Data!$B$1:$L$53,8,FALSE)/VLOOKUP($B9,Data!$B$2:$L$53,5,FALSE), "Missing Data")</f>
        <v>Missing Data</v>
      </c>
    </row>
    <row r="10" spans="1:7" x14ac:dyDescent="0.25">
      <c r="A10" s="1" t="s">
        <v>10</v>
      </c>
      <c r="B10" s="1" t="s">
        <v>11</v>
      </c>
      <c r="C10" s="3">
        <f>IFERROR(VLOOKUP($B10,Data!$B$1:$L$53,8,FALSE)/VLOOKUP($B10,Data!$B$2:$L$53,2,FALSE), "Missing Data")</f>
        <v>4.9796123706195754</v>
      </c>
      <c r="D10" s="4"/>
      <c r="E10" s="4">
        <f>IFERROR(VLOOKUP($B10,Data!$B$1:$L$53,5,FALSE)/VLOOKUP($B10,Data!$B$2:$L$53,2,FALSE), "Missing Data")</f>
        <v>0</v>
      </c>
      <c r="F10" s="4"/>
      <c r="G10" s="5" t="str">
        <f>IFERROR(VLOOKUP($B10,Data!$B$1:$L$53,8,FALSE)/VLOOKUP($B10,Data!$B$2:$L$53,5,FALSE), "Missing Data")</f>
        <v>Missing Data</v>
      </c>
    </row>
    <row r="11" spans="1:7" x14ac:dyDescent="0.25">
      <c r="A11" s="1" t="s">
        <v>84</v>
      </c>
      <c r="B11" s="1" t="s">
        <v>85</v>
      </c>
      <c r="C11" s="3">
        <f>IFERROR(VLOOKUP($B11,Data!$B$1:$L$53,8,FALSE)/VLOOKUP($B11,Data!$B$2:$L$53,2,FALSE), "Missing Data")</f>
        <v>9.8852182646588265</v>
      </c>
      <c r="D11" s="4"/>
      <c r="E11" s="4">
        <f>IFERROR(VLOOKUP($B11,Data!$B$1:$L$53,5,FALSE)/VLOOKUP($B11,Data!$B$2:$L$53,2,FALSE), "Missing Data")</f>
        <v>0</v>
      </c>
      <c r="F11" s="4"/>
      <c r="G11" s="5" t="str">
        <f>IFERROR(VLOOKUP($B11,Data!$B$1:$L$53,8,FALSE)/VLOOKUP($B11,Data!$B$2:$L$53,5,FALSE), "Missing Data")</f>
        <v>Missing Data</v>
      </c>
    </row>
    <row r="12" spans="1:7" x14ac:dyDescent="0.25">
      <c r="A12" s="1" t="s">
        <v>36</v>
      </c>
      <c r="B12" s="1" t="s">
        <v>37</v>
      </c>
      <c r="C12" s="3">
        <f>IFERROR(VLOOKUP($B12,Data!$B$1:$L$53,8,FALSE)/VLOOKUP($B12,Data!$B$2:$L$53,2,FALSE), "Missing Data")</f>
        <v>5.3410281701172595</v>
      </c>
      <c r="D12" s="4"/>
      <c r="E12" s="4">
        <f>IFERROR(VLOOKUP($B12,Data!$B$1:$L$53,5,FALSE)/VLOOKUP($B12,Data!$B$2:$L$53,2,FALSE), "Missing Data")</f>
        <v>0</v>
      </c>
      <c r="F12" s="4"/>
      <c r="G12" s="5" t="str">
        <f>IFERROR(VLOOKUP($B12,Data!$B$1:$L$53,8,FALSE)/VLOOKUP($B12,Data!$B$2:$L$53,5,FALSE), "Missing Data")</f>
        <v>Missing Data</v>
      </c>
    </row>
    <row r="13" spans="1:7" x14ac:dyDescent="0.25">
      <c r="A13" s="1" t="s">
        <v>58</v>
      </c>
      <c r="B13" s="1" t="s">
        <v>59</v>
      </c>
      <c r="C13" s="3">
        <f>IFERROR(VLOOKUP($B13,Data!$B$1:$L$53,8,FALSE)/VLOOKUP($B13,Data!$B$2:$L$53,2,FALSE), "Missing Data")</f>
        <v>10.720892553965559</v>
      </c>
      <c r="D13" s="4"/>
      <c r="E13" s="4">
        <f>IFERROR(VLOOKUP($B13,Data!$B$1:$L$53,5,FALSE)/VLOOKUP($B13,Data!$B$2:$L$53,2,FALSE), "Missing Data")</f>
        <v>0</v>
      </c>
      <c r="F13" s="4"/>
      <c r="G13" s="5" t="str">
        <f>IFERROR(VLOOKUP($B13,Data!$B$1:$L$53,8,FALSE)/VLOOKUP($B13,Data!$B$2:$L$53,5,FALSE), "Missing Data")</f>
        <v>Missing Data</v>
      </c>
    </row>
    <row r="14" spans="1:7" x14ac:dyDescent="0.25">
      <c r="A14" s="1" t="s">
        <v>88</v>
      </c>
      <c r="B14" s="1" t="s">
        <v>89</v>
      </c>
      <c r="C14" s="3">
        <f>IFERROR(VLOOKUP($B14,Data!$B$1:$L$53,8,FALSE)/VLOOKUP($B14,Data!$B$2:$L$53,2,FALSE), "Missing Data")</f>
        <v>4.5920103660559999</v>
      </c>
      <c r="D14" s="4"/>
      <c r="E14" s="4">
        <f>IFERROR(VLOOKUP($B14,Data!$B$1:$L$53,5,FALSE)/VLOOKUP($B14,Data!$B$2:$L$53,2,FALSE), "Missing Data")</f>
        <v>0</v>
      </c>
      <c r="F14" s="4"/>
      <c r="G14" s="5" t="str">
        <f>IFERROR(VLOOKUP($B14,Data!$B$1:$L$53,8,FALSE)/VLOOKUP($B14,Data!$B$2:$L$53,5,FALSE), "Missing Data")</f>
        <v>Missing Data</v>
      </c>
    </row>
    <row r="15" spans="1:7" x14ac:dyDescent="0.25">
      <c r="A15" s="1" t="s">
        <v>4</v>
      </c>
      <c r="B15" s="1" t="s">
        <v>5</v>
      </c>
      <c r="C15" s="3">
        <f>IFERROR(VLOOKUP($B15,Data!$B$1:$L$53,8,FALSE)/VLOOKUP($B15,Data!$B$2:$L$53,2,FALSE), "Missing Data")</f>
        <v>2.2137893126931489</v>
      </c>
      <c r="D15" s="4"/>
      <c r="E15" s="4">
        <f>IFERROR(VLOOKUP($B15,Data!$B$1:$L$53,5,FALSE)/VLOOKUP($B15,Data!$B$2:$L$53,2,FALSE), "Missing Data")</f>
        <v>0</v>
      </c>
      <c r="F15" s="4"/>
      <c r="G15" s="5" t="str">
        <f>IFERROR(VLOOKUP($B15,Data!$B$1:$L$53,8,FALSE)/VLOOKUP($B15,Data!$B$2:$L$53,5,FALSE), "Missing Data")</f>
        <v>Missing Data</v>
      </c>
    </row>
    <row r="16" spans="1:7" x14ac:dyDescent="0.25">
      <c r="A16" s="1" t="s">
        <v>100</v>
      </c>
      <c r="B16" s="1" t="s">
        <v>101</v>
      </c>
      <c r="C16" s="3">
        <f>IFERROR(VLOOKUP($B16,Data!$B$1:$L$53,8,FALSE)/VLOOKUP($B16,Data!$B$2:$L$53,2,FALSE), "Missing Data")</f>
        <v>1.7224292823749918</v>
      </c>
      <c r="D16" s="4"/>
      <c r="E16" s="4">
        <f>IFERROR(VLOOKUP($B16,Data!$B$1:$L$53,5,FALSE)/VLOOKUP($B16,Data!$B$2:$L$53,2,FALSE), "Missing Data")</f>
        <v>0</v>
      </c>
      <c r="F16" s="4"/>
      <c r="G16" s="5" t="str">
        <f>IFERROR(VLOOKUP($B16,Data!$B$1:$L$53,8,FALSE)/VLOOKUP($B16,Data!$B$2:$L$53,5,FALSE), "Missing Data")</f>
        <v>Missing Data</v>
      </c>
    </row>
    <row r="17" spans="1:7" x14ac:dyDescent="0.25">
      <c r="A17" s="1" t="s">
        <v>38</v>
      </c>
      <c r="B17" s="1" t="s">
        <v>39</v>
      </c>
      <c r="C17" s="3">
        <f>IFERROR(VLOOKUP($B17,Data!$B$1:$L$53,8,FALSE)/VLOOKUP($B17,Data!$B$2:$L$53,2,FALSE), "Missing Data")</f>
        <v>14.33193735686903</v>
      </c>
      <c r="D17" s="4"/>
      <c r="E17" s="4">
        <f>IFERROR(VLOOKUP($B17,Data!$B$1:$L$53,5,FALSE)/VLOOKUP($B17,Data!$B$2:$L$53,2,FALSE), "Missing Data")</f>
        <v>0</v>
      </c>
      <c r="F17" s="4"/>
      <c r="G17" s="5" t="str">
        <f>IFERROR(VLOOKUP($B17,Data!$B$1:$L$53,8,FALSE)/VLOOKUP($B17,Data!$B$2:$L$53,5,FALSE), "Missing Data")</f>
        <v>Missing Data</v>
      </c>
    </row>
    <row r="18" spans="1:7" x14ac:dyDescent="0.25">
      <c r="A18" s="1" t="s">
        <v>56</v>
      </c>
      <c r="B18" s="1" t="s">
        <v>57</v>
      </c>
      <c r="C18" s="3">
        <f>IFERROR(VLOOKUP($B18,Data!$B$1:$L$53,8,FALSE)/VLOOKUP($B18,Data!$B$2:$L$53,2,FALSE), "Missing Data")</f>
        <v>9.9652509114922623</v>
      </c>
      <c r="D18" s="4"/>
      <c r="E18" s="4">
        <f>IFERROR(VLOOKUP($B18,Data!$B$1:$L$53,5,FALSE)/VLOOKUP($B18,Data!$B$2:$L$53,2,FALSE), "Missing Data")</f>
        <v>0</v>
      </c>
      <c r="F18" s="4"/>
      <c r="G18" s="5" t="str">
        <f>IFERROR(VLOOKUP($B18,Data!$B$1:$L$53,8,FALSE)/VLOOKUP($B18,Data!$B$2:$L$53,5,FALSE), "Missing Data")</f>
        <v>Missing Data</v>
      </c>
    </row>
    <row r="19" spans="1:7" x14ac:dyDescent="0.25">
      <c r="A19" s="1" t="s">
        <v>32</v>
      </c>
      <c r="B19" s="1" t="s">
        <v>33</v>
      </c>
      <c r="C19" s="3">
        <f>IFERROR(VLOOKUP($B19,Data!$B$1:$L$53,8,FALSE)/VLOOKUP($B19,Data!$B$2:$L$53,2,FALSE), "Missing Data")</f>
        <v>6.1187442469020841</v>
      </c>
      <c r="D19" s="4"/>
      <c r="E19" s="4">
        <f>IFERROR(VLOOKUP($B19,Data!$B$1:$L$53,5,FALSE)/VLOOKUP($B19,Data!$B$2:$L$53,2,FALSE), "Missing Data")</f>
        <v>0</v>
      </c>
      <c r="F19" s="4"/>
      <c r="G19" s="5" t="str">
        <f>IFERROR(VLOOKUP($B19,Data!$B$1:$L$53,8,FALSE)/VLOOKUP($B19,Data!$B$2:$L$53,5,FALSE), "Missing Data")</f>
        <v>Missing Data</v>
      </c>
    </row>
    <row r="20" spans="1:7" x14ac:dyDescent="0.25">
      <c r="A20" s="1" t="s">
        <v>76</v>
      </c>
      <c r="B20" s="1" t="s">
        <v>77</v>
      </c>
      <c r="C20" s="3">
        <f>IFERROR(VLOOKUP($B20,Data!$B$1:$L$53,8,FALSE)/VLOOKUP($B20,Data!$B$2:$L$53,2,FALSE), "Missing Data")</f>
        <v>7.9794977697875664</v>
      </c>
      <c r="D20" s="4"/>
      <c r="E20" s="4">
        <f>IFERROR(VLOOKUP($B20,Data!$B$1:$L$53,5,FALSE)/VLOOKUP($B20,Data!$B$2:$L$53,2,FALSE), "Missing Data")</f>
        <v>0</v>
      </c>
      <c r="F20" s="4"/>
      <c r="G20" s="5" t="str">
        <f>IFERROR(VLOOKUP($B20,Data!$B$1:$L$53,8,FALSE)/VLOOKUP($B20,Data!$B$2:$L$53,5,FALSE), "Missing Data")</f>
        <v>Missing Data</v>
      </c>
    </row>
    <row r="21" spans="1:7" x14ac:dyDescent="0.25">
      <c r="A21" s="1" t="s">
        <v>102</v>
      </c>
      <c r="B21" s="1" t="s">
        <v>103</v>
      </c>
      <c r="C21" s="3">
        <f>IFERROR(VLOOKUP($B21,Data!$B$1:$L$53,8,FALSE)/VLOOKUP($B21,Data!$B$2:$L$53,2,FALSE), "Missing Data")</f>
        <v>8.9668120870202284</v>
      </c>
      <c r="D21" s="4"/>
      <c r="E21" s="4">
        <f>IFERROR(VLOOKUP($B21,Data!$B$1:$L$53,5,FALSE)/VLOOKUP($B21,Data!$B$2:$L$53,2,FALSE), "Missing Data")</f>
        <v>0</v>
      </c>
      <c r="F21" s="4"/>
      <c r="G21" s="5" t="str">
        <f>IFERROR(VLOOKUP($B21,Data!$B$1:$L$53,8,FALSE)/VLOOKUP($B21,Data!$B$2:$L$53,5,FALSE), "Missing Data")</f>
        <v>Missing Data</v>
      </c>
    </row>
    <row r="22" spans="1:7" x14ac:dyDescent="0.25">
      <c r="A22" s="1" t="s">
        <v>82</v>
      </c>
      <c r="B22" s="1" t="s">
        <v>83</v>
      </c>
      <c r="C22" s="3">
        <f>IFERROR(VLOOKUP($B22,Data!$B$1:$L$53,8,FALSE)/VLOOKUP($B22,Data!$B$2:$L$53,2,FALSE), "Missing Data")</f>
        <v>6.4886128206690632</v>
      </c>
      <c r="D22" s="4"/>
      <c r="E22" s="4">
        <f>IFERROR(VLOOKUP($B22,Data!$B$1:$L$53,5,FALSE)/VLOOKUP($B22,Data!$B$2:$L$53,2,FALSE), "Missing Data")</f>
        <v>0</v>
      </c>
      <c r="F22" s="4"/>
      <c r="G22" s="5" t="str">
        <f>IFERROR(VLOOKUP($B22,Data!$B$1:$L$53,8,FALSE)/VLOOKUP($B22,Data!$B$2:$L$53,5,FALSE), "Missing Data")</f>
        <v>Missing Data</v>
      </c>
    </row>
    <row r="23" spans="1:7" x14ac:dyDescent="0.25">
      <c r="A23" s="1" t="s">
        <v>14</v>
      </c>
      <c r="B23" s="1" t="s">
        <v>15</v>
      </c>
      <c r="C23" s="3">
        <f>IFERROR(VLOOKUP($B23,Data!$B$1:$L$53,8,FALSE)/VLOOKUP($B23,Data!$B$2:$L$53,2,FALSE), "Missing Data")</f>
        <v>13.391186516973448</v>
      </c>
      <c r="D23" s="4"/>
      <c r="E23" s="4">
        <f>IFERROR(VLOOKUP($B23,Data!$B$1:$L$53,5,FALSE)/VLOOKUP($B23,Data!$B$2:$L$53,2,FALSE), "Missing Data")</f>
        <v>0</v>
      </c>
      <c r="F23" s="4"/>
      <c r="G23" s="5" t="str">
        <f>IFERROR(VLOOKUP($B23,Data!$B$1:$L$53,8,FALSE)/VLOOKUP($B23,Data!$B$2:$L$53,5,FALSE), "Missing Data")</f>
        <v>Missing Data</v>
      </c>
    </row>
    <row r="24" spans="1:7" x14ac:dyDescent="0.25">
      <c r="A24" s="1" t="s">
        <v>48</v>
      </c>
      <c r="B24" s="1" t="s">
        <v>49</v>
      </c>
      <c r="C24" s="3">
        <f>IFERROR(VLOOKUP($B24,Data!$B$1:$L$53,8,FALSE)/VLOOKUP($B24,Data!$B$2:$L$53,2,FALSE), "Missing Data")</f>
        <v>5.23804022031225</v>
      </c>
      <c r="D24" s="4"/>
      <c r="E24" s="4">
        <f>IFERROR(VLOOKUP($B24,Data!$B$1:$L$53,5,FALSE)/VLOOKUP($B24,Data!$B$2:$L$53,2,FALSE), "Missing Data")</f>
        <v>0</v>
      </c>
      <c r="F24" s="4"/>
      <c r="G24" s="5" t="str">
        <f>IFERROR(VLOOKUP($B24,Data!$B$1:$L$53,8,FALSE)/VLOOKUP($B24,Data!$B$2:$L$53,5,FALSE), "Missing Data")</f>
        <v>Missing Data</v>
      </c>
    </row>
    <row r="25" spans="1:7" x14ac:dyDescent="0.25">
      <c r="A25" s="1" t="s">
        <v>6</v>
      </c>
      <c r="B25" s="1" t="s">
        <v>7</v>
      </c>
      <c r="C25" s="3">
        <f>IFERROR(VLOOKUP($B25,Data!$B$1:$L$53,8,FALSE)/VLOOKUP($B25,Data!$B$2:$L$53,2,FALSE), "Missing Data")</f>
        <v>19.44935486035325</v>
      </c>
      <c r="D25" s="4"/>
      <c r="E25" s="4">
        <f>IFERROR(VLOOKUP($B25,Data!$B$1:$L$53,5,FALSE)/VLOOKUP($B25,Data!$B$2:$L$53,2,FALSE), "Missing Data")</f>
        <v>0</v>
      </c>
      <c r="F25" s="4"/>
      <c r="G25" s="5" t="str">
        <f>IFERROR(VLOOKUP($B25,Data!$B$1:$L$53,8,FALSE)/VLOOKUP($B25,Data!$B$2:$L$53,5,FALSE), "Missing Data")</f>
        <v>Missing Data</v>
      </c>
    </row>
    <row r="26" spans="1:7" x14ac:dyDescent="0.25">
      <c r="A26" s="1" t="s">
        <v>74</v>
      </c>
      <c r="B26" s="1" t="s">
        <v>75</v>
      </c>
      <c r="C26" s="3">
        <f>IFERROR(VLOOKUP($B26,Data!$B$1:$L$53,8,FALSE)/VLOOKUP($B26,Data!$B$2:$L$53,2,FALSE), "Missing Data")</f>
        <v>9.1756049126848183</v>
      </c>
      <c r="D26" s="4"/>
      <c r="E26" s="4">
        <f>IFERROR(VLOOKUP($B26,Data!$B$1:$L$53,5,FALSE)/VLOOKUP($B26,Data!$B$2:$L$53,2,FALSE), "Missing Data")</f>
        <v>0</v>
      </c>
      <c r="F26" s="4"/>
      <c r="G26" s="5" t="str">
        <f>IFERROR(VLOOKUP($B26,Data!$B$1:$L$53,8,FALSE)/VLOOKUP($B26,Data!$B$2:$L$53,5,FALSE), "Missing Data")</f>
        <v>Missing Data</v>
      </c>
    </row>
    <row r="27" spans="1:7" x14ac:dyDescent="0.25">
      <c r="A27" s="1" t="s">
        <v>94</v>
      </c>
      <c r="B27" s="1" t="s">
        <v>95</v>
      </c>
      <c r="C27" s="3">
        <f>IFERROR(VLOOKUP($B27,Data!$B$1:$L$53,8,FALSE)/VLOOKUP($B27,Data!$B$2:$L$53,2,FALSE), "Missing Data")</f>
        <v>9.8489822718319111</v>
      </c>
      <c r="D27" s="4"/>
      <c r="E27" s="4">
        <f>IFERROR(VLOOKUP($B27,Data!$B$1:$L$53,5,FALSE)/VLOOKUP($B27,Data!$B$2:$L$53,2,FALSE), "Missing Data")</f>
        <v>0</v>
      </c>
      <c r="F27" s="4"/>
      <c r="G27" s="5" t="str">
        <f>IFERROR(VLOOKUP($B27,Data!$B$1:$L$53,8,FALSE)/VLOOKUP($B27,Data!$B$2:$L$53,5,FALSE), "Missing Data")</f>
        <v>Missing Data</v>
      </c>
    </row>
    <row r="28" spans="1:7" x14ac:dyDescent="0.25">
      <c r="A28" s="1" t="s">
        <v>34</v>
      </c>
      <c r="B28" s="1" t="s">
        <v>35</v>
      </c>
      <c r="C28" s="3">
        <f>IFERROR(VLOOKUP($B28,Data!$B$1:$L$53,8,FALSE)/VLOOKUP($B28,Data!$B$2:$L$53,2,FALSE), "Missing Data")</f>
        <v>8.9813495048355492</v>
      </c>
      <c r="D28" s="4"/>
      <c r="E28" s="4">
        <f>IFERROR(VLOOKUP($B28,Data!$B$1:$L$53,5,FALSE)/VLOOKUP($B28,Data!$B$2:$L$53,2,FALSE), "Missing Data")</f>
        <v>0</v>
      </c>
      <c r="F28" s="4"/>
      <c r="G28" s="5" t="str">
        <f>IFERROR(VLOOKUP($B28,Data!$B$1:$L$53,8,FALSE)/VLOOKUP($B28,Data!$B$2:$L$53,5,FALSE), "Missing Data")</f>
        <v>Missing Data</v>
      </c>
    </row>
    <row r="29" spans="1:7" x14ac:dyDescent="0.25">
      <c r="A29" s="1" t="s">
        <v>70</v>
      </c>
      <c r="B29" s="1" t="s">
        <v>71</v>
      </c>
      <c r="C29" s="3">
        <f>IFERROR(VLOOKUP($B29,Data!$B$1:$L$53,8,FALSE)/VLOOKUP($B29,Data!$B$2:$L$53,2,FALSE), "Missing Data")</f>
        <v>7.2167998650850542</v>
      </c>
      <c r="D29" s="4"/>
      <c r="E29" s="4">
        <f>IFERROR(VLOOKUP($B29,Data!$B$1:$L$53,5,FALSE)/VLOOKUP($B29,Data!$B$2:$L$53,2,FALSE), "Missing Data")</f>
        <v>0</v>
      </c>
      <c r="F29" s="4"/>
      <c r="G29" s="5" t="str">
        <f>IFERROR(VLOOKUP($B29,Data!$B$1:$L$53,8,FALSE)/VLOOKUP($B29,Data!$B$2:$L$53,5,FALSE), "Missing Data")</f>
        <v>Missing Data</v>
      </c>
    </row>
    <row r="30" spans="1:7" x14ac:dyDescent="0.25">
      <c r="A30" s="1" t="s">
        <v>40</v>
      </c>
      <c r="B30" s="1" t="s">
        <v>41</v>
      </c>
      <c r="C30" s="3">
        <f>IFERROR(VLOOKUP($B30,Data!$B$1:$L$53,8,FALSE)/VLOOKUP($B30,Data!$B$2:$L$53,2,FALSE), "Missing Data")</f>
        <v>12.952693685146935</v>
      </c>
      <c r="D30" s="4"/>
      <c r="E30" s="4">
        <f>IFERROR(VLOOKUP($B30,Data!$B$1:$L$53,5,FALSE)/VLOOKUP($B30,Data!$B$2:$L$53,2,FALSE), "Missing Data")</f>
        <v>0</v>
      </c>
      <c r="F30" s="4"/>
      <c r="G30" s="5" t="str">
        <f>IFERROR(VLOOKUP($B30,Data!$B$1:$L$53,8,FALSE)/VLOOKUP($B30,Data!$B$2:$L$53,5,FALSE), "Missing Data")</f>
        <v>Missing Data</v>
      </c>
    </row>
    <row r="31" spans="1:7" x14ac:dyDescent="0.25">
      <c r="A31" s="1" t="s">
        <v>66</v>
      </c>
      <c r="B31" s="1" t="s">
        <v>67</v>
      </c>
      <c r="C31" s="3">
        <f>IFERROR(VLOOKUP($B31,Data!$B$1:$L$53,8,FALSE)/VLOOKUP($B31,Data!$B$2:$L$53,2,FALSE), "Missing Data")</f>
        <v>18.114355375946705</v>
      </c>
      <c r="D31" s="4"/>
      <c r="E31" s="4">
        <f>IFERROR(VLOOKUP($B31,Data!$B$1:$L$53,5,FALSE)/VLOOKUP($B31,Data!$B$2:$L$53,2,FALSE), "Missing Data")</f>
        <v>0</v>
      </c>
      <c r="F31" s="4"/>
      <c r="G31" s="5" t="str">
        <f>IFERROR(VLOOKUP($B31,Data!$B$1:$L$53,8,FALSE)/VLOOKUP($B31,Data!$B$2:$L$53,5,FALSE), "Missing Data")</f>
        <v>Missing Data</v>
      </c>
    </row>
    <row r="32" spans="1:7" x14ac:dyDescent="0.25">
      <c r="A32" s="1" t="s">
        <v>50</v>
      </c>
      <c r="B32" s="1" t="s">
        <v>51</v>
      </c>
      <c r="C32" s="3">
        <f>IFERROR(VLOOKUP($B32,Data!$B$1:$L$53,8,FALSE)/VLOOKUP($B32,Data!$B$2:$L$53,2,FALSE), "Missing Data")</f>
        <v>11.00258121073394</v>
      </c>
      <c r="D32" s="4"/>
      <c r="E32" s="4">
        <f>IFERROR(VLOOKUP($B32,Data!$B$1:$L$53,5,FALSE)/VLOOKUP($B32,Data!$B$2:$L$53,2,FALSE), "Missing Data")</f>
        <v>0</v>
      </c>
      <c r="F32" s="4"/>
      <c r="G32" s="5" t="str">
        <f>IFERROR(VLOOKUP($B32,Data!$B$1:$L$53,8,FALSE)/VLOOKUP($B32,Data!$B$2:$L$53,5,FALSE), "Missing Data")</f>
        <v>Missing Data</v>
      </c>
    </row>
    <row r="33" spans="1:7" x14ac:dyDescent="0.25">
      <c r="A33" s="1" t="s">
        <v>54</v>
      </c>
      <c r="B33" s="1" t="s">
        <v>55</v>
      </c>
      <c r="C33" s="3">
        <f>IFERROR(VLOOKUP($B33,Data!$B$1:$L$53,8,FALSE)/VLOOKUP($B33,Data!$B$2:$L$53,2,FALSE), "Missing Data")</f>
        <v>12.659759562667379</v>
      </c>
      <c r="D33" s="4"/>
      <c r="E33" s="4">
        <f>IFERROR(VLOOKUP($B33,Data!$B$1:$L$53,5,FALSE)/VLOOKUP($B33,Data!$B$2:$L$53,2,FALSE), "Missing Data")</f>
        <v>0</v>
      </c>
      <c r="F33" s="4"/>
      <c r="G33" s="5" t="str">
        <f>IFERROR(VLOOKUP($B33,Data!$B$1:$L$53,8,FALSE)/VLOOKUP($B33,Data!$B$2:$L$53,5,FALSE), "Missing Data")</f>
        <v>Missing Data</v>
      </c>
    </row>
    <row r="34" spans="1:7" x14ac:dyDescent="0.25">
      <c r="A34" s="1" t="s">
        <v>96</v>
      </c>
      <c r="B34" s="1" t="s">
        <v>97</v>
      </c>
      <c r="C34" s="3">
        <f>IFERROR(VLOOKUP($B34,Data!$B$1:$L$53,8,FALSE)/VLOOKUP($B34,Data!$B$2:$L$53,2,FALSE), "Missing Data")</f>
        <v>11.870577238882724</v>
      </c>
      <c r="D34" s="4"/>
      <c r="E34" s="4">
        <f>IFERROR(VLOOKUP($B34,Data!$B$1:$L$53,5,FALSE)/VLOOKUP($B34,Data!$B$2:$L$53,2,FALSE), "Missing Data")</f>
        <v>0</v>
      </c>
      <c r="F34" s="4"/>
      <c r="G34" s="5" t="str">
        <f>IFERROR(VLOOKUP($B34,Data!$B$1:$L$53,8,FALSE)/VLOOKUP($B34,Data!$B$2:$L$53,5,FALSE), "Missing Data")</f>
        <v>Missing Data</v>
      </c>
    </row>
    <row r="35" spans="1:7" x14ac:dyDescent="0.25">
      <c r="A35" s="1" t="s">
        <v>24</v>
      </c>
      <c r="B35" s="1" t="s">
        <v>25</v>
      </c>
      <c r="C35" s="3">
        <f>IFERROR(VLOOKUP($B35,Data!$B$1:$L$53,8,FALSE)/VLOOKUP($B35,Data!$B$2:$L$53,2,FALSE), "Missing Data")</f>
        <v>8.6067041925458003</v>
      </c>
      <c r="D35" s="4"/>
      <c r="E35" s="4">
        <f>IFERROR(VLOOKUP($B35,Data!$B$1:$L$53,5,FALSE)/VLOOKUP($B35,Data!$B$2:$L$53,2,FALSE), "Missing Data")</f>
        <v>0</v>
      </c>
      <c r="F35" s="4"/>
      <c r="G35" s="5" t="str">
        <f>IFERROR(VLOOKUP($B35,Data!$B$1:$L$53,8,FALSE)/VLOOKUP($B35,Data!$B$2:$L$53,5,FALSE), "Missing Data")</f>
        <v>Missing Data</v>
      </c>
    </row>
    <row r="36" spans="1:7" x14ac:dyDescent="0.25">
      <c r="A36" s="1" t="s">
        <v>22</v>
      </c>
      <c r="B36" s="1" t="s">
        <v>23</v>
      </c>
      <c r="C36" s="3">
        <f>IFERROR(VLOOKUP($B36,Data!$B$1:$L$53,8,FALSE)/VLOOKUP($B36,Data!$B$2:$L$53,2,FALSE), "Missing Data")</f>
        <v>7.6120179398842147</v>
      </c>
      <c r="D36" s="4"/>
      <c r="E36" s="4">
        <f>IFERROR(VLOOKUP($B36,Data!$B$1:$L$53,5,FALSE)/VLOOKUP($B36,Data!$B$2:$L$53,2,FALSE), "Missing Data")</f>
        <v>0</v>
      </c>
      <c r="F36" s="4"/>
      <c r="G36" s="5" t="str">
        <f>IFERROR(VLOOKUP($B36,Data!$B$1:$L$53,8,FALSE)/VLOOKUP($B36,Data!$B$2:$L$53,5,FALSE), "Missing Data")</f>
        <v>Missing Data</v>
      </c>
    </row>
    <row r="37" spans="1:7" x14ac:dyDescent="0.25">
      <c r="A37" s="1" t="s">
        <v>18</v>
      </c>
      <c r="B37" s="1" t="s">
        <v>19</v>
      </c>
      <c r="C37" s="3">
        <f>IFERROR(VLOOKUP($B37,Data!$B$1:$L$53,8,FALSE)/VLOOKUP($B37,Data!$B$2:$L$53,2,FALSE), "Missing Data")</f>
        <v>0.76331466120278757</v>
      </c>
      <c r="D37" s="4"/>
      <c r="E37" s="4">
        <f>IFERROR(VLOOKUP($B37,Data!$B$1:$L$53,5,FALSE)/VLOOKUP($B37,Data!$B$2:$L$53,2,FALSE), "Missing Data")</f>
        <v>0</v>
      </c>
      <c r="F37" s="4"/>
      <c r="G37" s="5" t="str">
        <f>IFERROR(VLOOKUP($B37,Data!$B$1:$L$53,8,FALSE)/VLOOKUP($B37,Data!$B$2:$L$53,5,FALSE), "Missing Data")</f>
        <v>Missing Data</v>
      </c>
    </row>
    <row r="38" spans="1:7" x14ac:dyDescent="0.25">
      <c r="A38" s="1" t="s">
        <v>8</v>
      </c>
      <c r="B38" s="1" t="s">
        <v>9</v>
      </c>
      <c r="C38" s="3">
        <f>IFERROR(VLOOKUP($B38,Data!$B$1:$L$53,8,FALSE)/VLOOKUP($B38,Data!$B$2:$L$53,2,FALSE), "Missing Data")</f>
        <v>10.274071922345225</v>
      </c>
      <c r="D38" s="4"/>
      <c r="E38" s="4">
        <f>IFERROR(VLOOKUP($B38,Data!$B$1:$L$53,5,FALSE)/VLOOKUP($B38,Data!$B$2:$L$53,2,FALSE), "Missing Data")</f>
        <v>0</v>
      </c>
      <c r="F38" s="4"/>
      <c r="G38" s="5" t="str">
        <f>IFERROR(VLOOKUP($B38,Data!$B$1:$L$53,8,FALSE)/VLOOKUP($B38,Data!$B$2:$L$53,5,FALSE), "Missing Data")</f>
        <v>Missing Data</v>
      </c>
    </row>
    <row r="39" spans="1:7" x14ac:dyDescent="0.25">
      <c r="A39" s="1" t="s">
        <v>80</v>
      </c>
      <c r="B39" s="1" t="s">
        <v>81</v>
      </c>
      <c r="C39" s="3">
        <f>IFERROR(VLOOKUP($B39,Data!$B$1:$L$53,8,FALSE)/VLOOKUP($B39,Data!$B$2:$L$53,2,FALSE), "Missing Data")</f>
        <v>2.9669055719095381</v>
      </c>
      <c r="D39" s="4"/>
      <c r="E39" s="4">
        <f>IFERROR(VLOOKUP($B39,Data!$B$1:$L$53,5,FALSE)/VLOOKUP($B39,Data!$B$2:$L$53,2,FALSE), "Missing Data")</f>
        <v>0</v>
      </c>
      <c r="F39" s="4"/>
      <c r="G39" s="5" t="str">
        <f>IFERROR(VLOOKUP($B39,Data!$B$1:$L$53,8,FALSE)/VLOOKUP($B39,Data!$B$2:$L$53,5,FALSE), "Missing Data")</f>
        <v>Missing Data</v>
      </c>
    </row>
    <row r="40" spans="1:7" x14ac:dyDescent="0.25">
      <c r="A40" s="1" t="s">
        <v>90</v>
      </c>
      <c r="B40" s="1" t="s">
        <v>91</v>
      </c>
      <c r="C40" s="3">
        <f>IFERROR(VLOOKUP($B40,Data!$B$1:$L$53,8,FALSE)/VLOOKUP($B40,Data!$B$2:$L$53,2,FALSE), "Missing Data")</f>
        <v>7.2993577018906102</v>
      </c>
      <c r="D40" s="4"/>
      <c r="E40" s="4">
        <f>IFERROR(VLOOKUP($B40,Data!$B$1:$L$53,5,FALSE)/VLOOKUP($B40,Data!$B$2:$L$53,2,FALSE), "Missing Data")</f>
        <v>0</v>
      </c>
      <c r="F40" s="4"/>
      <c r="G40" s="5" t="str">
        <f>IFERROR(VLOOKUP($B40,Data!$B$1:$L$53,8,FALSE)/VLOOKUP($B40,Data!$B$2:$L$53,5,FALSE), "Missing Data")</f>
        <v>Missing Data</v>
      </c>
    </row>
    <row r="41" spans="1:7" x14ac:dyDescent="0.25">
      <c r="A41" s="1" t="s">
        <v>60</v>
      </c>
      <c r="B41" s="1" t="s">
        <v>61</v>
      </c>
      <c r="C41" s="3">
        <f>IFERROR(VLOOKUP($B41,Data!$B$1:$L$53,8,FALSE)/VLOOKUP($B41,Data!$B$2:$L$53,2,FALSE), "Missing Data")</f>
        <v>8.818395892466981</v>
      </c>
      <c r="D41" s="4"/>
      <c r="E41" s="4">
        <f>IFERROR(VLOOKUP($B41,Data!$B$1:$L$53,5,FALSE)/VLOOKUP($B41,Data!$B$2:$L$53,2,FALSE), "Missing Data")</f>
        <v>0</v>
      </c>
      <c r="F41" s="4"/>
      <c r="G41" s="5" t="str">
        <f>IFERROR(VLOOKUP($B41,Data!$B$1:$L$53,8,FALSE)/VLOOKUP($B41,Data!$B$2:$L$53,5,FALSE), "Missing Data")</f>
        <v>Missing Data</v>
      </c>
    </row>
    <row r="42" spans="1:7" x14ac:dyDescent="0.25">
      <c r="A42" s="1" t="s">
        <v>64</v>
      </c>
      <c r="B42" s="1" t="s">
        <v>65</v>
      </c>
      <c r="C42" s="3">
        <f>IFERROR(VLOOKUP($B42,Data!$B$1:$L$53,8,FALSE)/VLOOKUP($B42,Data!$B$2:$L$53,2,FALSE), "Missing Data")</f>
        <v>5.2130505723605847</v>
      </c>
      <c r="D42" s="4"/>
      <c r="E42" s="4">
        <f>IFERROR(VLOOKUP($B42,Data!$B$1:$L$53,5,FALSE)/VLOOKUP($B42,Data!$B$2:$L$53,2,FALSE), "Missing Data")</f>
        <v>0</v>
      </c>
      <c r="F42" s="4"/>
      <c r="G42" s="5" t="str">
        <f>IFERROR(VLOOKUP($B42,Data!$B$1:$L$53,8,FALSE)/VLOOKUP($B42,Data!$B$2:$L$53,5,FALSE), "Missing Data")</f>
        <v>Missing Data</v>
      </c>
    </row>
    <row r="43" spans="1:7" x14ac:dyDescent="0.25">
      <c r="A43" s="1" t="s">
        <v>44</v>
      </c>
      <c r="B43" s="1" t="s">
        <v>45</v>
      </c>
      <c r="C43" s="3">
        <f>IFERROR(VLOOKUP($B43,Data!$B$1:$L$53,8,FALSE)/VLOOKUP($B43,Data!$B$2:$L$53,2,FALSE), "Missing Data")</f>
        <v>0.59678347925560948</v>
      </c>
      <c r="D43" s="4"/>
      <c r="E43" s="4">
        <f>IFERROR(VLOOKUP($B43,Data!$B$1:$L$53,5,FALSE)/VLOOKUP($B43,Data!$B$2:$L$53,2,FALSE), "Missing Data")</f>
        <v>0</v>
      </c>
      <c r="F43" s="4"/>
      <c r="G43" s="5" t="str">
        <f>IFERROR(VLOOKUP($B43,Data!$B$1:$L$53,8,FALSE)/VLOOKUP($B43,Data!$B$2:$L$53,5,FALSE), "Missing Data")</f>
        <v>Missing Data</v>
      </c>
    </row>
    <row r="44" spans="1:7" x14ac:dyDescent="0.25">
      <c r="A44" s="1" t="s">
        <v>2</v>
      </c>
      <c r="B44" s="1" t="s">
        <v>3</v>
      </c>
      <c r="C44" s="3">
        <f>IFERROR(VLOOKUP($B44,Data!$B$1:$L$53,8,FALSE)/VLOOKUP($B44,Data!$B$2:$L$53,2,FALSE), "Missing Data")</f>
        <v>8.4856059468636236</v>
      </c>
      <c r="D44" s="4"/>
      <c r="E44" s="4">
        <f>IFERROR(VLOOKUP($B44,Data!$B$1:$L$53,5,FALSE)/VLOOKUP($B44,Data!$B$2:$L$53,2,FALSE), "Missing Data")</f>
        <v>0</v>
      </c>
      <c r="F44" s="4"/>
      <c r="G44" s="5" t="str">
        <f>IFERROR(VLOOKUP($B44,Data!$B$1:$L$53,8,FALSE)/VLOOKUP($B44,Data!$B$2:$L$53,5,FALSE), "Missing Data")</f>
        <v>Missing Data</v>
      </c>
    </row>
    <row r="45" spans="1:7" x14ac:dyDescent="0.25">
      <c r="A45" s="1" t="s">
        <v>30</v>
      </c>
      <c r="B45" s="1" t="s">
        <v>31</v>
      </c>
      <c r="C45" s="3">
        <f>IFERROR(VLOOKUP($B45,Data!$B$1:$L$53,8,FALSE)/VLOOKUP($B45,Data!$B$2:$L$53,2,FALSE), "Missing Data")</f>
        <v>8.5067067696845058</v>
      </c>
      <c r="D45" s="4"/>
      <c r="E45" s="4">
        <f>IFERROR(VLOOKUP($B45,Data!$B$1:$L$53,5,FALSE)/VLOOKUP($B45,Data!$B$2:$L$53,2,FALSE), "Missing Data")</f>
        <v>0</v>
      </c>
      <c r="F45" s="4"/>
      <c r="G45" s="5" t="str">
        <f>IFERROR(VLOOKUP($B45,Data!$B$1:$L$53,8,FALSE)/VLOOKUP($B45,Data!$B$2:$L$53,5,FALSE), "Missing Data")</f>
        <v>Missing Data</v>
      </c>
    </row>
    <row r="46" spans="1:7" x14ac:dyDescent="0.25">
      <c r="A46" s="1" t="s">
        <v>12</v>
      </c>
      <c r="B46" s="1" t="s">
        <v>13</v>
      </c>
      <c r="C46" s="3">
        <f>IFERROR(VLOOKUP($B46,Data!$B$1:$L$53,8,FALSE)/VLOOKUP($B46,Data!$B$2:$L$53,2,FALSE), "Missing Data")</f>
        <v>6.3952881111881466</v>
      </c>
      <c r="D46" s="4"/>
      <c r="E46" s="4">
        <f>IFERROR(VLOOKUP($B46,Data!$B$1:$L$53,5,FALSE)/VLOOKUP($B46,Data!$B$2:$L$53,2,FALSE), "Missing Data")</f>
        <v>0</v>
      </c>
      <c r="F46" s="4"/>
      <c r="G46" s="5" t="str">
        <f>IFERROR(VLOOKUP($B46,Data!$B$1:$L$53,8,FALSE)/VLOOKUP($B46,Data!$B$2:$L$53,5,FALSE), "Missing Data")</f>
        <v>Missing Data</v>
      </c>
    </row>
    <row r="47" spans="1:7" x14ac:dyDescent="0.25">
      <c r="A47" s="1" t="s">
        <v>78</v>
      </c>
      <c r="B47" s="1" t="s">
        <v>79</v>
      </c>
      <c r="C47" s="3">
        <f>IFERROR(VLOOKUP($B47,Data!$B$1:$L$53,8,FALSE)/VLOOKUP($B47,Data!$B$2:$L$53,2,FALSE), "Missing Data")</f>
        <v>11.532894114340706</v>
      </c>
      <c r="D47" s="4"/>
      <c r="E47" s="4">
        <f>IFERROR(VLOOKUP($B47,Data!$B$1:$L$53,5,FALSE)/VLOOKUP($B47,Data!$B$2:$L$53,2,FALSE), "Missing Data")</f>
        <v>0</v>
      </c>
      <c r="F47" s="4"/>
      <c r="G47" s="5" t="str">
        <f>IFERROR(VLOOKUP($B47,Data!$B$1:$L$53,8,FALSE)/VLOOKUP($B47,Data!$B$2:$L$53,5,FALSE), "Missing Data")</f>
        <v>Missing Data</v>
      </c>
    </row>
    <row r="48" spans="1:7" x14ac:dyDescent="0.25">
      <c r="A48" s="1" t="s">
        <v>46</v>
      </c>
      <c r="B48" s="1" t="s">
        <v>47</v>
      </c>
      <c r="C48" s="3">
        <f>IFERROR(VLOOKUP($B48,Data!$B$1:$L$53,8,FALSE)/VLOOKUP($B48,Data!$B$2:$L$53,2,FALSE), "Missing Data")</f>
        <v>3.2939006693900938</v>
      </c>
      <c r="D48" s="4"/>
      <c r="E48" s="4">
        <f>IFERROR(VLOOKUP($B48,Data!$B$1:$L$53,5,FALSE)/VLOOKUP($B48,Data!$B$2:$L$53,2,FALSE), "Missing Data")</f>
        <v>0</v>
      </c>
      <c r="F48" s="4"/>
      <c r="G48" s="5" t="str">
        <f>IFERROR(VLOOKUP($B48,Data!$B$1:$L$53,8,FALSE)/VLOOKUP($B48,Data!$B$2:$L$53,5,FALSE), "Missing Data")</f>
        <v>Missing Data</v>
      </c>
    </row>
    <row r="49" spans="1:7" x14ac:dyDescent="0.25">
      <c r="A49" s="1" t="s">
        <v>16</v>
      </c>
      <c r="B49" s="1" t="s">
        <v>17</v>
      </c>
      <c r="C49" s="3">
        <f>IFERROR(VLOOKUP($B49,Data!$B$1:$L$53,8,FALSE)/VLOOKUP($B49,Data!$B$2:$L$53,2,FALSE), "Missing Data")</f>
        <v>8.7127014155992946</v>
      </c>
      <c r="D49" s="4"/>
      <c r="E49" s="4">
        <f>IFERROR(VLOOKUP($B49,Data!$B$1:$L$53,5,FALSE)/VLOOKUP($B49,Data!$B$2:$L$53,2,FALSE), "Missing Data")</f>
        <v>0</v>
      </c>
      <c r="F49" s="4"/>
      <c r="G49" s="5" t="str">
        <f>IFERROR(VLOOKUP($B49,Data!$B$1:$L$53,8,FALSE)/VLOOKUP($B49,Data!$B$2:$L$53,5,FALSE), "Missing Data")</f>
        <v>Missing Data</v>
      </c>
    </row>
    <row r="50" spans="1:7" x14ac:dyDescent="0.25">
      <c r="A50" s="1" t="s">
        <v>92</v>
      </c>
      <c r="B50" s="1" t="s">
        <v>93</v>
      </c>
      <c r="C50" s="3">
        <f>IFERROR(VLOOKUP($B50,Data!$B$1:$L$53,8,FALSE)/VLOOKUP($B50,Data!$B$2:$L$53,2,FALSE), "Missing Data")</f>
        <v>7.8865181649188356</v>
      </c>
      <c r="D50" s="4"/>
      <c r="E50" s="4">
        <f>IFERROR(VLOOKUP($B50,Data!$B$1:$L$53,5,FALSE)/VLOOKUP($B50,Data!$B$2:$L$53,2,FALSE), "Missing Data")</f>
        <v>0</v>
      </c>
      <c r="F50" s="4"/>
      <c r="G50" s="5" t="str">
        <f>IFERROR(VLOOKUP($B50,Data!$B$1:$L$53,8,FALSE)/VLOOKUP($B50,Data!$B$2:$L$53,5,FALSE), "Missing Data")</f>
        <v>Missing Data</v>
      </c>
    </row>
    <row r="51" spans="1:7" x14ac:dyDescent="0.25">
      <c r="A51" s="1" t="s">
        <v>98</v>
      </c>
      <c r="B51" s="1" t="s">
        <v>99</v>
      </c>
      <c r="C51" s="3">
        <f>IFERROR(VLOOKUP($B51,Data!$B$1:$L$53,8,FALSE)/VLOOKUP($B51,Data!$B$2:$L$53,2,FALSE), "Missing Data")</f>
        <v>15.190751753581198</v>
      </c>
      <c r="D51" s="4"/>
      <c r="E51" s="4">
        <f>IFERROR(VLOOKUP($B51,Data!$B$1:$L$53,5,FALSE)/VLOOKUP($B51,Data!$B$2:$L$53,2,FALSE), "Missing Data")</f>
        <v>0</v>
      </c>
      <c r="F51" s="4"/>
      <c r="G51" s="5" t="str">
        <f>IFERROR(VLOOKUP($B51,Data!$B$1:$L$53,8,FALSE)/VLOOKUP($B51,Data!$B$2:$L$53,5,FALSE), "Missing Data")</f>
        <v>Missing Data</v>
      </c>
    </row>
    <row r="52" spans="1:7" x14ac:dyDescent="0.25">
      <c r="A52" s="1" t="s">
        <v>26</v>
      </c>
      <c r="B52" s="1" t="s">
        <v>27</v>
      </c>
      <c r="C52" s="3">
        <f>IFERROR(VLOOKUP($B52,Data!$B$1:$L$53,8,FALSE)/VLOOKUP($B52,Data!$B$2:$L$53,2,FALSE), "Missing Data")</f>
        <v>13.752346970340049</v>
      </c>
      <c r="D52" s="4"/>
      <c r="E52" s="4">
        <f>IFERROR(VLOOKUP($B52,Data!$B$1:$L$53,5,FALSE)/VLOOKUP($B52,Data!$B$2:$L$53,2,FALSE), "Missing Data")</f>
        <v>0</v>
      </c>
      <c r="F52" s="4"/>
      <c r="G52" s="5" t="str">
        <f>IFERROR(VLOOKUP($B52,Data!$B$1:$L$53,8,FALSE)/VLOOKUP($B52,Data!$B$2:$L$53,5,FALSE), "Missing Data")</f>
        <v>Missing Data</v>
      </c>
    </row>
    <row r="53" spans="1:7" x14ac:dyDescent="0.25">
      <c r="A53" s="1" t="s">
        <v>68</v>
      </c>
      <c r="B53" s="1" t="s">
        <v>69</v>
      </c>
      <c r="C53" s="3">
        <f>IFERROR(VLOOKUP($B53,Data!$B$1:$L$53,8,FALSE)/VLOOKUP($B53,Data!$B$2:$L$53,2,FALSE), "Missing Data")</f>
        <v>17.610484199503222</v>
      </c>
      <c r="D53" s="4"/>
      <c r="E53" s="4">
        <f>IFERROR(VLOOKUP($B53,Data!$B$1:$L$53,5,FALSE)/VLOOKUP($B53,Data!$B$2:$L$53,2,FALSE), "Missing Data")</f>
        <v>0</v>
      </c>
      <c r="F53" s="4"/>
      <c r="G53" s="5" t="str">
        <f>IFERROR(VLOOKUP($B53,Data!$B$1:$L$53,8,FALSE)/VLOOKUP($B53,Data!$B$2:$L$53,5,FALSE), "Missing Data")</f>
        <v>Missing Data</v>
      </c>
    </row>
    <row r="54" spans="1:7" x14ac:dyDescent="0.25">
      <c r="A54" s="15" t="s">
        <v>20</v>
      </c>
      <c r="B54" s="15" t="s">
        <v>21</v>
      </c>
      <c r="C54" s="6">
        <f>IFERROR(VLOOKUP($B54,Data!$B$1:$L$53,8,FALSE)/VLOOKUP($B54,Data!$B$2:$L$53,2,FALSE), "Missing Data")</f>
        <v>25.396770267134176</v>
      </c>
      <c r="D54" s="7"/>
      <c r="E54" s="7">
        <f>IFERROR(VLOOKUP($B54,Data!$B$1:$L$53,5,FALSE)/VLOOKUP($B54,Data!$B$2:$L$53,2,FALSE), "Missing Data")</f>
        <v>0</v>
      </c>
      <c r="F54" s="7"/>
      <c r="G54" s="8" t="str">
        <f>IFERROR(VLOOKUP($B54,Data!$B$1:$L$53,8,FALSE)/VLOOKUP($B54,Data!$B$2:$L$53,5,FALSE), "Missing Data")</f>
        <v>Missing Data</v>
      </c>
    </row>
  </sheetData>
  <sortState ref="A3:G54">
    <sortCondition ref="C3:C54"/>
  </sortState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D11" sqref="D11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0" bestFit="1" customWidth="1"/>
    <col min="5" max="5" width="10.42578125" bestFit="1" customWidth="1"/>
    <col min="6" max="6" width="12.5703125" bestFit="1" customWidth="1"/>
  </cols>
  <sheetData>
    <row r="1" spans="1:7" x14ac:dyDescent="0.25">
      <c r="A1" s="10" t="s">
        <v>0</v>
      </c>
      <c r="B1" s="10" t="s">
        <v>1</v>
      </c>
    </row>
    <row r="2" spans="1:7" x14ac:dyDescent="0.25">
      <c r="A2" s="1" t="s">
        <v>52</v>
      </c>
      <c r="B2" s="1" t="s">
        <v>53</v>
      </c>
      <c r="D2" s="2"/>
      <c r="E2" s="2"/>
      <c r="F2" s="2"/>
      <c r="G2" s="2"/>
    </row>
    <row r="3" spans="1:7" x14ac:dyDescent="0.25">
      <c r="A3" s="1" t="s">
        <v>28</v>
      </c>
      <c r="B3" s="1" t="s">
        <v>29</v>
      </c>
      <c r="D3" s="2"/>
      <c r="E3" s="2"/>
      <c r="F3" s="2"/>
      <c r="G3" s="2"/>
    </row>
    <row r="4" spans="1:7" x14ac:dyDescent="0.25">
      <c r="A4" s="1" t="s">
        <v>76</v>
      </c>
      <c r="B4" s="1" t="s">
        <v>77</v>
      </c>
      <c r="D4" s="2"/>
      <c r="E4" s="2"/>
      <c r="F4" s="2"/>
      <c r="G4" s="2"/>
    </row>
    <row r="5" spans="1:7" x14ac:dyDescent="0.25">
      <c r="A5" s="1" t="s">
        <v>88</v>
      </c>
      <c r="B5" s="1" t="s">
        <v>89</v>
      </c>
      <c r="D5" s="2"/>
      <c r="E5" s="2"/>
      <c r="F5" s="2"/>
      <c r="G5" s="2"/>
    </row>
    <row r="6" spans="1:7" x14ac:dyDescent="0.25">
      <c r="A6" s="1" t="s">
        <v>38</v>
      </c>
      <c r="B6" s="1" t="s">
        <v>39</v>
      </c>
      <c r="D6" s="2"/>
      <c r="E6" s="2"/>
      <c r="F6" s="2"/>
      <c r="G6" s="2"/>
    </row>
    <row r="7" spans="1:7" x14ac:dyDescent="0.25">
      <c r="A7" s="1" t="s">
        <v>86</v>
      </c>
      <c r="B7" s="1" t="s">
        <v>87</v>
      </c>
      <c r="D7" s="2"/>
      <c r="E7" s="2"/>
      <c r="F7" s="2"/>
      <c r="G7" s="2"/>
    </row>
    <row r="8" spans="1:7" x14ac:dyDescent="0.25">
      <c r="A8" s="1" t="s">
        <v>10</v>
      </c>
      <c r="B8" s="1" t="s">
        <v>11</v>
      </c>
      <c r="D8" s="2"/>
      <c r="E8" s="2"/>
      <c r="F8" s="2"/>
      <c r="G8" s="2"/>
    </row>
    <row r="9" spans="1:7" x14ac:dyDescent="0.25">
      <c r="A9" s="1" t="s">
        <v>40</v>
      </c>
      <c r="B9" s="1" t="s">
        <v>41</v>
      </c>
      <c r="D9" s="2"/>
      <c r="E9" s="2"/>
      <c r="F9" s="2"/>
      <c r="G9" s="2"/>
    </row>
    <row r="10" spans="1:7" x14ac:dyDescent="0.25">
      <c r="A10" s="1" t="s">
        <v>36</v>
      </c>
      <c r="B10" s="1" t="s">
        <v>37</v>
      </c>
      <c r="D10" s="2"/>
      <c r="E10" s="2"/>
      <c r="F10" s="2"/>
      <c r="G10" s="2"/>
    </row>
    <row r="11" spans="1:7" x14ac:dyDescent="0.25">
      <c r="A11" s="1" t="s">
        <v>22</v>
      </c>
      <c r="B11" s="1" t="s">
        <v>23</v>
      </c>
      <c r="D11" s="2"/>
      <c r="E11" s="2"/>
      <c r="F11" s="2"/>
      <c r="G11" s="2"/>
    </row>
    <row r="12" spans="1:7" x14ac:dyDescent="0.25">
      <c r="A12" s="1" t="s">
        <v>4</v>
      </c>
      <c r="B12" s="1" t="s">
        <v>5</v>
      </c>
      <c r="D12" s="2"/>
      <c r="E12" s="2"/>
      <c r="F12" s="2"/>
      <c r="G12" s="2"/>
    </row>
    <row r="13" spans="1:7" x14ac:dyDescent="0.25">
      <c r="A13" s="1" t="s">
        <v>70</v>
      </c>
      <c r="B13" s="1" t="s">
        <v>71</v>
      </c>
      <c r="D13" s="2"/>
      <c r="E13" s="2"/>
      <c r="F13" s="2"/>
      <c r="G13" s="2"/>
    </row>
    <row r="14" spans="1:7" x14ac:dyDescent="0.25">
      <c r="A14" s="1" t="s">
        <v>66</v>
      </c>
      <c r="B14" s="1" t="s">
        <v>67</v>
      </c>
      <c r="D14" s="2"/>
      <c r="E14" s="2"/>
      <c r="F14" s="2"/>
      <c r="G14" s="2"/>
    </row>
    <row r="15" spans="1:7" x14ac:dyDescent="0.25">
      <c r="A15" s="1" t="s">
        <v>84</v>
      </c>
      <c r="B15" s="1" t="s">
        <v>85</v>
      </c>
      <c r="D15" s="2"/>
      <c r="E15" s="2"/>
      <c r="F15" s="2"/>
      <c r="G15" s="2"/>
    </row>
    <row r="16" spans="1:7" x14ac:dyDescent="0.25">
      <c r="A16" s="1" t="s">
        <v>8</v>
      </c>
      <c r="B16" s="1" t="s">
        <v>9</v>
      </c>
      <c r="D16" s="2"/>
      <c r="E16" s="2"/>
      <c r="F16" s="2"/>
      <c r="G16" s="2"/>
    </row>
    <row r="17" spans="1:7" x14ac:dyDescent="0.25">
      <c r="A17" s="1" t="s">
        <v>54</v>
      </c>
      <c r="B17" s="1" t="s">
        <v>55</v>
      </c>
      <c r="D17" s="2"/>
      <c r="E17" s="2"/>
      <c r="F17" s="2"/>
      <c r="G17" s="2"/>
    </row>
    <row r="18" spans="1:7" x14ac:dyDescent="0.25">
      <c r="A18" s="1" t="s">
        <v>42</v>
      </c>
      <c r="B18" s="1" t="s">
        <v>43</v>
      </c>
      <c r="D18" s="2"/>
      <c r="E18" s="2"/>
      <c r="F18" s="2"/>
      <c r="G18" s="2"/>
    </row>
    <row r="19" spans="1:7" x14ac:dyDescent="0.25">
      <c r="A19" s="1" t="s">
        <v>90</v>
      </c>
      <c r="B19" s="1" t="s">
        <v>91</v>
      </c>
      <c r="D19" s="2"/>
      <c r="E19" s="2"/>
      <c r="F19" s="2"/>
      <c r="G19" s="2"/>
    </row>
    <row r="20" spans="1:7" x14ac:dyDescent="0.25">
      <c r="A20" s="1" t="s">
        <v>100</v>
      </c>
      <c r="B20" s="1" t="s">
        <v>101</v>
      </c>
      <c r="D20" s="2"/>
      <c r="E20" s="2"/>
      <c r="F20" s="2"/>
      <c r="G20" s="2"/>
    </row>
    <row r="21" spans="1:7" x14ac:dyDescent="0.25">
      <c r="A21" s="1" t="s">
        <v>24</v>
      </c>
      <c r="B21" s="1" t="s">
        <v>25</v>
      </c>
      <c r="D21" s="2"/>
      <c r="E21" s="2"/>
      <c r="F21" s="2"/>
      <c r="G21" s="2"/>
    </row>
    <row r="22" spans="1:7" x14ac:dyDescent="0.25">
      <c r="A22" s="1" t="s">
        <v>92</v>
      </c>
      <c r="B22" s="1" t="s">
        <v>93</v>
      </c>
      <c r="D22" s="2"/>
      <c r="E22" s="2"/>
      <c r="F22" s="2"/>
      <c r="G22" s="2"/>
    </row>
    <row r="23" spans="1:7" x14ac:dyDescent="0.25">
      <c r="A23" s="1" t="s">
        <v>32</v>
      </c>
      <c r="B23" s="1" t="s">
        <v>33</v>
      </c>
      <c r="D23" s="2"/>
      <c r="E23" s="2"/>
      <c r="F23" s="2"/>
      <c r="G23" s="2"/>
    </row>
    <row r="24" spans="1:7" x14ac:dyDescent="0.25">
      <c r="A24" s="1" t="s">
        <v>34</v>
      </c>
      <c r="B24" s="1" t="s">
        <v>35</v>
      </c>
      <c r="D24" s="2"/>
      <c r="E24" s="2"/>
      <c r="F24" s="2"/>
      <c r="G24" s="2"/>
    </row>
    <row r="25" spans="1:7" x14ac:dyDescent="0.25">
      <c r="A25" s="1" t="s">
        <v>58</v>
      </c>
      <c r="B25" s="1" t="s">
        <v>59</v>
      </c>
      <c r="D25" s="2"/>
      <c r="E25" s="2"/>
      <c r="F25" s="2"/>
      <c r="G25" s="2"/>
    </row>
    <row r="26" spans="1:7" x14ac:dyDescent="0.25">
      <c r="A26" s="1" t="s">
        <v>14</v>
      </c>
      <c r="B26" s="1" t="s">
        <v>15</v>
      </c>
      <c r="D26" s="2"/>
      <c r="E26" s="2"/>
      <c r="F26" s="2"/>
      <c r="G26" s="2"/>
    </row>
    <row r="27" spans="1:7" x14ac:dyDescent="0.25">
      <c r="A27" s="1" t="s">
        <v>56</v>
      </c>
      <c r="B27" s="1" t="s">
        <v>57</v>
      </c>
      <c r="D27" s="2"/>
      <c r="E27" s="2"/>
      <c r="F27" s="2"/>
      <c r="G27" s="2"/>
    </row>
    <row r="28" spans="1:7" x14ac:dyDescent="0.25">
      <c r="A28" s="1" t="s">
        <v>96</v>
      </c>
      <c r="B28" s="1" t="s">
        <v>97</v>
      </c>
      <c r="D28" s="2"/>
      <c r="E28" s="2"/>
      <c r="F28" s="2"/>
      <c r="G28" s="2"/>
    </row>
    <row r="29" spans="1:7" x14ac:dyDescent="0.25">
      <c r="A29" s="1" t="s">
        <v>72</v>
      </c>
      <c r="B29" s="1" t="s">
        <v>73</v>
      </c>
      <c r="D29" s="2"/>
      <c r="E29" s="2"/>
      <c r="F29" s="2"/>
      <c r="G29" s="2"/>
    </row>
    <row r="30" spans="1:7" x14ac:dyDescent="0.25">
      <c r="A30" s="1" t="s">
        <v>94</v>
      </c>
      <c r="B30" s="1" t="s">
        <v>95</v>
      </c>
      <c r="D30" s="2"/>
      <c r="E30" s="2"/>
      <c r="F30" s="2"/>
      <c r="G30" s="2"/>
    </row>
    <row r="31" spans="1:7" x14ac:dyDescent="0.25">
      <c r="A31" s="1" t="s">
        <v>62</v>
      </c>
      <c r="B31" s="1" t="s">
        <v>63</v>
      </c>
      <c r="D31" s="2"/>
      <c r="E31" s="2"/>
      <c r="F31" s="2"/>
      <c r="G31" s="2"/>
    </row>
    <row r="32" spans="1:7" x14ac:dyDescent="0.25">
      <c r="A32" s="1" t="s">
        <v>104</v>
      </c>
      <c r="B32" s="1" t="s">
        <v>105</v>
      </c>
      <c r="D32" s="2"/>
      <c r="E32" s="2"/>
      <c r="F32" s="2"/>
      <c r="G32" s="2"/>
    </row>
    <row r="33" spans="1:7" x14ac:dyDescent="0.25">
      <c r="A33" s="1" t="s">
        <v>78</v>
      </c>
      <c r="B33" s="1" t="s">
        <v>79</v>
      </c>
      <c r="D33" s="2"/>
      <c r="E33" s="2"/>
      <c r="F33" s="2"/>
      <c r="G33" s="2"/>
    </row>
    <row r="34" spans="1:7" x14ac:dyDescent="0.25">
      <c r="A34" s="1" t="s">
        <v>26</v>
      </c>
      <c r="B34" s="1" t="s">
        <v>27</v>
      </c>
      <c r="D34" s="2"/>
      <c r="E34" s="2"/>
      <c r="F34" s="2"/>
      <c r="G34" s="2"/>
    </row>
    <row r="35" spans="1:7" x14ac:dyDescent="0.25">
      <c r="A35" s="1" t="s">
        <v>74</v>
      </c>
      <c r="B35" s="1" t="s">
        <v>75</v>
      </c>
      <c r="D35" s="2"/>
      <c r="E35" s="2"/>
      <c r="F35" s="2"/>
      <c r="G35" s="2"/>
    </row>
    <row r="36" spans="1:7" x14ac:dyDescent="0.25">
      <c r="A36" s="1" t="s">
        <v>2</v>
      </c>
      <c r="B36" s="1" t="s">
        <v>3</v>
      </c>
      <c r="D36" s="2"/>
      <c r="E36" s="2"/>
      <c r="F36" s="2"/>
      <c r="G36" s="2"/>
    </row>
    <row r="37" spans="1:7" x14ac:dyDescent="0.25">
      <c r="A37" s="1" t="s">
        <v>102</v>
      </c>
      <c r="B37" s="1" t="s">
        <v>103</v>
      </c>
      <c r="D37" s="2"/>
      <c r="E37" s="2"/>
      <c r="F37" s="2"/>
      <c r="G37" s="2"/>
    </row>
    <row r="38" spans="1:7" x14ac:dyDescent="0.25">
      <c r="A38" s="1" t="s">
        <v>48</v>
      </c>
      <c r="B38" s="1" t="s">
        <v>49</v>
      </c>
      <c r="D38" s="2"/>
      <c r="E38" s="2"/>
      <c r="F38" s="2"/>
      <c r="G38" s="2"/>
    </row>
    <row r="39" spans="1:7" x14ac:dyDescent="0.25">
      <c r="A39" s="1" t="s">
        <v>80</v>
      </c>
      <c r="B39" s="1" t="s">
        <v>81</v>
      </c>
      <c r="D39" s="2"/>
      <c r="E39" s="2"/>
      <c r="F39" s="2"/>
      <c r="G39" s="2"/>
    </row>
    <row r="40" spans="1:7" x14ac:dyDescent="0.25">
      <c r="A40" s="1" t="s">
        <v>30</v>
      </c>
      <c r="B40" s="1" t="s">
        <v>31</v>
      </c>
      <c r="D40" s="2"/>
      <c r="E40" s="2"/>
      <c r="F40" s="2"/>
      <c r="G40" s="2"/>
    </row>
    <row r="41" spans="1:7" x14ac:dyDescent="0.25">
      <c r="A41" s="1" t="s">
        <v>18</v>
      </c>
      <c r="B41" s="1" t="s">
        <v>19</v>
      </c>
      <c r="D41" s="2"/>
      <c r="E41" s="2"/>
      <c r="F41" s="2"/>
      <c r="G41" s="2"/>
    </row>
    <row r="42" spans="1:7" x14ac:dyDescent="0.25">
      <c r="A42" s="1" t="s">
        <v>6</v>
      </c>
      <c r="B42" s="1" t="s">
        <v>7</v>
      </c>
      <c r="D42" s="2"/>
      <c r="E42" s="2"/>
      <c r="F42" s="2"/>
      <c r="G42" s="2"/>
    </row>
    <row r="43" spans="1:7" x14ac:dyDescent="0.25">
      <c r="A43" s="1" t="s">
        <v>46</v>
      </c>
      <c r="B43" s="1" t="s">
        <v>47</v>
      </c>
      <c r="D43" s="2"/>
      <c r="E43" s="2"/>
      <c r="F43" s="2"/>
      <c r="G43" s="2"/>
    </row>
    <row r="44" spans="1:7" x14ac:dyDescent="0.25">
      <c r="A44" s="1" t="s">
        <v>98</v>
      </c>
      <c r="B44" s="1" t="s">
        <v>99</v>
      </c>
      <c r="D44" s="2"/>
      <c r="E44" s="2"/>
      <c r="F44" s="2"/>
      <c r="G44" s="2"/>
    </row>
    <row r="45" spans="1:7" x14ac:dyDescent="0.25">
      <c r="A45" s="1" t="s">
        <v>60</v>
      </c>
      <c r="B45" s="1" t="s">
        <v>61</v>
      </c>
      <c r="D45" s="2"/>
      <c r="E45" s="2"/>
      <c r="F45" s="2"/>
      <c r="G45" s="2"/>
    </row>
    <row r="46" spans="1:7" x14ac:dyDescent="0.25">
      <c r="A46" s="1" t="s">
        <v>12</v>
      </c>
      <c r="B46" s="1" t="s">
        <v>13</v>
      </c>
      <c r="D46" s="2"/>
      <c r="E46" s="2"/>
      <c r="F46" s="2"/>
      <c r="G46" s="2"/>
    </row>
    <row r="47" spans="1:7" x14ac:dyDescent="0.25">
      <c r="A47" s="1" t="s">
        <v>16</v>
      </c>
      <c r="B47" s="1" t="s">
        <v>17</v>
      </c>
      <c r="D47" s="2"/>
      <c r="E47" s="2"/>
      <c r="F47" s="2"/>
      <c r="G47" s="2"/>
    </row>
    <row r="48" spans="1:7" x14ac:dyDescent="0.25">
      <c r="A48" s="1" t="s">
        <v>68</v>
      </c>
      <c r="B48" s="1" t="s">
        <v>69</v>
      </c>
      <c r="D48" s="2"/>
      <c r="E48" s="2"/>
      <c r="F48" s="2"/>
      <c r="G48" s="2"/>
    </row>
    <row r="49" spans="1:7" x14ac:dyDescent="0.25">
      <c r="A49" s="1" t="s">
        <v>82</v>
      </c>
      <c r="B49" s="1" t="s">
        <v>83</v>
      </c>
      <c r="D49" s="2"/>
      <c r="E49" s="2"/>
      <c r="F49" s="2"/>
      <c r="G49" s="2"/>
    </row>
    <row r="50" spans="1:7" x14ac:dyDescent="0.25">
      <c r="A50" s="1" t="s">
        <v>44</v>
      </c>
      <c r="B50" s="1" t="s">
        <v>45</v>
      </c>
      <c r="D50" s="2"/>
      <c r="E50" s="2"/>
      <c r="F50" s="2"/>
      <c r="G50" s="2"/>
    </row>
    <row r="51" spans="1:7" x14ac:dyDescent="0.25">
      <c r="A51" s="1" t="s">
        <v>50</v>
      </c>
      <c r="B51" s="1" t="s">
        <v>51</v>
      </c>
      <c r="D51" s="2"/>
      <c r="E51" s="2"/>
      <c r="F51" s="2"/>
      <c r="G51" s="2"/>
    </row>
    <row r="52" spans="1:7" x14ac:dyDescent="0.25">
      <c r="A52" s="1" t="s">
        <v>64</v>
      </c>
      <c r="B52" s="1" t="s">
        <v>65</v>
      </c>
      <c r="D52" s="2"/>
      <c r="E52" s="2"/>
      <c r="F52" s="2"/>
      <c r="G52" s="2"/>
    </row>
    <row r="53" spans="1:7" x14ac:dyDescent="0.25">
      <c r="A53" s="15" t="s">
        <v>20</v>
      </c>
      <c r="B53" s="15" t="s">
        <v>21</v>
      </c>
      <c r="D53" s="2"/>
      <c r="E53" s="2"/>
      <c r="F53" s="2"/>
      <c r="G53" s="2"/>
    </row>
    <row r="54" spans="1:7" x14ac:dyDescent="0.25">
      <c r="A54" s="1" t="s">
        <v>52</v>
      </c>
      <c r="B54" s="1" t="s">
        <v>53</v>
      </c>
      <c r="D54" s="2"/>
      <c r="E54" s="2"/>
      <c r="F54" s="2"/>
      <c r="G54" s="2"/>
    </row>
    <row r="55" spans="1:7" x14ac:dyDescent="0.25">
      <c r="A55" s="1" t="s">
        <v>28</v>
      </c>
      <c r="B55" s="1" t="s">
        <v>29</v>
      </c>
      <c r="D55" s="2"/>
      <c r="E55" s="2"/>
      <c r="F55" s="2"/>
      <c r="G55" s="2"/>
    </row>
    <row r="56" spans="1:7" x14ac:dyDescent="0.25">
      <c r="A56" s="1" t="s">
        <v>76</v>
      </c>
      <c r="B56" s="1" t="s">
        <v>77</v>
      </c>
      <c r="D56" s="2"/>
      <c r="E56" s="2"/>
      <c r="F56" s="2"/>
      <c r="G56" s="2"/>
    </row>
    <row r="57" spans="1:7" x14ac:dyDescent="0.25">
      <c r="A57" s="1" t="s">
        <v>88</v>
      </c>
      <c r="B57" s="1" t="s">
        <v>89</v>
      </c>
      <c r="D57" s="2"/>
      <c r="E57" s="2"/>
      <c r="F57" s="2"/>
      <c r="G57" s="2"/>
    </row>
    <row r="58" spans="1:7" x14ac:dyDescent="0.25">
      <c r="A58" s="1" t="s">
        <v>38</v>
      </c>
      <c r="B58" s="1" t="s">
        <v>39</v>
      </c>
      <c r="D58" s="2"/>
      <c r="E58" s="2"/>
      <c r="F58" s="2"/>
      <c r="G58" s="2"/>
    </row>
    <row r="59" spans="1:7" x14ac:dyDescent="0.25">
      <c r="A59" s="1" t="s">
        <v>86</v>
      </c>
      <c r="B59" s="1" t="s">
        <v>87</v>
      </c>
      <c r="D59" s="2"/>
      <c r="E59" s="2"/>
      <c r="F59" s="2"/>
      <c r="G59" s="2"/>
    </row>
    <row r="60" spans="1:7" x14ac:dyDescent="0.25">
      <c r="A60" s="1" t="s">
        <v>10</v>
      </c>
      <c r="B60" s="1" t="s">
        <v>11</v>
      </c>
      <c r="D60" s="2"/>
      <c r="E60" s="2"/>
      <c r="F60" s="2"/>
      <c r="G60" s="2"/>
    </row>
    <row r="61" spans="1:7" x14ac:dyDescent="0.25">
      <c r="A61" s="1" t="s">
        <v>40</v>
      </c>
      <c r="B61" s="1" t="s">
        <v>41</v>
      </c>
      <c r="D61" s="2"/>
      <c r="E61" s="2"/>
      <c r="F61" s="2"/>
      <c r="G61" s="2"/>
    </row>
    <row r="62" spans="1:7" x14ac:dyDescent="0.25">
      <c r="A62" s="1" t="s">
        <v>36</v>
      </c>
      <c r="B62" s="1" t="s">
        <v>37</v>
      </c>
      <c r="D62" s="2"/>
      <c r="E62" s="2"/>
      <c r="F62" s="2"/>
      <c r="G62" s="2"/>
    </row>
    <row r="63" spans="1:7" x14ac:dyDescent="0.25">
      <c r="A63" s="1" t="s">
        <v>22</v>
      </c>
      <c r="B63" s="1" t="s">
        <v>23</v>
      </c>
      <c r="D63" s="2"/>
      <c r="E63" s="2"/>
      <c r="F63" s="2"/>
      <c r="G63" s="2"/>
    </row>
    <row r="64" spans="1:7" x14ac:dyDescent="0.25">
      <c r="A64" s="1" t="s">
        <v>4</v>
      </c>
      <c r="B64" s="1" t="s">
        <v>5</v>
      </c>
      <c r="D64" s="2"/>
      <c r="E64" s="2"/>
      <c r="F64" s="2"/>
      <c r="G64" s="2"/>
    </row>
    <row r="65" spans="1:7" x14ac:dyDescent="0.25">
      <c r="A65" s="1" t="s">
        <v>70</v>
      </c>
      <c r="B65" s="1" t="s">
        <v>71</v>
      </c>
      <c r="D65" s="2"/>
      <c r="E65" s="2"/>
      <c r="F65" s="2"/>
      <c r="G65" s="2"/>
    </row>
    <row r="66" spans="1:7" x14ac:dyDescent="0.25">
      <c r="A66" s="1" t="s">
        <v>66</v>
      </c>
      <c r="B66" s="1" t="s">
        <v>67</v>
      </c>
      <c r="D66" s="2"/>
      <c r="E66" s="2"/>
      <c r="F66" s="2"/>
      <c r="G66" s="2"/>
    </row>
    <row r="67" spans="1:7" x14ac:dyDescent="0.25">
      <c r="A67" s="1" t="s">
        <v>84</v>
      </c>
      <c r="B67" s="1" t="s">
        <v>85</v>
      </c>
      <c r="D67" s="2"/>
      <c r="E67" s="2"/>
      <c r="F67" s="2"/>
      <c r="G67" s="2"/>
    </row>
    <row r="68" spans="1:7" x14ac:dyDescent="0.25">
      <c r="A68" s="1" t="s">
        <v>8</v>
      </c>
      <c r="B68" s="1" t="s">
        <v>9</v>
      </c>
      <c r="D68" s="2"/>
      <c r="E68" s="2"/>
      <c r="F68" s="2"/>
      <c r="G68" s="2"/>
    </row>
    <row r="69" spans="1:7" x14ac:dyDescent="0.25">
      <c r="A69" s="1" t="s">
        <v>54</v>
      </c>
      <c r="B69" s="1" t="s">
        <v>55</v>
      </c>
      <c r="D69" s="2"/>
      <c r="E69" s="2"/>
      <c r="F69" s="2"/>
      <c r="G69" s="2"/>
    </row>
    <row r="70" spans="1:7" x14ac:dyDescent="0.25">
      <c r="A70" s="1" t="s">
        <v>42</v>
      </c>
      <c r="B70" s="1" t="s">
        <v>43</v>
      </c>
      <c r="D70" s="2"/>
      <c r="E70" s="2"/>
      <c r="F70" s="2"/>
      <c r="G70" s="2"/>
    </row>
    <row r="71" spans="1:7" x14ac:dyDescent="0.25">
      <c r="A71" s="1" t="s">
        <v>90</v>
      </c>
      <c r="B71" s="1" t="s">
        <v>91</v>
      </c>
      <c r="D71" s="2"/>
      <c r="E71" s="2"/>
      <c r="F71" s="2"/>
      <c r="G71" s="2"/>
    </row>
    <row r="72" spans="1:7" x14ac:dyDescent="0.25">
      <c r="A72" s="1" t="s">
        <v>100</v>
      </c>
      <c r="B72" s="1" t="s">
        <v>101</v>
      </c>
      <c r="D72" s="2"/>
      <c r="E72" s="2"/>
      <c r="F72" s="2"/>
      <c r="G72" s="2"/>
    </row>
    <row r="73" spans="1:7" x14ac:dyDescent="0.25">
      <c r="A73" s="1" t="s">
        <v>24</v>
      </c>
      <c r="B73" s="1" t="s">
        <v>25</v>
      </c>
      <c r="D73" s="2"/>
      <c r="E73" s="2"/>
      <c r="F73" s="2"/>
      <c r="G73" s="2"/>
    </row>
    <row r="74" spans="1:7" x14ac:dyDescent="0.25">
      <c r="A74" s="1" t="s">
        <v>92</v>
      </c>
      <c r="B74" s="1" t="s">
        <v>93</v>
      </c>
      <c r="D74" s="2"/>
      <c r="E74" s="2"/>
      <c r="F74" s="2"/>
      <c r="G74" s="2"/>
    </row>
    <row r="75" spans="1:7" x14ac:dyDescent="0.25">
      <c r="A75" s="1" t="s">
        <v>32</v>
      </c>
      <c r="B75" s="1" t="s">
        <v>33</v>
      </c>
      <c r="D75" s="2"/>
      <c r="E75" s="2"/>
      <c r="F75" s="2"/>
      <c r="G75" s="2"/>
    </row>
    <row r="76" spans="1:7" x14ac:dyDescent="0.25">
      <c r="A76" s="1" t="s">
        <v>34</v>
      </c>
      <c r="B76" s="1" t="s">
        <v>35</v>
      </c>
      <c r="D76" s="2"/>
      <c r="E76" s="2"/>
      <c r="F76" s="2"/>
      <c r="G76" s="2"/>
    </row>
    <row r="77" spans="1:7" x14ac:dyDescent="0.25">
      <c r="A77" s="1" t="s">
        <v>58</v>
      </c>
      <c r="B77" s="1" t="s">
        <v>59</v>
      </c>
      <c r="D77" s="2"/>
      <c r="E77" s="2"/>
      <c r="F77" s="2"/>
      <c r="G77" s="2"/>
    </row>
    <row r="78" spans="1:7" x14ac:dyDescent="0.25">
      <c r="A78" s="1" t="s">
        <v>14</v>
      </c>
      <c r="B78" s="1" t="s">
        <v>15</v>
      </c>
      <c r="D78" s="2"/>
      <c r="E78" s="2"/>
      <c r="F78" s="2"/>
      <c r="G78" s="2"/>
    </row>
    <row r="79" spans="1:7" x14ac:dyDescent="0.25">
      <c r="A79" s="1" t="s">
        <v>56</v>
      </c>
      <c r="B79" s="1" t="s">
        <v>57</v>
      </c>
      <c r="D79" s="2"/>
      <c r="E79" s="2"/>
      <c r="F79" s="2"/>
      <c r="G79" s="2"/>
    </row>
    <row r="80" spans="1:7" x14ac:dyDescent="0.25">
      <c r="A80" s="1" t="s">
        <v>96</v>
      </c>
      <c r="B80" s="1" t="s">
        <v>97</v>
      </c>
      <c r="D80" s="2"/>
      <c r="E80" s="2"/>
      <c r="F80" s="2"/>
      <c r="G80" s="2"/>
    </row>
    <row r="81" spans="1:7" x14ac:dyDescent="0.25">
      <c r="A81" s="1" t="s">
        <v>72</v>
      </c>
      <c r="B81" s="1" t="s">
        <v>73</v>
      </c>
      <c r="D81" s="2"/>
      <c r="E81" s="2"/>
      <c r="F81" s="2"/>
      <c r="G81" s="2"/>
    </row>
    <row r="82" spans="1:7" x14ac:dyDescent="0.25">
      <c r="A82" s="1" t="s">
        <v>94</v>
      </c>
      <c r="B82" s="1" t="s">
        <v>95</v>
      </c>
      <c r="D82" s="2"/>
      <c r="E82" s="2"/>
      <c r="F82" s="2"/>
      <c r="G82" s="2"/>
    </row>
    <row r="83" spans="1:7" x14ac:dyDescent="0.25">
      <c r="A83" s="1" t="s">
        <v>62</v>
      </c>
      <c r="B83" s="1" t="s">
        <v>63</v>
      </c>
      <c r="D83" s="2"/>
      <c r="E83" s="2"/>
      <c r="F83" s="2"/>
      <c r="G83" s="2"/>
    </row>
    <row r="84" spans="1:7" x14ac:dyDescent="0.25">
      <c r="A84" s="1" t="s">
        <v>104</v>
      </c>
      <c r="B84" s="1" t="s">
        <v>105</v>
      </c>
      <c r="D84" s="2"/>
      <c r="E84" s="2"/>
      <c r="F84" s="2"/>
      <c r="G84" s="2"/>
    </row>
    <row r="85" spans="1:7" x14ac:dyDescent="0.25">
      <c r="A85" s="1" t="s">
        <v>78</v>
      </c>
      <c r="B85" s="1" t="s">
        <v>79</v>
      </c>
      <c r="D85" s="2"/>
      <c r="E85" s="2"/>
      <c r="F85" s="2"/>
      <c r="G85" s="2"/>
    </row>
    <row r="86" spans="1:7" x14ac:dyDescent="0.25">
      <c r="A86" s="1" t="s">
        <v>26</v>
      </c>
      <c r="B86" s="1" t="s">
        <v>27</v>
      </c>
      <c r="D86" s="2"/>
      <c r="E86" s="2"/>
      <c r="F86" s="2"/>
      <c r="G86" s="2"/>
    </row>
    <row r="87" spans="1:7" x14ac:dyDescent="0.25">
      <c r="A87" s="1" t="s">
        <v>74</v>
      </c>
      <c r="B87" s="1" t="s">
        <v>75</v>
      </c>
      <c r="D87" s="2"/>
      <c r="E87" s="2"/>
      <c r="F87" s="2"/>
      <c r="G87" s="2"/>
    </row>
    <row r="88" spans="1:7" x14ac:dyDescent="0.25">
      <c r="A88" s="1" t="s">
        <v>2</v>
      </c>
      <c r="B88" s="1" t="s">
        <v>3</v>
      </c>
      <c r="D88" s="2"/>
      <c r="E88" s="2"/>
      <c r="F88" s="2"/>
      <c r="G88" s="2"/>
    </row>
    <row r="89" spans="1:7" x14ac:dyDescent="0.25">
      <c r="A89" s="1" t="s">
        <v>102</v>
      </c>
      <c r="B89" s="1" t="s">
        <v>103</v>
      </c>
      <c r="D89" s="2"/>
      <c r="E89" s="2"/>
      <c r="F89" s="2"/>
      <c r="G89" s="2"/>
    </row>
    <row r="90" spans="1:7" x14ac:dyDescent="0.25">
      <c r="A90" s="1" t="s">
        <v>48</v>
      </c>
      <c r="B90" s="1" t="s">
        <v>49</v>
      </c>
      <c r="D90" s="2"/>
      <c r="E90" s="2"/>
      <c r="F90" s="2"/>
      <c r="G90" s="2"/>
    </row>
    <row r="91" spans="1:7" x14ac:dyDescent="0.25">
      <c r="A91" s="1" t="s">
        <v>80</v>
      </c>
      <c r="B91" s="1" t="s">
        <v>81</v>
      </c>
      <c r="D91" s="2"/>
      <c r="E91" s="2"/>
      <c r="F91" s="2"/>
      <c r="G91" s="2"/>
    </row>
    <row r="92" spans="1:7" x14ac:dyDescent="0.25">
      <c r="A92" s="1" t="s">
        <v>30</v>
      </c>
      <c r="B92" s="1" t="s">
        <v>31</v>
      </c>
      <c r="D92" s="2"/>
      <c r="E92" s="2"/>
      <c r="F92" s="2"/>
      <c r="G92" s="2"/>
    </row>
    <row r="93" spans="1:7" x14ac:dyDescent="0.25">
      <c r="A93" s="1" t="s">
        <v>18</v>
      </c>
      <c r="B93" s="1" t="s">
        <v>19</v>
      </c>
      <c r="D93" s="2"/>
      <c r="E93" s="2"/>
      <c r="F93" s="2"/>
      <c r="G93" s="2"/>
    </row>
    <row r="94" spans="1:7" x14ac:dyDescent="0.25">
      <c r="A94" s="1" t="s">
        <v>6</v>
      </c>
      <c r="B94" s="1" t="s">
        <v>7</v>
      </c>
      <c r="D94" s="2"/>
      <c r="E94" s="2"/>
      <c r="F94" s="2"/>
      <c r="G94" s="2"/>
    </row>
    <row r="95" spans="1:7" x14ac:dyDescent="0.25">
      <c r="A95" s="1" t="s">
        <v>46</v>
      </c>
      <c r="B95" s="1" t="s">
        <v>47</v>
      </c>
      <c r="D95" s="2"/>
      <c r="E95" s="2"/>
      <c r="F95" s="2"/>
      <c r="G95" s="2"/>
    </row>
    <row r="96" spans="1:7" x14ac:dyDescent="0.25">
      <c r="A96" s="1" t="s">
        <v>98</v>
      </c>
      <c r="B96" s="1" t="s">
        <v>99</v>
      </c>
      <c r="D96" s="2"/>
      <c r="E96" s="2"/>
      <c r="F96" s="2"/>
      <c r="G96" s="2"/>
    </row>
    <row r="97" spans="1:7" x14ac:dyDescent="0.25">
      <c r="A97" s="1" t="s">
        <v>60</v>
      </c>
      <c r="B97" s="1" t="s">
        <v>61</v>
      </c>
      <c r="D97" s="2"/>
      <c r="E97" s="2"/>
      <c r="F97" s="2"/>
      <c r="G97" s="2"/>
    </row>
    <row r="98" spans="1:7" x14ac:dyDescent="0.25">
      <c r="A98" s="1" t="s">
        <v>12</v>
      </c>
      <c r="B98" s="1" t="s">
        <v>13</v>
      </c>
      <c r="D98" s="2"/>
      <c r="E98" s="2"/>
      <c r="F98" s="2"/>
      <c r="G98" s="2"/>
    </row>
    <row r="99" spans="1:7" x14ac:dyDescent="0.25">
      <c r="A99" s="1" t="s">
        <v>16</v>
      </c>
      <c r="B99" s="1" t="s">
        <v>17</v>
      </c>
      <c r="D99" s="2"/>
      <c r="E99" s="2"/>
      <c r="F99" s="2"/>
      <c r="G99" s="2"/>
    </row>
    <row r="100" spans="1:7" x14ac:dyDescent="0.25">
      <c r="A100" s="1" t="s">
        <v>68</v>
      </c>
      <c r="B100" s="1" t="s">
        <v>69</v>
      </c>
      <c r="D100" s="2"/>
      <c r="E100" s="2"/>
      <c r="F100" s="2"/>
      <c r="G100" s="2"/>
    </row>
    <row r="101" spans="1:7" x14ac:dyDescent="0.25">
      <c r="A101" s="1" t="s">
        <v>82</v>
      </c>
      <c r="B101" s="1" t="s">
        <v>83</v>
      </c>
      <c r="D101" s="2"/>
      <c r="E101" s="2"/>
      <c r="F101" s="2"/>
      <c r="G101" s="2"/>
    </row>
    <row r="102" spans="1:7" x14ac:dyDescent="0.25">
      <c r="A102" s="1" t="s">
        <v>44</v>
      </c>
      <c r="B102" s="1" t="s">
        <v>45</v>
      </c>
      <c r="D102" s="2"/>
      <c r="E102" s="2"/>
      <c r="F102" s="2"/>
      <c r="G102" s="2"/>
    </row>
    <row r="103" spans="1:7" x14ac:dyDescent="0.25">
      <c r="A103" s="1" t="s">
        <v>50</v>
      </c>
      <c r="B103" s="1" t="s">
        <v>51</v>
      </c>
      <c r="D103" s="2"/>
      <c r="E103" s="2"/>
      <c r="F103" s="2"/>
      <c r="G103" s="2"/>
    </row>
    <row r="104" spans="1:7" x14ac:dyDescent="0.25">
      <c r="A104" s="1" t="s">
        <v>64</v>
      </c>
      <c r="B104" s="1" t="s">
        <v>65</v>
      </c>
      <c r="D104" s="2"/>
      <c r="E104" s="2"/>
      <c r="F104" s="2"/>
      <c r="G104" s="2"/>
    </row>
    <row r="105" spans="1:7" x14ac:dyDescent="0.25">
      <c r="A105" s="15" t="s">
        <v>20</v>
      </c>
      <c r="B105" s="15" t="s">
        <v>21</v>
      </c>
      <c r="D105" s="2"/>
      <c r="E105" s="2"/>
      <c r="F105" s="2"/>
      <c r="G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135</v>
      </c>
      <c r="B1" t="s">
        <v>136</v>
      </c>
      <c r="C1" t="s">
        <v>137</v>
      </c>
      <c r="D1" t="s">
        <v>138</v>
      </c>
    </row>
    <row r="2" spans="1:4" ht="45" x14ac:dyDescent="0.25">
      <c r="A2" t="s">
        <v>106</v>
      </c>
      <c r="B2" s="20" t="s">
        <v>139</v>
      </c>
      <c r="C2" s="20" t="s">
        <v>140</v>
      </c>
    </row>
    <row r="3" spans="1:4" x14ac:dyDescent="0.25">
      <c r="A3" t="s">
        <v>113</v>
      </c>
      <c r="B3" s="20" t="s">
        <v>147</v>
      </c>
      <c r="C3" s="20" t="s">
        <v>147</v>
      </c>
    </row>
    <row r="4" spans="1:4" x14ac:dyDescent="0.25">
      <c r="A4" t="s">
        <v>114</v>
      </c>
      <c r="B4" t="s">
        <v>147</v>
      </c>
      <c r="C4" t="s">
        <v>147</v>
      </c>
    </row>
    <row r="5" spans="1:4" x14ac:dyDescent="0.25">
      <c r="A5" t="s">
        <v>107</v>
      </c>
      <c r="B5" s="21" t="s">
        <v>147</v>
      </c>
      <c r="C5" s="20" t="s">
        <v>147</v>
      </c>
    </row>
    <row r="6" spans="1:4" ht="30" x14ac:dyDescent="0.25">
      <c r="A6" t="s">
        <v>141</v>
      </c>
      <c r="B6" s="20" t="s">
        <v>142</v>
      </c>
      <c r="C6" s="20" t="s">
        <v>149</v>
      </c>
    </row>
    <row r="7" spans="1:4" ht="30" x14ac:dyDescent="0.25">
      <c r="A7" t="s">
        <v>108</v>
      </c>
      <c r="B7" s="20" t="s">
        <v>143</v>
      </c>
      <c r="C7" s="20" t="s">
        <v>144</v>
      </c>
    </row>
    <row r="8" spans="1:4" ht="30" x14ac:dyDescent="0.25">
      <c r="A8" t="s">
        <v>134</v>
      </c>
      <c r="B8" s="20" t="s">
        <v>145</v>
      </c>
      <c r="C8" s="20" t="s">
        <v>146</v>
      </c>
    </row>
    <row r="10" spans="1:4" x14ac:dyDescent="0.25">
      <c r="B10" s="20"/>
      <c r="C10" s="20"/>
    </row>
    <row r="12" spans="1:4" x14ac:dyDescent="0.25">
      <c r="B12" s="28"/>
      <c r="C12" s="20"/>
    </row>
    <row r="13" spans="1:4" x14ac:dyDescent="0.25">
      <c r="B13" s="28"/>
      <c r="C13" s="20"/>
    </row>
  </sheetData>
  <mergeCells count="1"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2015-10-11T18:48:36Z</dcterms:modified>
</cp:coreProperties>
</file>